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<sst xmlns="http://schemas.openxmlformats.org/spreadsheetml/2006/main" count="398" uniqueCount="274">
  <si>
    <t>单位代码：</t>
  </si>
  <si>
    <t>单位名称：</t>
  </si>
  <si>
    <t>宁县人民代表大会常务委员会办公室</t>
  </si>
  <si>
    <t>部门预算公开表</t>
  </si>
  <si>
    <t xml:space="preserve">     </t>
  </si>
  <si>
    <t>编制日期：</t>
  </si>
  <si>
    <t>2024.3.7</t>
  </si>
  <si>
    <t>部门领导：</t>
  </si>
  <si>
    <t>于杰</t>
  </si>
  <si>
    <t>财务负责人：</t>
  </si>
  <si>
    <t>李青锋</t>
  </si>
  <si>
    <t>制表人：</t>
  </si>
  <si>
    <t>尚凯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</si>
  <si>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</si>
  <si>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</si>
  <si>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</si>
  <si>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</si>
  <si>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</si>
  <si>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</si>
  <si>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</si>
  <si>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</si>
  <si>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</si>
  <si>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</si>
  <si>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</si>
  <si>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</si>
  <si>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</si>
  <si>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</si>
  <si>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</si>
  <si>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</si>
  <si>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</si>
  <si>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</si>
  <si>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</si>
  <si>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</si>
  <si>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</si>
  <si>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</si>
  <si>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</si>
  <si>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</si>
  <si>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</si>
  <si>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</si>
  <si>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</si>
  <si>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</si>
  <si>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</si>
  <si>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</si>
  <si>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</si>
  <si>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</si>
  <si>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</si>
  <si>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</si>
  <si>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</si>
  <si>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</si>
  <si>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</si>
  <si>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</si>
  <si>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</si>
  <si>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</si>
  <si>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</si>
  <si>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</si>
  <si>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</si>
  <si>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</si>
  <si>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</si>
  <si>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</si>
  <si>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</si>
  <si>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</si>
  <si>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</si>
  <si>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</si>
  <si>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</si>
  <si>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</si>
  <si>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</si>
  <si>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</si>
  <si>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</si>
  <si>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</si>
  <si>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</si>
  <si>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</si>
  <si>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</si>
  <si>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</si>
  <si>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</si>
  <si>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</si>
  <si>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</si>
  <si>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</si>
  <si>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</si>
  <si>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</si>
  <si>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</si>
  <si>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</si>
  <si>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</si>
  <si>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</si>
  <si>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</si>
  <si>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</si>
  <si>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</si>
  <si>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</si>
  <si>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</si>
  <si>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</si>
  <si>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</si>
  <si>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</si>
  <si>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</si>
  <si>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</si>
  <si>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</si>
  <si>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</si>
  <si>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</si>
  <si>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</si>
  <si>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</si>
  <si>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</si>
  <si>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</si>
  <si>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</si>
  <si>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</si>
  <si>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</si>
  <si>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</si>
  <si>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</si>
  <si>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</si>
  <si>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</si>
  <si>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</si>
  <si>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</si>
  <si>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</si>
  <si>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</si>
  <si>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</si>
  <si>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</si>
  <si>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</si>
  <si>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</si>
  <si>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</si>
  <si>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</si>
  <si>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</si>
  <si>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</si>
  <si>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</si>
  <si>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</si>
  <si>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</si>
  <si>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</si>
  <si>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</si>
  <si>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</si>
  <si>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</si>
  <si>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</si>
  <si>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</si>
  <si>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</si>
  <si>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</si>
  <si>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</si>
  <si>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</si>
  <si>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</si>
  <si>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</si>
  <si>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</si>
  <si>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</si>
  <si>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</si>
  <si>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</si>
  <si>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</si>
  <si>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</si>
  <si>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</si>
  <si>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</si>
  <si>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</si>
  <si>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</si>
  <si>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</si>
  <si>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</si>
  <si>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</si>
  <si>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</si>
  <si>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</si>
  <si>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</si>
  <si>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</si>
  <si>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</si>
  <si>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</si>
  <si>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</si>
  <si>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</si>
  <si>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</si>
  <si>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</si>
  <si>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</si>
  <si>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</si>
  <si>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</si>
  <si>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</si>
  <si>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</si>
  <si>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</si>
  <si>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</si>
  <si>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</si>
  <si>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</si>
  <si>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</si>
  <si>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</si>
  <si>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</si>
  <si>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</si>
  <si>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</si>
  <si>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</si>
  <si>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</si>
  <si>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</si>
  <si>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</si>
  <si>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</si>
  <si>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</si>
  <si>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</si>
  <si>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</si>
  <si>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</si>
  <si>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</si>
  <si>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</si>
  <si>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</si>
  <si>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</si>
  <si>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</si>
  <si>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</si>
  <si>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</si>
  <si>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</si>
  <si>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</si>
  <si>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</si>
  <si>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</si>
  <si>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</si>
  <si>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</si>
  <si>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</si>
  <si>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</si>
  <si>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</si>
  <si>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</si>
  <si>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</si>
  <si>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</si>
  <si>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</si>
  <si>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</si>
  <si>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</si>
  <si>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</si>
  <si>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</si>
  <si>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</si>
  <si>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</si>
  <si>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</si>
  <si>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</si>
  <si>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</si>
  <si>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</si>
  <si>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</si>
  <si>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</si>
  <si>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</si>
  <si>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</si>
  <si>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</si>
  <si>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</si>
  <si>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</si>
  <si>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</si>
  <si>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</si>
  <si>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</si>
  <si>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</si>
  <si>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30213</t>
  </si>
  <si>
    <t>维修费</t>
  </si>
  <si>
    <t>30214</t>
  </si>
  <si>
    <t>租赁费</t>
  </si>
  <si>
    <t>30215</t>
  </si>
  <si>
    <t>会议费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</si>
  <si>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</si>
  <si>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</si>
  <si>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</si>
  <si>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</si>
  <si>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</si>
  <si>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</si>
  <si>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</si>
  <si>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</si>
  <si>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</si>
  <si>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</si>
  <si>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</si>
  <si>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</si>
  <si>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其他交通费用（车补）</t>
  </si>
  <si>
    <t>30299</t>
  </si>
  <si>
    <t>其他商品和服务支出</t>
  </si>
  <si>
    <t>303</t>
  </si>
  <si>
    <t>对个人及家庭补助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</si>
  <si>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</si>
  <si>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</si>
  <si>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</si>
  <si>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</si>
  <si>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</si>
  <si>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</si>
  <si>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</si>
  <si>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</si>
  <si>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</si>
  <si>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</si>
  <si>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</si>
  <si>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</si>
  <si>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</si>
  <si>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</si>
  <si>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</si>
  <si>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30216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</si>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</sst>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\-mm\-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0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9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3"/>
      <c r="D3" s="9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4" t="s">
        <v>3</v>
      </c>
      <c r="C6" s="94"/>
      <c r="D6" s="94"/>
      <c r="E6" s="94"/>
      <c r="F6" s="94"/>
      <c r="G6" s="94"/>
      <c r="H6" s="94"/>
      <c r="I6" s="94"/>
      <c r="J6" s="94"/>
      <c r="K6" s="9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5" t="s">
        <v>5</v>
      </c>
      <c r="G10" s="96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5" t="s">
        <v>7</v>
      </c>
      <c r="C12" s="97" t="s">
        <v>8</v>
      </c>
      <c r="D12" s="12"/>
      <c r="E12" s="95" t="s">
        <v>9</v>
      </c>
      <c r="F12" s="10" t="s">
        <v>10</v>
      </c>
      <c r="G12" s="12"/>
      <c r="H12" s="95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2" sqref="F12"/>
    </sheetView>
  </sheetViews>
  <sheetFormatPr defaultColWidth="10" defaultRowHeight="13.5" outlineLevelCol="7"/>
  <cols>
    <col min="1" max="1" width="37.875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248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37</v>
      </c>
    </row>
    <row r="4" ht="22.75" customHeight="1" spans="1:8">
      <c r="A4" s="14" t="s">
        <v>181</v>
      </c>
      <c r="B4" s="14" t="s">
        <v>249</v>
      </c>
      <c r="C4" s="14"/>
      <c r="D4" s="14"/>
      <c r="E4" s="14"/>
      <c r="F4" s="14"/>
      <c r="G4" s="14" t="s">
        <v>226</v>
      </c>
      <c r="H4" s="14" t="s">
        <v>250</v>
      </c>
    </row>
    <row r="5" ht="22.75" customHeight="1" spans="1:8">
      <c r="A5" s="14"/>
      <c r="B5" s="14" t="s">
        <v>118</v>
      </c>
      <c r="C5" s="14" t="s">
        <v>251</v>
      </c>
      <c r="D5" s="14" t="s">
        <v>228</v>
      </c>
      <c r="E5" s="14" t="s">
        <v>252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253</v>
      </c>
      <c r="F6" s="14" t="s">
        <v>254</v>
      </c>
      <c r="G6" s="14"/>
      <c r="H6" s="14"/>
    </row>
    <row r="7" ht="22.75" customHeight="1" spans="1:8">
      <c r="A7" s="40" t="s">
        <v>118</v>
      </c>
      <c r="B7" s="41">
        <f>D7+F7</f>
        <v>88000</v>
      </c>
      <c r="C7" s="41"/>
      <c r="D7" s="41">
        <v>20000</v>
      </c>
      <c r="E7" s="41"/>
      <c r="F7" s="41">
        <v>68000</v>
      </c>
      <c r="G7" s="41">
        <v>320000</v>
      </c>
      <c r="H7" s="41">
        <v>219000</v>
      </c>
    </row>
    <row r="8" ht="22.75" customHeight="1" spans="1:8">
      <c r="A8" s="40" t="s">
        <v>2</v>
      </c>
      <c r="B8" s="41">
        <f>D8+F8</f>
        <v>88000</v>
      </c>
      <c r="C8" s="41"/>
      <c r="D8" s="41">
        <v>20000</v>
      </c>
      <c r="E8" s="41"/>
      <c r="F8" s="41">
        <v>68000</v>
      </c>
      <c r="G8" s="41">
        <v>320000</v>
      </c>
      <c r="H8" s="41">
        <v>219000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F16" sqref="F1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2.1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256</v>
      </c>
      <c r="B4" s="29" t="s">
        <v>257</v>
      </c>
      <c r="C4" s="30" t="s">
        <v>258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D6</f>
        <v>1164360.73</v>
      </c>
      <c r="E5" s="33">
        <f>E6</f>
        <v>1164360.73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209</v>
      </c>
      <c r="C6" s="35" t="s">
        <v>210</v>
      </c>
      <c r="D6" s="33">
        <f>SUM(D7:D23)</f>
        <v>1164360.73</v>
      </c>
      <c r="E6" s="33">
        <f>SUM(E7:E23)</f>
        <v>1164360.73</v>
      </c>
      <c r="F6" s="33"/>
    </row>
    <row r="7" ht="28" customHeight="1" spans="1:6">
      <c r="A7" s="34">
        <v>2</v>
      </c>
      <c r="B7" s="36" t="s">
        <v>211</v>
      </c>
      <c r="C7" s="36" t="s">
        <v>212</v>
      </c>
      <c r="D7" s="33">
        <f>E7+F7</f>
        <v>40000</v>
      </c>
      <c r="E7" s="33">
        <v>40000</v>
      </c>
      <c r="F7" s="37"/>
    </row>
    <row r="8" ht="28" customHeight="1" spans="1:6">
      <c r="A8" s="37"/>
      <c r="B8" s="36" t="s">
        <v>213</v>
      </c>
      <c r="C8" s="36" t="s">
        <v>214</v>
      </c>
      <c r="D8" s="33">
        <f t="shared" ref="D8:D23" si="0">E8+F8</f>
        <v>60000</v>
      </c>
      <c r="E8" s="33">
        <v>60000</v>
      </c>
      <c r="F8" s="37"/>
    </row>
    <row r="9" ht="28" customHeight="1" spans="1:6">
      <c r="A9" s="37"/>
      <c r="B9" s="36" t="s">
        <v>215</v>
      </c>
      <c r="C9" s="36" t="s">
        <v>216</v>
      </c>
      <c r="D9" s="33">
        <f t="shared" si="0"/>
        <v>12000</v>
      </c>
      <c r="E9" s="33">
        <v>12000</v>
      </c>
      <c r="F9" s="37"/>
    </row>
    <row r="10" ht="28" customHeight="1" spans="1:6">
      <c r="A10" s="37"/>
      <c r="B10" s="36" t="s">
        <v>217</v>
      </c>
      <c r="C10" s="36" t="s">
        <v>218</v>
      </c>
      <c r="D10" s="33">
        <f t="shared" si="0"/>
        <v>50000</v>
      </c>
      <c r="E10" s="33">
        <v>50000</v>
      </c>
      <c r="F10" s="37"/>
    </row>
    <row r="11" ht="28" customHeight="1" spans="1:6">
      <c r="A11" s="37"/>
      <c r="B11" s="36" t="s">
        <v>219</v>
      </c>
      <c r="C11" s="36" t="s">
        <v>220</v>
      </c>
      <c r="D11" s="33">
        <f t="shared" si="0"/>
        <v>160000</v>
      </c>
      <c r="E11" s="33">
        <v>160000</v>
      </c>
      <c r="F11" s="37"/>
    </row>
    <row r="12" ht="28" customHeight="1" spans="1:6">
      <c r="A12" s="37"/>
      <c r="B12" s="36" t="s">
        <v>221</v>
      </c>
      <c r="C12" s="36" t="s">
        <v>222</v>
      </c>
      <c r="D12" s="33">
        <f t="shared" si="0"/>
        <v>5000</v>
      </c>
      <c r="E12" s="33">
        <v>5000</v>
      </c>
      <c r="F12" s="37"/>
    </row>
    <row r="13" ht="28" customHeight="1" spans="1:6">
      <c r="A13" s="37"/>
      <c r="B13" s="36" t="s">
        <v>223</v>
      </c>
      <c r="C13" s="36" t="s">
        <v>224</v>
      </c>
      <c r="D13" s="33">
        <f t="shared" si="0"/>
        <v>3000</v>
      </c>
      <c r="E13" s="33">
        <v>3000</v>
      </c>
      <c r="F13" s="37"/>
    </row>
    <row r="14" ht="28" customHeight="1" spans="1:6">
      <c r="A14" s="37"/>
      <c r="B14" s="36" t="s">
        <v>225</v>
      </c>
      <c r="C14" s="36" t="s">
        <v>226</v>
      </c>
      <c r="D14" s="33">
        <f t="shared" si="0"/>
        <v>320000</v>
      </c>
      <c r="E14" s="33">
        <v>320000</v>
      </c>
      <c r="F14" s="37"/>
    </row>
    <row r="15" ht="28" customHeight="1" spans="1:6">
      <c r="A15" s="37"/>
      <c r="B15" s="36" t="s">
        <v>259</v>
      </c>
      <c r="C15" s="36" t="s">
        <v>250</v>
      </c>
      <c r="D15" s="33"/>
      <c r="E15" s="33"/>
      <c r="F15" s="33"/>
    </row>
    <row r="16" ht="28" customHeight="1" spans="1:6">
      <c r="A16" s="37"/>
      <c r="B16" s="36" t="s">
        <v>227</v>
      </c>
      <c r="C16" s="36" t="s">
        <v>228</v>
      </c>
      <c r="D16" s="33">
        <f t="shared" ref="D15:D22" si="1">E16+F16</f>
        <v>20000</v>
      </c>
      <c r="E16" s="33">
        <v>20000</v>
      </c>
      <c r="F16" s="37"/>
    </row>
    <row r="17" ht="28" customHeight="1" spans="1:6">
      <c r="A17" s="37"/>
      <c r="B17" s="36" t="s">
        <v>229</v>
      </c>
      <c r="C17" s="36" t="s">
        <v>230</v>
      </c>
      <c r="D17" s="33">
        <f t="shared" si="1"/>
        <v>10000</v>
      </c>
      <c r="E17" s="33">
        <v>10000</v>
      </c>
      <c r="F17" s="37"/>
    </row>
    <row r="18" ht="28" customHeight="1" spans="1:6">
      <c r="A18" s="37"/>
      <c r="B18" s="36" t="s">
        <v>231</v>
      </c>
      <c r="C18" s="36" t="s">
        <v>232</v>
      </c>
      <c r="D18" s="33">
        <f t="shared" si="1"/>
        <v>45247.61</v>
      </c>
      <c r="E18" s="33">
        <v>45247.61</v>
      </c>
      <c r="F18" s="37"/>
    </row>
    <row r="19" ht="28" customHeight="1" spans="1:6">
      <c r="A19" s="37"/>
      <c r="B19" s="36" t="s">
        <v>233</v>
      </c>
      <c r="C19" s="36" t="s">
        <v>234</v>
      </c>
      <c r="D19" s="33">
        <f t="shared" si="1"/>
        <v>103313.12</v>
      </c>
      <c r="E19" s="33">
        <v>103313.12</v>
      </c>
      <c r="F19" s="37"/>
    </row>
    <row r="20" ht="28" customHeight="1" spans="1:6">
      <c r="A20" s="37"/>
      <c r="B20" s="36" t="s">
        <v>235</v>
      </c>
      <c r="C20" s="36" t="s">
        <v>236</v>
      </c>
      <c r="D20" s="33">
        <f t="shared" si="1"/>
        <v>68000</v>
      </c>
      <c r="E20" s="33">
        <v>68000</v>
      </c>
      <c r="F20" s="37"/>
    </row>
    <row r="21" ht="28" customHeight="1" spans="1:6">
      <c r="A21" s="37"/>
      <c r="B21" s="36" t="s">
        <v>237</v>
      </c>
      <c r="C21" s="36" t="s">
        <v>238</v>
      </c>
      <c r="D21" s="33">
        <f t="shared" si="1"/>
        <v>17000</v>
      </c>
      <c r="E21" s="33">
        <v>17000</v>
      </c>
      <c r="F21" s="37"/>
    </row>
    <row r="22" ht="28" customHeight="1" spans="1:6">
      <c r="A22" s="37"/>
      <c r="B22" s="36" t="s">
        <v>237</v>
      </c>
      <c r="C22" s="36" t="s">
        <v>239</v>
      </c>
      <c r="D22" s="33">
        <f t="shared" si="1"/>
        <v>175800</v>
      </c>
      <c r="E22" s="33">
        <v>175800</v>
      </c>
      <c r="F22" s="37"/>
    </row>
    <row r="23" ht="28" customHeight="1" spans="1:6">
      <c r="A23" s="37"/>
      <c r="B23" s="36" t="s">
        <v>240</v>
      </c>
      <c r="C23" s="36" t="s">
        <v>241</v>
      </c>
      <c r="D23" s="33">
        <f t="shared" si="0"/>
        <v>75000</v>
      </c>
      <c r="E23" s="33">
        <v>75000</v>
      </c>
      <c r="F23" s="37"/>
    </row>
    <row r="29" ht="13.5" spans="2:3">
      <c r="B29" s="17"/>
      <c r="C29" s="17"/>
    </row>
    <row r="30" ht="13.5" spans="2:3">
      <c r="B30" s="17"/>
      <c r="C30" s="17"/>
    </row>
    <row r="31" ht="13.5" spans="2:3">
      <c r="B31" s="17"/>
      <c r="C31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261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262</v>
      </c>
      <c r="B5" s="22" t="s">
        <v>263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24" sqref="E2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181</v>
      </c>
      <c r="B4" s="14" t="s">
        <v>118</v>
      </c>
      <c r="C4" s="14" t="s">
        <v>265</v>
      </c>
      <c r="D4" s="14" t="s">
        <v>266</v>
      </c>
      <c r="E4" s="14" t="s">
        <v>267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5" sqref="B2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268</v>
      </c>
      <c r="B1" s="1"/>
    </row>
    <row r="2" spans="1:1">
      <c r="A2" s="2" t="s">
        <v>269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270</v>
      </c>
      <c r="B5" s="4">
        <v>1</v>
      </c>
    </row>
    <row r="6" spans="1:2">
      <c r="A6" s="6" t="s">
        <v>271</v>
      </c>
      <c r="B6" s="7"/>
    </row>
    <row r="7" spans="1:2">
      <c r="A7" s="8" t="s">
        <v>272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5" sqref="C5"/>
    </sheetView>
  </sheetViews>
  <sheetFormatPr defaultColWidth="10" defaultRowHeight="13.5" outlineLevelCol="2"/>
  <cols>
    <col min="1" max="1" width="5.01666666666667" customWidth="1"/>
    <col min="2" max="2" width="49.625" customWidth="1"/>
    <col min="3" max="3" width="28.125" customWidth="1"/>
  </cols>
  <sheetData>
    <row r="1" ht="35.4" customHeight="1" spans="1:2">
      <c r="A1" s="10"/>
      <c r="B1" s="10"/>
    </row>
    <row r="2" ht="39.15" customHeight="1" spans="1:3">
      <c r="A2" s="10"/>
      <c r="B2" s="89" t="s">
        <v>14</v>
      </c>
      <c r="C2" s="89"/>
    </row>
    <row r="3" ht="29.35" customHeight="1" spans="1:3">
      <c r="A3" s="90"/>
      <c r="B3" s="91" t="s">
        <v>15</v>
      </c>
      <c r="C3" s="91" t="s">
        <v>16</v>
      </c>
    </row>
    <row r="4" ht="28.45" customHeight="1" spans="1:3">
      <c r="A4" s="82"/>
      <c r="B4" s="92" t="s">
        <v>17</v>
      </c>
      <c r="C4" s="72" t="s">
        <v>18</v>
      </c>
    </row>
    <row r="5" ht="28.45" customHeight="1" spans="1:3">
      <c r="A5" s="82"/>
      <c r="B5" s="92" t="s">
        <v>19</v>
      </c>
      <c r="C5" s="72" t="s">
        <v>20</v>
      </c>
    </row>
    <row r="6" ht="28.45" customHeight="1" spans="1:3">
      <c r="A6" s="82"/>
      <c r="B6" s="92" t="s">
        <v>21</v>
      </c>
      <c r="C6" s="72" t="s">
        <v>22</v>
      </c>
    </row>
    <row r="7" ht="28.45" customHeight="1" spans="1:3">
      <c r="A7" s="82"/>
      <c r="B7" s="92" t="s">
        <v>23</v>
      </c>
      <c r="C7" s="72"/>
    </row>
    <row r="8" ht="28.45" customHeight="1" spans="1:3">
      <c r="A8" s="82"/>
      <c r="B8" s="92" t="s">
        <v>24</v>
      </c>
      <c r="C8" s="72" t="s">
        <v>25</v>
      </c>
    </row>
    <row r="9" ht="28.45" customHeight="1" spans="1:3">
      <c r="A9" s="82"/>
      <c r="B9" s="92" t="s">
        <v>26</v>
      </c>
      <c r="C9" s="72" t="s">
        <v>27</v>
      </c>
    </row>
    <row r="10" ht="28.45" customHeight="1" spans="1:3">
      <c r="A10" s="82"/>
      <c r="B10" s="92" t="s">
        <v>28</v>
      </c>
      <c r="C10" s="72" t="s">
        <v>29</v>
      </c>
    </row>
    <row r="11" ht="28.45" customHeight="1" spans="1:3">
      <c r="A11" s="82"/>
      <c r="B11" s="92" t="s">
        <v>30</v>
      </c>
      <c r="C11" s="72" t="s">
        <v>31</v>
      </c>
    </row>
    <row r="12" ht="28.45" customHeight="1" spans="1:3">
      <c r="A12" s="82"/>
      <c r="B12" s="92" t="s">
        <v>32</v>
      </c>
      <c r="C12" s="72"/>
    </row>
    <row r="13" ht="28.45" customHeight="1" spans="1:3">
      <c r="A13" s="10"/>
      <c r="B13" s="92" t="s">
        <v>33</v>
      </c>
      <c r="C13" s="72"/>
    </row>
    <row r="14" ht="28.45" customHeight="1" spans="1:3">
      <c r="A14" s="10"/>
      <c r="B14" s="92" t="s">
        <v>34</v>
      </c>
      <c r="C14" s="72" t="s">
        <v>18</v>
      </c>
    </row>
    <row r="15" ht="36" customHeight="1" spans="2:3">
      <c r="B15" s="92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4" workbookViewId="0">
      <selection activeCell="D26" sqref="D26"/>
    </sheetView>
  </sheetViews>
  <sheetFormatPr defaultColWidth="10" defaultRowHeight="13.5" outlineLevelCol="3"/>
  <cols>
    <col min="1" max="1" width="27.75" customWidth="1"/>
    <col min="2" max="2" width="16.6916666666667" customWidth="1"/>
    <col min="3" max="3" width="28.375" customWidth="1"/>
    <col min="4" max="4" width="14.5583333333333" customWidth="1"/>
  </cols>
  <sheetData>
    <row r="1" ht="39.85" customHeight="1" spans="1:4">
      <c r="A1" s="11" t="s">
        <v>36</v>
      </c>
      <c r="B1" s="11"/>
      <c r="C1" s="11"/>
      <c r="D1" s="11"/>
    </row>
    <row r="2" ht="22.75" customHeight="1" spans="1:4">
      <c r="A2" s="82"/>
      <c r="B2" s="82"/>
      <c r="C2" s="82"/>
      <c r="D2" s="83" t="s">
        <v>37</v>
      </c>
    </row>
    <row r="3" ht="22.75" customHeight="1" spans="1:4">
      <c r="A3" s="60" t="s">
        <v>38</v>
      </c>
      <c r="B3" s="60"/>
      <c r="C3" s="60" t="s">
        <v>39</v>
      </c>
      <c r="D3" s="60"/>
    </row>
    <row r="4" ht="22.75" customHeight="1" spans="1:4">
      <c r="A4" s="60" t="s">
        <v>40</v>
      </c>
      <c r="B4" s="60" t="s">
        <v>41</v>
      </c>
      <c r="C4" s="60" t="s">
        <v>40</v>
      </c>
      <c r="D4" s="60" t="s">
        <v>41</v>
      </c>
    </row>
    <row r="5" ht="20" customHeight="1" spans="1:4">
      <c r="A5" s="84" t="s">
        <v>42</v>
      </c>
      <c r="B5" s="66">
        <v>5201882.61</v>
      </c>
      <c r="C5" s="84" t="s">
        <v>43</v>
      </c>
      <c r="D5" s="66">
        <v>4446044.15</v>
      </c>
    </row>
    <row r="6" ht="20" customHeight="1" spans="1:4">
      <c r="A6" s="84" t="s">
        <v>44</v>
      </c>
      <c r="B6" s="67"/>
      <c r="C6" s="84" t="s">
        <v>45</v>
      </c>
      <c r="D6" s="85"/>
    </row>
    <row r="7" ht="20" customHeight="1" spans="1:4">
      <c r="A7" s="84" t="s">
        <v>46</v>
      </c>
      <c r="B7" s="67"/>
      <c r="C7" s="84" t="s">
        <v>47</v>
      </c>
      <c r="D7" s="85"/>
    </row>
    <row r="8" ht="20" customHeight="1" spans="1:4">
      <c r="A8" s="84" t="s">
        <v>48</v>
      </c>
      <c r="B8" s="67"/>
      <c r="C8" s="84" t="s">
        <v>49</v>
      </c>
      <c r="D8" s="85"/>
    </row>
    <row r="9" ht="20" customHeight="1" spans="1:4">
      <c r="A9" s="84" t="s">
        <v>50</v>
      </c>
      <c r="B9" s="67"/>
      <c r="C9" s="84" t="s">
        <v>51</v>
      </c>
      <c r="D9" s="85"/>
    </row>
    <row r="10" ht="20" customHeight="1" spans="1:4">
      <c r="A10" s="84" t="s">
        <v>52</v>
      </c>
      <c r="B10" s="67"/>
      <c r="C10" s="84" t="s">
        <v>53</v>
      </c>
      <c r="D10" s="85"/>
    </row>
    <row r="11" ht="20" customHeight="1" spans="1:4">
      <c r="A11" s="84" t="s">
        <v>54</v>
      </c>
      <c r="B11" s="67"/>
      <c r="C11" s="84" t="s">
        <v>55</v>
      </c>
      <c r="D11" s="85"/>
    </row>
    <row r="12" ht="20" customHeight="1" spans="1:4">
      <c r="A12" s="84" t="s">
        <v>56</v>
      </c>
      <c r="B12" s="67"/>
      <c r="C12" s="84" t="s">
        <v>57</v>
      </c>
      <c r="D12" s="66">
        <v>509721.83</v>
      </c>
    </row>
    <row r="13" ht="20" customHeight="1" spans="1:4">
      <c r="A13" s="84" t="s">
        <v>58</v>
      </c>
      <c r="B13" s="67"/>
      <c r="C13" s="84" t="s">
        <v>59</v>
      </c>
      <c r="D13" s="85"/>
    </row>
    <row r="14" ht="20" customHeight="1" spans="1:4">
      <c r="A14" s="84"/>
      <c r="B14" s="86"/>
      <c r="C14" s="84" t="s">
        <v>60</v>
      </c>
      <c r="D14" s="66">
        <v>246116.63</v>
      </c>
    </row>
    <row r="15" ht="20" customHeight="1" spans="1:4">
      <c r="A15" s="84"/>
      <c r="B15" s="86"/>
      <c r="C15" s="84" t="s">
        <v>61</v>
      </c>
      <c r="D15" s="85"/>
    </row>
    <row r="16" ht="20" customHeight="1" spans="1:4">
      <c r="A16" s="84"/>
      <c r="B16" s="86"/>
      <c r="C16" s="84" t="s">
        <v>62</v>
      </c>
      <c r="D16" s="85"/>
    </row>
    <row r="17" ht="20" customHeight="1" spans="1:4">
      <c r="A17" s="84"/>
      <c r="B17" s="86"/>
      <c r="C17" s="84" t="s">
        <v>63</v>
      </c>
      <c r="D17" s="85"/>
    </row>
    <row r="18" ht="20" customHeight="1" spans="1:4">
      <c r="A18" s="84"/>
      <c r="B18" s="86"/>
      <c r="C18" s="84" t="s">
        <v>64</v>
      </c>
      <c r="D18" s="85"/>
    </row>
    <row r="19" ht="20" customHeight="1" spans="1:4">
      <c r="A19" s="87"/>
      <c r="B19" s="88"/>
      <c r="C19" s="84" t="s">
        <v>65</v>
      </c>
      <c r="D19" s="85"/>
    </row>
    <row r="20" ht="20" customHeight="1" spans="1:4">
      <c r="A20" s="87"/>
      <c r="B20" s="88"/>
      <c r="C20" s="84" t="s">
        <v>66</v>
      </c>
      <c r="D20" s="85"/>
    </row>
    <row r="21" ht="20" customHeight="1" spans="1:4">
      <c r="A21" s="87"/>
      <c r="B21" s="88"/>
      <c r="C21" s="84" t="s">
        <v>67</v>
      </c>
      <c r="D21" s="85"/>
    </row>
    <row r="22" ht="20" customHeight="1" spans="1:4">
      <c r="A22" s="87"/>
      <c r="B22" s="88"/>
      <c r="C22" s="84" t="s">
        <v>68</v>
      </c>
      <c r="D22" s="85"/>
    </row>
    <row r="23" ht="20" customHeight="1" spans="1:4">
      <c r="A23" s="87"/>
      <c r="B23" s="88"/>
      <c r="C23" s="84" t="s">
        <v>69</v>
      </c>
      <c r="D23" s="85"/>
    </row>
    <row r="24" ht="20" customHeight="1" spans="1:4">
      <c r="A24" s="84"/>
      <c r="B24" s="86"/>
      <c r="C24" s="84" t="s">
        <v>70</v>
      </c>
      <c r="D24" s="85"/>
    </row>
    <row r="25" ht="20" customHeight="1" spans="1:4">
      <c r="A25" s="84"/>
      <c r="B25" s="86"/>
      <c r="C25" s="84" t="s">
        <v>71</v>
      </c>
      <c r="D25" s="85"/>
    </row>
    <row r="26" ht="20" customHeight="1" spans="1:4">
      <c r="A26" s="84"/>
      <c r="B26" s="86"/>
      <c r="C26" s="84" t="s">
        <v>72</v>
      </c>
      <c r="D26" s="85"/>
    </row>
    <row r="27" ht="20" customHeight="1" spans="1:4">
      <c r="A27" s="87"/>
      <c r="B27" s="88"/>
      <c r="C27" s="84" t="s">
        <v>73</v>
      </c>
      <c r="D27" s="85"/>
    </row>
    <row r="28" ht="20" customHeight="1" spans="1:4">
      <c r="A28" s="87"/>
      <c r="B28" s="88"/>
      <c r="C28" s="84" t="s">
        <v>74</v>
      </c>
      <c r="D28" s="85"/>
    </row>
    <row r="29" ht="20" customHeight="1" spans="1:4">
      <c r="A29" s="87"/>
      <c r="B29" s="88"/>
      <c r="C29" s="84" t="s">
        <v>75</v>
      </c>
      <c r="D29" s="85"/>
    </row>
    <row r="30" ht="20" customHeight="1" spans="1:4">
      <c r="A30" s="87"/>
      <c r="B30" s="88"/>
      <c r="C30" s="84" t="s">
        <v>76</v>
      </c>
      <c r="D30" s="85"/>
    </row>
    <row r="31" ht="20" customHeight="1" spans="1:4">
      <c r="A31" s="87"/>
      <c r="B31" s="88"/>
      <c r="C31" s="84" t="s">
        <v>77</v>
      </c>
      <c r="D31" s="85"/>
    </row>
    <row r="32" ht="20" customHeight="1" spans="1:4">
      <c r="A32" s="84"/>
      <c r="B32" s="84"/>
      <c r="C32" s="84" t="s">
        <v>78</v>
      </c>
      <c r="D32" s="85"/>
    </row>
    <row r="33" ht="20" customHeight="1" spans="1:4">
      <c r="A33" s="84"/>
      <c r="B33" s="84"/>
      <c r="C33" s="84" t="s">
        <v>79</v>
      </c>
      <c r="D33" s="85"/>
    </row>
    <row r="34" ht="20" customHeight="1" spans="1:4">
      <c r="A34" s="84"/>
      <c r="B34" s="84"/>
      <c r="C34" s="84" t="s">
        <v>80</v>
      </c>
      <c r="D34" s="85"/>
    </row>
    <row r="35" ht="20" customHeight="1" spans="1:4">
      <c r="A35" s="87" t="s">
        <v>81</v>
      </c>
      <c r="B35" s="88">
        <f>SUM(B5:B13)</f>
        <v>5201882.61</v>
      </c>
      <c r="C35" s="87" t="s">
        <v>82</v>
      </c>
      <c r="D35" s="88">
        <f>SUM(D5:D34)</f>
        <v>5201882.61</v>
      </c>
    </row>
    <row r="36" ht="20" customHeight="1" spans="1:4">
      <c r="A36" s="87" t="s">
        <v>83</v>
      </c>
      <c r="B36" s="88"/>
      <c r="C36" s="87" t="s">
        <v>84</v>
      </c>
      <c r="D36" s="88"/>
    </row>
    <row r="37" ht="20" customHeight="1" spans="1:4">
      <c r="A37" s="87" t="s">
        <v>85</v>
      </c>
      <c r="B37" s="86"/>
      <c r="C37" s="84"/>
      <c r="D37" s="86"/>
    </row>
    <row r="38" ht="20" customHeight="1" spans="1:4">
      <c r="A38" s="87" t="s">
        <v>86</v>
      </c>
      <c r="B38" s="88">
        <f>B35+B36</f>
        <v>5201882.61</v>
      </c>
      <c r="C38" s="87" t="s">
        <v>87</v>
      </c>
      <c r="D38" s="88">
        <f>D35+D36</f>
        <v>5201882.61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8" workbookViewId="0">
      <selection activeCell="C22" sqref="C2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3"/>
      <c r="B3" s="21" t="s">
        <v>37</v>
      </c>
    </row>
    <row r="4" ht="22" customHeight="1" spans="1:2">
      <c r="A4" s="30" t="s">
        <v>40</v>
      </c>
      <c r="B4" s="30" t="s">
        <v>41</v>
      </c>
    </row>
    <row r="5" s="17" customFormat="1" ht="22" customHeight="1" spans="1:3">
      <c r="A5" s="74" t="s">
        <v>89</v>
      </c>
      <c r="B5" s="75">
        <f>B6+B7</f>
        <v>5201882.61</v>
      </c>
      <c r="C5" s="18"/>
    </row>
    <row r="6" s="17" customFormat="1" ht="22" customHeight="1" spans="1:3">
      <c r="A6" s="76" t="s">
        <v>90</v>
      </c>
      <c r="B6" s="77">
        <v>5201882.61</v>
      </c>
      <c r="C6" s="18"/>
    </row>
    <row r="7" s="17" customFormat="1" ht="22" customHeight="1" spans="1:3">
      <c r="A7" s="76" t="s">
        <v>91</v>
      </c>
      <c r="B7" s="77"/>
      <c r="C7" s="18"/>
    </row>
    <row r="8" s="17" customFormat="1" ht="22" customHeight="1" spans="1:3">
      <c r="A8" s="74" t="s">
        <v>92</v>
      </c>
      <c r="B8" s="77">
        <f>B9+B10</f>
        <v>0</v>
      </c>
      <c r="C8" s="18"/>
    </row>
    <row r="9" s="17" customFormat="1" ht="22" customHeight="1" spans="1:3">
      <c r="A9" s="76" t="s">
        <v>90</v>
      </c>
      <c r="B9" s="77"/>
      <c r="C9" s="18"/>
    </row>
    <row r="10" s="17" customFormat="1" ht="22" customHeight="1" spans="1:3">
      <c r="A10" s="76" t="s">
        <v>91</v>
      </c>
      <c r="B10" s="77"/>
      <c r="C10" s="18"/>
    </row>
    <row r="11" s="17" customFormat="1" ht="22" customHeight="1" spans="1:3">
      <c r="A11" s="74" t="s">
        <v>93</v>
      </c>
      <c r="B11" s="77"/>
      <c r="C11" s="18"/>
    </row>
    <row r="12" s="17" customFormat="1" ht="22" customHeight="1" spans="1:3">
      <c r="A12" s="76" t="s">
        <v>90</v>
      </c>
      <c r="B12" s="77"/>
      <c r="C12" s="18"/>
    </row>
    <row r="13" s="17" customFormat="1" ht="22" customHeight="1" spans="1:3">
      <c r="A13" s="76" t="s">
        <v>91</v>
      </c>
      <c r="B13" s="77"/>
      <c r="C13" s="18"/>
    </row>
    <row r="14" s="17" customFormat="1" ht="22" customHeight="1" spans="1:3">
      <c r="A14" s="78" t="s">
        <v>94</v>
      </c>
      <c r="B14" s="77">
        <f>SUM(B15:B17)</f>
        <v>0</v>
      </c>
      <c r="C14" s="18"/>
    </row>
    <row r="15" s="17" customFormat="1" ht="22" customHeight="1" spans="1:3">
      <c r="A15" s="76" t="s">
        <v>95</v>
      </c>
      <c r="B15" s="77"/>
      <c r="C15" s="18"/>
    </row>
    <row r="16" s="17" customFormat="1" ht="22" customHeight="1" spans="1:3">
      <c r="A16" s="76" t="s">
        <v>96</v>
      </c>
      <c r="B16" s="77"/>
      <c r="C16" s="18"/>
    </row>
    <row r="17" s="17" customFormat="1" ht="22" customHeight="1" spans="1:3">
      <c r="A17" s="76" t="s">
        <v>97</v>
      </c>
      <c r="B17" s="77"/>
      <c r="C17" s="18"/>
    </row>
    <row r="18" s="17" customFormat="1" ht="22" customHeight="1" spans="1:3">
      <c r="A18" s="78" t="s">
        <v>98</v>
      </c>
      <c r="B18" s="77"/>
      <c r="C18" s="18"/>
    </row>
    <row r="19" s="17" customFormat="1" ht="22" customHeight="1" spans="1:3">
      <c r="A19" s="78" t="s">
        <v>99</v>
      </c>
      <c r="B19" s="77"/>
      <c r="C19" s="18"/>
    </row>
    <row r="20" s="17" customFormat="1" ht="22" customHeight="1" spans="1:3">
      <c r="A20" s="78" t="s">
        <v>100</v>
      </c>
      <c r="B20" s="77"/>
      <c r="C20" s="18"/>
    </row>
    <row r="21" s="17" customFormat="1" ht="22" customHeight="1" spans="1:3">
      <c r="A21" s="78" t="s">
        <v>101</v>
      </c>
      <c r="B21" s="77"/>
      <c r="C21" s="18"/>
    </row>
    <row r="22" s="17" customFormat="1" ht="22" customHeight="1" spans="1:3">
      <c r="A22" s="78" t="s">
        <v>102</v>
      </c>
      <c r="B22" s="75">
        <f>B23+B26+B29+B30</f>
        <v>0</v>
      </c>
      <c r="C22" s="18"/>
    </row>
    <row r="23" s="17" customFormat="1" ht="22" customHeight="1" spans="1:3">
      <c r="A23" s="76" t="s">
        <v>103</v>
      </c>
      <c r="B23" s="75">
        <f>B24+B25</f>
        <v>0</v>
      </c>
      <c r="C23" s="18"/>
    </row>
    <row r="24" s="17" customFormat="1" ht="22" customHeight="1" spans="1:3">
      <c r="A24" s="76" t="s">
        <v>104</v>
      </c>
      <c r="B24" s="75"/>
      <c r="C24" s="18"/>
    </row>
    <row r="25" s="17" customFormat="1" ht="22" customHeight="1" spans="1:3">
      <c r="A25" s="76" t="s">
        <v>105</v>
      </c>
      <c r="B25" s="75"/>
      <c r="C25" s="18"/>
    </row>
    <row r="26" s="17" customFormat="1" ht="22" customHeight="1" spans="1:3">
      <c r="A26" s="76" t="s">
        <v>106</v>
      </c>
      <c r="B26" s="75">
        <f>B27+B28</f>
        <v>0</v>
      </c>
      <c r="C26" s="18"/>
    </row>
    <row r="27" s="17" customFormat="1" ht="22" customHeight="1" spans="1:3">
      <c r="A27" s="76" t="s">
        <v>107</v>
      </c>
      <c r="B27" s="75"/>
      <c r="C27" s="18"/>
    </row>
    <row r="28" s="17" customFormat="1" ht="22" customHeight="1" spans="1:3">
      <c r="A28" s="76" t="s">
        <v>108</v>
      </c>
      <c r="B28" s="75"/>
      <c r="C28" s="18"/>
    </row>
    <row r="29" s="17" customFormat="1" ht="22" customHeight="1" spans="1:3">
      <c r="A29" s="76" t="s">
        <v>109</v>
      </c>
      <c r="B29" s="75"/>
      <c r="C29" s="18"/>
    </row>
    <row r="30" s="17" customFormat="1" ht="22" customHeight="1" spans="1:3">
      <c r="A30" s="76" t="s">
        <v>110</v>
      </c>
      <c r="B30" s="75"/>
      <c r="C30" s="18"/>
    </row>
    <row r="31" ht="22" customHeight="1" spans="1:2">
      <c r="A31" s="79"/>
      <c r="B31" s="75"/>
    </row>
    <row r="32" s="17" customFormat="1" ht="22" customHeight="1" spans="1:3">
      <c r="A32" s="80" t="s">
        <v>111</v>
      </c>
      <c r="B32" s="81">
        <f>B5+B8+B14+B18+B19+B20+B21+B22</f>
        <v>5201882.61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1" sqref="D11"/>
    </sheetView>
  </sheetViews>
  <sheetFormatPr defaultColWidth="10" defaultRowHeight="13.5" outlineLevelCol="4"/>
  <cols>
    <col min="1" max="1" width="18.875" customWidth="1"/>
    <col min="2" max="2" width="26.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1" t="s">
        <v>113</v>
      </c>
      <c r="B4" s="71" t="s">
        <v>114</v>
      </c>
      <c r="C4" s="71" t="s">
        <v>115</v>
      </c>
      <c r="D4" s="71" t="s">
        <v>116</v>
      </c>
      <c r="E4" s="71" t="s">
        <v>117</v>
      </c>
    </row>
    <row r="5" ht="22.75" customHeight="1" spans="1:5">
      <c r="A5" s="72" t="s">
        <v>118</v>
      </c>
      <c r="B5" s="57">
        <f>C5+D5</f>
        <v>5201882.61</v>
      </c>
      <c r="C5" s="57">
        <f>C6+C9+C15</f>
        <v>4982882.61</v>
      </c>
      <c r="D5" s="57">
        <v>219000</v>
      </c>
      <c r="E5" s="57"/>
    </row>
    <row r="6" ht="24" customHeight="1" spans="1:5">
      <c r="A6" s="35" t="s">
        <v>119</v>
      </c>
      <c r="B6" s="35" t="s">
        <v>120</v>
      </c>
      <c r="C6" s="57">
        <f>C7</f>
        <v>4227044.15</v>
      </c>
      <c r="D6" s="57"/>
      <c r="E6" s="57"/>
    </row>
    <row r="7" ht="24" customHeight="1" spans="1:5">
      <c r="A7" s="35" t="s">
        <v>121</v>
      </c>
      <c r="B7" s="35" t="s">
        <v>122</v>
      </c>
      <c r="C7" s="57">
        <f>C8</f>
        <v>4227044.15</v>
      </c>
      <c r="D7" s="57"/>
      <c r="E7" s="57"/>
    </row>
    <row r="8" ht="24" customHeight="1" spans="1:5">
      <c r="A8" s="36" t="s">
        <v>123</v>
      </c>
      <c r="B8" s="36" t="s">
        <v>124</v>
      </c>
      <c r="C8" s="58">
        <v>4227044.15</v>
      </c>
      <c r="D8" s="58">
        <v>219000</v>
      </c>
      <c r="E8" s="58"/>
    </row>
    <row r="9" ht="24" customHeight="1" spans="1:5">
      <c r="A9" s="36" t="s">
        <v>125</v>
      </c>
      <c r="B9" s="35" t="s">
        <v>126</v>
      </c>
      <c r="C9" s="37">
        <f>C10+C13</f>
        <v>509721.83</v>
      </c>
      <c r="D9" s="37"/>
      <c r="E9" s="37"/>
    </row>
    <row r="10" ht="24" customHeight="1" spans="1:5">
      <c r="A10" s="36" t="s">
        <v>127</v>
      </c>
      <c r="B10" s="35" t="s">
        <v>128</v>
      </c>
      <c r="C10" s="37">
        <f>C11+C12</f>
        <v>495346.93</v>
      </c>
      <c r="D10" s="37"/>
      <c r="E10" s="37"/>
    </row>
    <row r="11" ht="24" customHeight="1" spans="1:5">
      <c r="A11" s="36" t="s">
        <v>129</v>
      </c>
      <c r="B11" s="36" t="s">
        <v>130</v>
      </c>
      <c r="C11" s="58">
        <v>117690</v>
      </c>
      <c r="D11" s="37"/>
      <c r="E11" s="37"/>
    </row>
    <row r="12" ht="24" customHeight="1" spans="1:5">
      <c r="A12" s="36" t="s">
        <v>131</v>
      </c>
      <c r="B12" s="36" t="s">
        <v>132</v>
      </c>
      <c r="C12" s="58">
        <v>377656.93</v>
      </c>
      <c r="D12" s="37"/>
      <c r="E12" s="37"/>
    </row>
    <row r="13" ht="24" customHeight="1" spans="1:5">
      <c r="A13" s="36" t="s">
        <v>133</v>
      </c>
      <c r="B13" s="35" t="s">
        <v>134</v>
      </c>
      <c r="C13" s="37">
        <v>14374.9</v>
      </c>
      <c r="D13" s="37"/>
      <c r="E13" s="37"/>
    </row>
    <row r="14" ht="24" customHeight="1" spans="1:5">
      <c r="A14" s="36" t="s">
        <v>135</v>
      </c>
      <c r="B14" s="36" t="s">
        <v>134</v>
      </c>
      <c r="C14" s="58">
        <v>14374.9</v>
      </c>
      <c r="D14" s="37"/>
      <c r="E14" s="37"/>
    </row>
    <row r="15" ht="24" customHeight="1" spans="1:5">
      <c r="A15" s="36" t="s">
        <v>136</v>
      </c>
      <c r="B15" s="35" t="s">
        <v>137</v>
      </c>
      <c r="C15" s="37">
        <v>246116.63</v>
      </c>
      <c r="D15" s="37"/>
      <c r="E15" s="37"/>
    </row>
    <row r="16" ht="24" customHeight="1" spans="1:5">
      <c r="A16" s="36" t="s">
        <v>138</v>
      </c>
      <c r="B16" s="35" t="s">
        <v>139</v>
      </c>
      <c r="C16" s="37">
        <v>246116.63</v>
      </c>
      <c r="D16" s="37"/>
      <c r="E16" s="37"/>
    </row>
    <row r="17" ht="24" customHeight="1" spans="1:5">
      <c r="A17" s="36" t="s">
        <v>140</v>
      </c>
      <c r="B17" s="36" t="s">
        <v>141</v>
      </c>
      <c r="C17" s="58">
        <v>246116.63</v>
      </c>
      <c r="D17" s="37"/>
      <c r="E17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8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4" customWidth="1"/>
    <col min="3" max="3" width="36.6416666666667" customWidth="1"/>
    <col min="4" max="4" width="12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3" t="s">
        <v>37</v>
      </c>
      <c r="D3" s="43"/>
      <c r="E3" s="12"/>
      <c r="F3" s="12"/>
      <c r="G3" s="12"/>
    </row>
    <row r="4" ht="20" customHeight="1" spans="1:7">
      <c r="A4" s="60" t="s">
        <v>38</v>
      </c>
      <c r="B4" s="60"/>
      <c r="C4" s="60" t="s">
        <v>39</v>
      </c>
      <c r="D4" s="60"/>
      <c r="E4" s="12"/>
      <c r="F4" s="12"/>
      <c r="G4" s="12"/>
    </row>
    <row r="5" ht="20" customHeight="1" spans="1:7">
      <c r="A5" s="60" t="s">
        <v>40</v>
      </c>
      <c r="B5" s="60" t="s">
        <v>41</v>
      </c>
      <c r="C5" s="60" t="s">
        <v>40</v>
      </c>
      <c r="D5" s="60" t="s">
        <v>118</v>
      </c>
      <c r="E5" s="12"/>
      <c r="F5" s="12"/>
      <c r="G5" s="12"/>
    </row>
    <row r="6" ht="20" customHeight="1" spans="1:7">
      <c r="A6" s="15" t="s">
        <v>143</v>
      </c>
      <c r="B6" s="66">
        <f>SUM(B7:B9)</f>
        <v>5201882.61</v>
      </c>
      <c r="C6" s="15" t="s">
        <v>144</v>
      </c>
      <c r="D6" s="66">
        <f>D7+D14+D16</f>
        <v>5201882.61</v>
      </c>
      <c r="E6" s="12"/>
      <c r="F6" s="12"/>
      <c r="G6" s="12"/>
    </row>
    <row r="7" ht="20" customHeight="1" spans="1:7">
      <c r="A7" s="15" t="s">
        <v>145</v>
      </c>
      <c r="B7" s="66">
        <v>5201882.61</v>
      </c>
      <c r="C7" s="15" t="s">
        <v>146</v>
      </c>
      <c r="D7" s="66">
        <v>4446044.15</v>
      </c>
      <c r="E7" s="12"/>
      <c r="F7" s="12"/>
      <c r="G7" s="12"/>
    </row>
    <row r="8" ht="20" customHeight="1" spans="1:7">
      <c r="A8" s="15" t="s">
        <v>147</v>
      </c>
      <c r="B8" s="67"/>
      <c r="C8" s="15" t="s">
        <v>148</v>
      </c>
      <c r="D8" s="67"/>
      <c r="E8" s="12"/>
      <c r="F8" s="12"/>
      <c r="G8" s="12"/>
    </row>
    <row r="9" ht="20" customHeight="1" spans="1:7">
      <c r="A9" s="15" t="s">
        <v>149</v>
      </c>
      <c r="B9" s="67"/>
      <c r="C9" s="15" t="s">
        <v>150</v>
      </c>
      <c r="D9" s="67"/>
      <c r="E9" s="12"/>
      <c r="F9" s="12"/>
      <c r="G9" s="12"/>
    </row>
    <row r="10" ht="20" customHeight="1" spans="1:7">
      <c r="A10" s="15"/>
      <c r="B10" s="68"/>
      <c r="C10" s="15" t="s">
        <v>151</v>
      </c>
      <c r="D10" s="67"/>
      <c r="E10" s="12"/>
      <c r="F10" s="12"/>
      <c r="G10" s="12"/>
    </row>
    <row r="11" ht="20" customHeight="1" spans="1:7">
      <c r="A11" s="15"/>
      <c r="B11" s="68"/>
      <c r="C11" s="15" t="s">
        <v>152</v>
      </c>
      <c r="D11" s="67"/>
      <c r="E11" s="12"/>
      <c r="F11" s="12"/>
      <c r="G11" s="12"/>
    </row>
    <row r="12" ht="20" customHeight="1" spans="1:7">
      <c r="A12" s="15"/>
      <c r="B12" s="68"/>
      <c r="C12" s="15" t="s">
        <v>153</v>
      </c>
      <c r="D12" s="67"/>
      <c r="E12" s="12"/>
      <c r="F12" s="12"/>
      <c r="G12" s="12"/>
    </row>
    <row r="13" ht="20" customHeight="1" spans="1:7">
      <c r="A13" s="40"/>
      <c r="B13" s="63"/>
      <c r="C13" s="15" t="s">
        <v>154</v>
      </c>
      <c r="D13" s="67"/>
      <c r="E13" s="12"/>
      <c r="F13" s="12"/>
      <c r="G13" s="12"/>
    </row>
    <row r="14" ht="20" customHeight="1" spans="1:7">
      <c r="A14" s="15"/>
      <c r="B14" s="68"/>
      <c r="C14" s="15" t="s">
        <v>155</v>
      </c>
      <c r="D14" s="66">
        <v>509721.83</v>
      </c>
      <c r="E14" s="12"/>
      <c r="F14" s="12"/>
      <c r="G14" s="42"/>
    </row>
    <row r="15" ht="20" customHeight="1" spans="1:7">
      <c r="A15" s="15"/>
      <c r="B15" s="68"/>
      <c r="C15" s="15" t="s">
        <v>156</v>
      </c>
      <c r="D15" s="67"/>
      <c r="E15" s="12"/>
      <c r="F15" s="12"/>
      <c r="G15" s="12"/>
    </row>
    <row r="16" ht="20" customHeight="1" spans="1:7">
      <c r="A16" s="15"/>
      <c r="B16" s="68"/>
      <c r="C16" s="15" t="s">
        <v>157</v>
      </c>
      <c r="D16" s="66">
        <v>246116.63</v>
      </c>
      <c r="E16" s="12"/>
      <c r="F16" s="12"/>
      <c r="G16" s="12"/>
    </row>
    <row r="17" ht="20" customHeight="1" spans="1:7">
      <c r="A17" s="15"/>
      <c r="B17" s="68"/>
      <c r="C17" s="15" t="s">
        <v>158</v>
      </c>
      <c r="D17" s="67"/>
      <c r="E17" s="12"/>
      <c r="F17" s="12"/>
      <c r="G17" s="12"/>
    </row>
    <row r="18" ht="20" customHeight="1" spans="1:7">
      <c r="A18" s="15"/>
      <c r="B18" s="68"/>
      <c r="C18" s="15" t="s">
        <v>159</v>
      </c>
      <c r="D18" s="67"/>
      <c r="E18" s="12"/>
      <c r="F18" s="12"/>
      <c r="G18" s="12"/>
    </row>
    <row r="19" ht="20" customHeight="1" spans="1:7">
      <c r="A19" s="15"/>
      <c r="B19" s="15"/>
      <c r="C19" s="15" t="s">
        <v>160</v>
      </c>
      <c r="D19" s="67"/>
      <c r="E19" s="12"/>
      <c r="F19" s="12"/>
      <c r="G19" s="12"/>
    </row>
    <row r="20" ht="20" customHeight="1" spans="1:7">
      <c r="A20" s="15"/>
      <c r="B20" s="15"/>
      <c r="C20" s="15" t="s">
        <v>161</v>
      </c>
      <c r="D20" s="67"/>
      <c r="E20" s="12"/>
      <c r="F20" s="12"/>
      <c r="G20" s="12"/>
    </row>
    <row r="21" ht="20" customHeight="1" spans="1:7">
      <c r="A21" s="15"/>
      <c r="B21" s="15"/>
      <c r="C21" s="15" t="s">
        <v>162</v>
      </c>
      <c r="D21" s="67"/>
      <c r="E21" s="12"/>
      <c r="F21" s="12"/>
      <c r="G21" s="12"/>
    </row>
    <row r="22" ht="20" customHeight="1" spans="1:7">
      <c r="A22" s="15"/>
      <c r="B22" s="15"/>
      <c r="C22" s="15" t="s">
        <v>163</v>
      </c>
      <c r="D22" s="67"/>
      <c r="E22" s="12"/>
      <c r="F22" s="12"/>
      <c r="G22" s="12"/>
    </row>
    <row r="23" ht="20" customHeight="1" spans="1:7">
      <c r="A23" s="15"/>
      <c r="B23" s="15"/>
      <c r="C23" s="15" t="s">
        <v>164</v>
      </c>
      <c r="D23" s="67"/>
      <c r="E23" s="12"/>
      <c r="F23" s="12"/>
      <c r="G23" s="12"/>
    </row>
    <row r="24" ht="20" customHeight="1" spans="1:7">
      <c r="A24" s="15"/>
      <c r="B24" s="15"/>
      <c r="C24" s="15" t="s">
        <v>165</v>
      </c>
      <c r="D24" s="67"/>
      <c r="E24" s="12"/>
      <c r="F24" s="12"/>
      <c r="G24" s="12"/>
    </row>
    <row r="25" ht="20" customHeight="1" spans="1:7">
      <c r="A25" s="15"/>
      <c r="B25" s="15"/>
      <c r="C25" s="15" t="s">
        <v>166</v>
      </c>
      <c r="D25" s="67"/>
      <c r="E25" s="12"/>
      <c r="F25" s="12"/>
      <c r="G25" s="12"/>
    </row>
    <row r="26" ht="20" customHeight="1" spans="1:7">
      <c r="A26" s="15"/>
      <c r="B26" s="15"/>
      <c r="C26" s="15" t="s">
        <v>167</v>
      </c>
      <c r="D26" s="67"/>
      <c r="E26" s="12"/>
      <c r="F26" s="12"/>
      <c r="G26" s="12"/>
    </row>
    <row r="27" ht="20" customHeight="1" spans="1:7">
      <c r="A27" s="15"/>
      <c r="B27" s="15"/>
      <c r="C27" s="15" t="s">
        <v>168</v>
      </c>
      <c r="D27" s="67"/>
      <c r="E27" s="12"/>
      <c r="F27" s="12"/>
      <c r="G27" s="12"/>
    </row>
    <row r="28" ht="20" customHeight="1" spans="1:7">
      <c r="A28" s="15"/>
      <c r="B28" s="15"/>
      <c r="C28" s="15" t="s">
        <v>169</v>
      </c>
      <c r="D28" s="67"/>
      <c r="E28" s="12"/>
      <c r="F28" s="12"/>
      <c r="G28" s="12"/>
    </row>
    <row r="29" ht="20" customHeight="1" spans="1:7">
      <c r="A29" s="15"/>
      <c r="B29" s="15"/>
      <c r="C29" s="15" t="s">
        <v>170</v>
      </c>
      <c r="D29" s="67"/>
      <c r="E29" s="12"/>
      <c r="F29" s="12"/>
      <c r="G29" s="12"/>
    </row>
    <row r="30" ht="20" customHeight="1" spans="1:7">
      <c r="A30" s="15"/>
      <c r="B30" s="15"/>
      <c r="C30" s="15" t="s">
        <v>171</v>
      </c>
      <c r="D30" s="67"/>
      <c r="E30" s="12"/>
      <c r="F30" s="12"/>
      <c r="G30" s="12"/>
    </row>
    <row r="31" ht="20" customHeight="1" spans="1:7">
      <c r="A31" s="15"/>
      <c r="B31" s="15"/>
      <c r="C31" s="15" t="s">
        <v>172</v>
      </c>
      <c r="D31" s="67"/>
      <c r="E31" s="12"/>
      <c r="F31" s="12"/>
      <c r="G31" s="12"/>
    </row>
    <row r="32" ht="20" customHeight="1" spans="1:7">
      <c r="A32" s="15"/>
      <c r="B32" s="15"/>
      <c r="C32" s="15" t="s">
        <v>173</v>
      </c>
      <c r="D32" s="67"/>
      <c r="E32" s="12"/>
      <c r="F32" s="12"/>
      <c r="G32" s="12"/>
    </row>
    <row r="33" ht="20" customHeight="1" spans="1:7">
      <c r="A33" s="15"/>
      <c r="B33" s="15"/>
      <c r="C33" s="15" t="s">
        <v>174</v>
      </c>
      <c r="D33" s="67"/>
      <c r="E33" s="12"/>
      <c r="F33" s="12"/>
      <c r="G33" s="12"/>
    </row>
    <row r="34" ht="20" customHeight="1" spans="1:7">
      <c r="A34" s="15"/>
      <c r="B34" s="15"/>
      <c r="C34" s="15" t="s">
        <v>175</v>
      </c>
      <c r="D34" s="67"/>
      <c r="E34" s="12"/>
      <c r="F34" s="12"/>
      <c r="G34" s="12"/>
    </row>
    <row r="35" ht="20" customHeight="1" spans="1:7">
      <c r="A35" s="15"/>
      <c r="B35" s="15"/>
      <c r="C35" s="15" t="s">
        <v>176</v>
      </c>
      <c r="D35" s="67"/>
      <c r="E35" s="12"/>
      <c r="F35" s="12"/>
      <c r="G35" s="12"/>
    </row>
    <row r="36" ht="20" customHeight="1" spans="1:7">
      <c r="A36" s="15"/>
      <c r="B36" s="15"/>
      <c r="C36" s="15" t="s">
        <v>177</v>
      </c>
      <c r="D36" s="66"/>
      <c r="E36" s="12"/>
      <c r="F36" s="12"/>
      <c r="G36" s="12"/>
    </row>
    <row r="37" ht="20" customHeight="1" spans="1:7">
      <c r="A37" s="60" t="s">
        <v>178</v>
      </c>
      <c r="B37" s="69">
        <f>B6</f>
        <v>5201882.61</v>
      </c>
      <c r="C37" s="60" t="s">
        <v>179</v>
      </c>
      <c r="D37" s="70">
        <f>D6</f>
        <v>5201882.61</v>
      </c>
      <c r="E37" s="4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0" sqref="D10"/>
    </sheetView>
  </sheetViews>
  <sheetFormatPr defaultColWidth="10" defaultRowHeight="13.5" outlineLevelRow="7"/>
  <cols>
    <col min="1" max="1" width="21.25" customWidth="1"/>
    <col min="2" max="2" width="14.625" customWidth="1"/>
    <col min="3" max="3" width="14.925" customWidth="1"/>
    <col min="4" max="4" width="12.35" customWidth="1"/>
    <col min="5" max="5" width="12.75" customWidth="1"/>
    <col min="6" max="6" width="6.25" customWidth="1"/>
    <col min="7" max="7" width="9.375" customWidth="1"/>
    <col min="8" max="8" width="9" customWidth="1"/>
    <col min="9" max="9" width="6.5" customWidth="1"/>
    <col min="10" max="10" width="7.625" customWidth="1"/>
    <col min="11" max="11" width="8.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37</v>
      </c>
      <c r="K3" s="43"/>
    </row>
    <row r="4" ht="22.75" customHeight="1" spans="1:11">
      <c r="A4" s="60" t="s">
        <v>181</v>
      </c>
      <c r="B4" s="60" t="s">
        <v>118</v>
      </c>
      <c r="C4" s="60" t="s">
        <v>182</v>
      </c>
      <c r="D4" s="60"/>
      <c r="E4" s="60"/>
      <c r="F4" s="60" t="s">
        <v>183</v>
      </c>
      <c r="G4" s="60"/>
      <c r="H4" s="60"/>
      <c r="I4" s="60" t="s">
        <v>184</v>
      </c>
      <c r="J4" s="60"/>
      <c r="K4" s="60"/>
    </row>
    <row r="5" ht="22.75" customHeight="1" spans="1:11">
      <c r="A5" s="60"/>
      <c r="B5" s="60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0" t="s">
        <v>118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ht="44" customHeight="1" spans="1:11">
      <c r="A7" s="62" t="s">
        <v>2</v>
      </c>
      <c r="B7" s="61">
        <f>C7</f>
        <v>5201882.61</v>
      </c>
      <c r="C7" s="61">
        <f>D7+E7</f>
        <v>5201882.61</v>
      </c>
      <c r="D7" s="63">
        <v>4982882.61</v>
      </c>
      <c r="E7" s="63">
        <v>219000</v>
      </c>
      <c r="F7" s="63"/>
      <c r="G7" s="63"/>
      <c r="H7" s="63"/>
      <c r="I7" s="63"/>
      <c r="J7" s="63"/>
      <c r="K7" s="63"/>
    </row>
    <row r="8" ht="22.75" customHeight="1" spans="1:11">
      <c r="A8" s="64"/>
      <c r="B8" s="65"/>
      <c r="C8" s="65"/>
      <c r="D8" s="63"/>
      <c r="E8" s="63"/>
      <c r="F8" s="63"/>
      <c r="G8" s="63"/>
      <c r="H8" s="63"/>
      <c r="I8" s="63"/>
      <c r="J8" s="63"/>
      <c r="K8" s="6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1" sqref="H11"/>
    </sheetView>
  </sheetViews>
  <sheetFormatPr defaultColWidth="10" defaultRowHeight="13.5" outlineLevelCol="4"/>
  <cols>
    <col min="1" max="1" width="17.5" customWidth="1"/>
    <col min="2" max="2" width="27.5" customWidth="1"/>
    <col min="3" max="3" width="17.625" customWidth="1"/>
    <col min="4" max="4" width="13.375" customWidth="1"/>
    <col min="5" max="5" width="11.625" customWidth="1"/>
  </cols>
  <sheetData>
    <row r="1" ht="14.3" customHeight="1" spans="1:1">
      <c r="A1" s="50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43" t="s">
        <v>37</v>
      </c>
      <c r="D3" s="43"/>
      <c r="E3" s="43"/>
    </row>
    <row r="4" ht="22.75" customHeight="1" spans="1:5">
      <c r="A4" s="44" t="s">
        <v>113</v>
      </c>
      <c r="B4" s="44"/>
      <c r="C4" s="44" t="s">
        <v>182</v>
      </c>
      <c r="D4" s="44"/>
      <c r="E4" s="44"/>
    </row>
    <row r="5" ht="22.75" customHeight="1" spans="1:5">
      <c r="A5" s="51" t="s">
        <v>186</v>
      </c>
      <c r="B5" s="51" t="s">
        <v>187</v>
      </c>
      <c r="C5" s="52" t="s">
        <v>118</v>
      </c>
      <c r="D5" s="51" t="s">
        <v>115</v>
      </c>
      <c r="E5" s="51" t="s">
        <v>116</v>
      </c>
    </row>
    <row r="6" ht="22.75" customHeight="1" spans="1:5">
      <c r="A6" s="53"/>
      <c r="B6" s="54" t="s">
        <v>118</v>
      </c>
      <c r="C6" s="55">
        <f>D6+E6</f>
        <v>5201882.61</v>
      </c>
      <c r="D6" s="56">
        <f>D7+D10+D16</f>
        <v>4982882.61</v>
      </c>
      <c r="E6" s="56">
        <v>219000</v>
      </c>
    </row>
    <row r="7" ht="29" customHeight="1" spans="1:5">
      <c r="A7" s="35" t="s">
        <v>119</v>
      </c>
      <c r="B7" s="35" t="s">
        <v>120</v>
      </c>
      <c r="C7" s="57">
        <f>D7+E7</f>
        <v>4227044.15</v>
      </c>
      <c r="D7" s="57">
        <f>D8</f>
        <v>4227044.15</v>
      </c>
      <c r="E7" s="57"/>
    </row>
    <row r="8" ht="29" customHeight="1" spans="1:5">
      <c r="A8" s="35" t="s">
        <v>121</v>
      </c>
      <c r="B8" s="35" t="s">
        <v>122</v>
      </c>
      <c r="C8" s="57">
        <f t="shared" ref="C8:C18" si="0">D8+E8</f>
        <v>4227044.15</v>
      </c>
      <c r="D8" s="57">
        <f>D9</f>
        <v>4227044.15</v>
      </c>
      <c r="E8" s="57"/>
    </row>
    <row r="9" ht="29" customHeight="1" spans="1:5">
      <c r="A9" s="36" t="s">
        <v>123</v>
      </c>
      <c r="B9" s="36" t="s">
        <v>124</v>
      </c>
      <c r="C9" s="58">
        <f t="shared" si="0"/>
        <v>4446044.15</v>
      </c>
      <c r="D9" s="58">
        <v>4227044.15</v>
      </c>
      <c r="E9" s="58">
        <v>219000</v>
      </c>
    </row>
    <row r="10" ht="29" customHeight="1" spans="1:5">
      <c r="A10" s="36" t="s">
        <v>125</v>
      </c>
      <c r="B10" s="35" t="s">
        <v>126</v>
      </c>
      <c r="C10" s="57">
        <f t="shared" si="0"/>
        <v>509721.83</v>
      </c>
      <c r="D10" s="59">
        <f>D11+D14</f>
        <v>509721.83</v>
      </c>
      <c r="E10" s="58"/>
    </row>
    <row r="11" ht="29" customHeight="1" spans="1:5">
      <c r="A11" s="36" t="s">
        <v>127</v>
      </c>
      <c r="B11" s="35" t="s">
        <v>128</v>
      </c>
      <c r="C11" s="57">
        <f t="shared" si="0"/>
        <v>495346.93</v>
      </c>
      <c r="D11" s="59">
        <f>D12+D13</f>
        <v>495346.93</v>
      </c>
      <c r="E11" s="58"/>
    </row>
    <row r="12" ht="29" customHeight="1" spans="1:5">
      <c r="A12" s="36" t="s">
        <v>129</v>
      </c>
      <c r="B12" s="36" t="s">
        <v>130</v>
      </c>
      <c r="C12" s="58">
        <f t="shared" si="0"/>
        <v>117690</v>
      </c>
      <c r="D12" s="58">
        <v>117690</v>
      </c>
      <c r="E12" s="58"/>
    </row>
    <row r="13" ht="29" customHeight="1" spans="1:5">
      <c r="A13" s="36" t="s">
        <v>131</v>
      </c>
      <c r="B13" s="36" t="s">
        <v>132</v>
      </c>
      <c r="C13" s="58">
        <f t="shared" si="0"/>
        <v>377656.93</v>
      </c>
      <c r="D13" s="58">
        <v>377656.93</v>
      </c>
      <c r="E13" s="58"/>
    </row>
    <row r="14" ht="29" customHeight="1" spans="1:5">
      <c r="A14" s="36" t="s">
        <v>133</v>
      </c>
      <c r="B14" s="35" t="s">
        <v>134</v>
      </c>
      <c r="C14" s="57">
        <f t="shared" si="0"/>
        <v>14374.9</v>
      </c>
      <c r="D14" s="59">
        <v>14374.9</v>
      </c>
      <c r="E14" s="58"/>
    </row>
    <row r="15" ht="29" customHeight="1" spans="1:5">
      <c r="A15" s="36" t="s">
        <v>135</v>
      </c>
      <c r="B15" s="36" t="s">
        <v>134</v>
      </c>
      <c r="C15" s="58">
        <f t="shared" si="0"/>
        <v>14374.9</v>
      </c>
      <c r="D15" s="58">
        <v>14374.9</v>
      </c>
      <c r="E15" s="58"/>
    </row>
    <row r="16" ht="29" customHeight="1" spans="1:5">
      <c r="A16" s="36" t="s">
        <v>136</v>
      </c>
      <c r="B16" s="35" t="s">
        <v>137</v>
      </c>
      <c r="C16" s="57">
        <f t="shared" si="0"/>
        <v>246116.63</v>
      </c>
      <c r="D16" s="59">
        <v>246116.63</v>
      </c>
      <c r="E16" s="58"/>
    </row>
    <row r="17" ht="29" customHeight="1" spans="1:5">
      <c r="A17" s="36" t="s">
        <v>138</v>
      </c>
      <c r="B17" s="35" t="s">
        <v>139</v>
      </c>
      <c r="C17" s="57">
        <f t="shared" si="0"/>
        <v>246116.63</v>
      </c>
      <c r="D17" s="59">
        <v>246116.63</v>
      </c>
      <c r="E17" s="58"/>
    </row>
    <row r="18" ht="29" customHeight="1" spans="1:5">
      <c r="A18" s="36" t="s">
        <v>140</v>
      </c>
      <c r="B18" s="36" t="s">
        <v>141</v>
      </c>
      <c r="C18" s="58">
        <f t="shared" si="0"/>
        <v>246116.63</v>
      </c>
      <c r="D18" s="58">
        <v>246116.63</v>
      </c>
      <c r="E18" s="5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8" workbookViewId="0">
      <selection activeCell="E30" sqref="E30"/>
    </sheetView>
  </sheetViews>
  <sheetFormatPr defaultColWidth="10" defaultRowHeight="13.5" outlineLevelCol="4"/>
  <cols>
    <col min="1" max="1" width="13.7" customWidth="1"/>
    <col min="2" max="2" width="27.5" customWidth="1"/>
    <col min="3" max="3" width="14" customWidth="1"/>
    <col min="4" max="4" width="15" customWidth="1"/>
    <col min="5" max="5" width="14.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188</v>
      </c>
      <c r="B2" s="11"/>
      <c r="C2" s="11"/>
      <c r="D2" s="11"/>
      <c r="E2" s="11"/>
    </row>
    <row r="3" ht="22.75" customHeight="1" spans="1:5">
      <c r="A3" s="42"/>
      <c r="B3" s="42"/>
      <c r="C3" s="12"/>
      <c r="D3" s="12"/>
      <c r="E3" s="43" t="s">
        <v>37</v>
      </c>
    </row>
    <row r="4" ht="21" customHeight="1" spans="1:5">
      <c r="A4" s="44" t="s">
        <v>189</v>
      </c>
      <c r="B4" s="44"/>
      <c r="C4" s="44" t="s">
        <v>190</v>
      </c>
      <c r="D4" s="44"/>
      <c r="E4" s="44"/>
    </row>
    <row r="5" ht="21" customHeight="1" spans="1:5">
      <c r="A5" s="44" t="s">
        <v>186</v>
      </c>
      <c r="B5" s="44" t="s">
        <v>187</v>
      </c>
      <c r="C5" s="44" t="s">
        <v>118</v>
      </c>
      <c r="D5" s="44" t="s">
        <v>191</v>
      </c>
      <c r="E5" s="44" t="s">
        <v>192</v>
      </c>
    </row>
    <row r="6" ht="21" customHeight="1" spans="1:5">
      <c r="A6" s="44"/>
      <c r="B6" s="45" t="s">
        <v>118</v>
      </c>
      <c r="C6" s="46">
        <f>D6+E6</f>
        <v>4982882.61</v>
      </c>
      <c r="D6" s="46">
        <f>D7+D15+D32</f>
        <v>3818521.88</v>
      </c>
      <c r="E6" s="46">
        <f>E7+E15+E32</f>
        <v>1164360.73</v>
      </c>
    </row>
    <row r="7" ht="21" customHeight="1" spans="1:5">
      <c r="A7" s="35" t="s">
        <v>193</v>
      </c>
      <c r="B7" s="35" t="s">
        <v>194</v>
      </c>
      <c r="C7" s="47">
        <f>D7+E7</f>
        <v>3700831.88</v>
      </c>
      <c r="D7" s="48">
        <f>SUM(D8:D14)</f>
        <v>3700831.88</v>
      </c>
      <c r="E7" s="48"/>
    </row>
    <row r="8" ht="21" customHeight="1" spans="1:5">
      <c r="A8" s="36" t="s">
        <v>195</v>
      </c>
      <c r="B8" s="36" t="s">
        <v>196</v>
      </c>
      <c r="C8" s="47">
        <f t="shared" ref="C8:C34" si="0">D8+E8</f>
        <v>1515272.22</v>
      </c>
      <c r="D8" s="33">
        <v>1515272.22</v>
      </c>
      <c r="E8" s="33"/>
    </row>
    <row r="9" ht="21" customHeight="1" spans="1:5">
      <c r="A9" s="36" t="s">
        <v>197</v>
      </c>
      <c r="B9" s="36" t="s">
        <v>198</v>
      </c>
      <c r="C9" s="47">
        <f t="shared" si="0"/>
        <v>651423</v>
      </c>
      <c r="D9" s="33">
        <v>651423</v>
      </c>
      <c r="E9" s="33"/>
    </row>
    <row r="10" ht="21" customHeight="1" spans="1:5">
      <c r="A10" s="36" t="s">
        <v>199</v>
      </c>
      <c r="B10" s="36" t="s">
        <v>200</v>
      </c>
      <c r="C10" s="47">
        <f t="shared" si="0"/>
        <v>616684</v>
      </c>
      <c r="D10" s="33">
        <v>616684</v>
      </c>
      <c r="E10" s="33"/>
    </row>
    <row r="11" ht="21" customHeight="1" spans="1:5">
      <c r="A11" s="36" t="s">
        <v>201</v>
      </c>
      <c r="B11" s="36" t="s">
        <v>202</v>
      </c>
      <c r="C11" s="47">
        <f t="shared" si="0"/>
        <v>279304.2</v>
      </c>
      <c r="D11" s="33">
        <v>279304.2</v>
      </c>
      <c r="E11" s="33"/>
    </row>
    <row r="12" ht="21" customHeight="1" spans="1:5">
      <c r="A12" s="36" t="s">
        <v>203</v>
      </c>
      <c r="B12" s="36" t="s">
        <v>204</v>
      </c>
      <c r="C12" s="47">
        <f t="shared" si="0"/>
        <v>377656.93</v>
      </c>
      <c r="D12" s="33">
        <v>377656.93</v>
      </c>
      <c r="E12" s="33"/>
    </row>
    <row r="13" ht="21" customHeight="1" spans="1:5">
      <c r="A13" s="36" t="s">
        <v>205</v>
      </c>
      <c r="B13" s="36" t="s">
        <v>206</v>
      </c>
      <c r="C13" s="47">
        <f t="shared" si="0"/>
        <v>246116.63</v>
      </c>
      <c r="D13" s="33">
        <v>246116.63</v>
      </c>
      <c r="E13" s="33"/>
    </row>
    <row r="14" ht="21" customHeight="1" spans="1:5">
      <c r="A14" s="36" t="s">
        <v>207</v>
      </c>
      <c r="B14" s="36" t="s">
        <v>208</v>
      </c>
      <c r="C14" s="47">
        <f t="shared" si="0"/>
        <v>14374.9</v>
      </c>
      <c r="D14" s="33">
        <v>14374.9</v>
      </c>
      <c r="E14" s="33"/>
    </row>
    <row r="15" ht="21" customHeight="1" spans="1:5">
      <c r="A15" s="35" t="s">
        <v>209</v>
      </c>
      <c r="B15" s="35" t="s">
        <v>210</v>
      </c>
      <c r="C15" s="47">
        <f t="shared" si="0"/>
        <v>1164360.73</v>
      </c>
      <c r="D15" s="48">
        <f>SUM(D16:D31)</f>
        <v>0</v>
      </c>
      <c r="E15" s="48">
        <f>SUM(E16:E31)</f>
        <v>1164360.73</v>
      </c>
    </row>
    <row r="16" ht="21" customHeight="1" spans="1:5">
      <c r="A16" s="36" t="s">
        <v>211</v>
      </c>
      <c r="B16" s="36" t="s">
        <v>212</v>
      </c>
      <c r="C16" s="47">
        <f t="shared" si="0"/>
        <v>40000</v>
      </c>
      <c r="D16" s="49"/>
      <c r="E16" s="33">
        <v>40000</v>
      </c>
    </row>
    <row r="17" ht="21" customHeight="1" spans="1:5">
      <c r="A17" s="36" t="s">
        <v>213</v>
      </c>
      <c r="B17" s="36" t="s">
        <v>214</v>
      </c>
      <c r="C17" s="47">
        <f t="shared" si="0"/>
        <v>60000</v>
      </c>
      <c r="D17" s="49"/>
      <c r="E17" s="33">
        <v>60000</v>
      </c>
    </row>
    <row r="18" ht="21" customHeight="1" spans="1:5">
      <c r="A18" s="36" t="s">
        <v>215</v>
      </c>
      <c r="B18" s="36" t="s">
        <v>216</v>
      </c>
      <c r="C18" s="47">
        <f t="shared" si="0"/>
        <v>12000</v>
      </c>
      <c r="D18" s="49"/>
      <c r="E18" s="33">
        <v>12000</v>
      </c>
    </row>
    <row r="19" ht="21" customHeight="1" spans="1:5">
      <c r="A19" s="36" t="s">
        <v>217</v>
      </c>
      <c r="B19" s="36" t="s">
        <v>218</v>
      </c>
      <c r="C19" s="47">
        <f t="shared" si="0"/>
        <v>50000</v>
      </c>
      <c r="D19" s="49"/>
      <c r="E19" s="33">
        <v>50000</v>
      </c>
    </row>
    <row r="20" ht="21" customHeight="1" spans="1:5">
      <c r="A20" s="36" t="s">
        <v>219</v>
      </c>
      <c r="B20" s="36" t="s">
        <v>220</v>
      </c>
      <c r="C20" s="47">
        <f t="shared" si="0"/>
        <v>160000</v>
      </c>
      <c r="D20" s="49"/>
      <c r="E20" s="33">
        <v>160000</v>
      </c>
    </row>
    <row r="21" ht="21" customHeight="1" spans="1:5">
      <c r="A21" s="36" t="s">
        <v>221</v>
      </c>
      <c r="B21" s="36" t="s">
        <v>222</v>
      </c>
      <c r="C21" s="47">
        <f t="shared" si="0"/>
        <v>5000</v>
      </c>
      <c r="D21" s="33"/>
      <c r="E21" s="33">
        <v>5000</v>
      </c>
    </row>
    <row r="22" ht="21" customHeight="1" spans="1:5">
      <c r="A22" s="36" t="s">
        <v>223</v>
      </c>
      <c r="B22" s="36" t="s">
        <v>224</v>
      </c>
      <c r="C22" s="47">
        <f t="shared" si="0"/>
        <v>3000</v>
      </c>
      <c r="D22" s="33"/>
      <c r="E22" s="33">
        <v>3000</v>
      </c>
    </row>
    <row r="23" ht="21" customHeight="1" spans="1:5">
      <c r="A23" s="36" t="s">
        <v>225</v>
      </c>
      <c r="B23" s="36" t="s">
        <v>226</v>
      </c>
      <c r="C23" s="47">
        <f t="shared" si="0"/>
        <v>320000</v>
      </c>
      <c r="D23" s="33"/>
      <c r="E23" s="33">
        <v>320000</v>
      </c>
    </row>
    <row r="24" ht="21" customHeight="1" spans="1:5">
      <c r="A24" s="36" t="s">
        <v>227</v>
      </c>
      <c r="B24" s="36" t="s">
        <v>228</v>
      </c>
      <c r="C24" s="47">
        <f t="shared" si="0"/>
        <v>20000</v>
      </c>
      <c r="D24" s="33"/>
      <c r="E24" s="33">
        <v>20000</v>
      </c>
    </row>
    <row r="25" ht="21" customHeight="1" spans="1:5">
      <c r="A25" s="36" t="s">
        <v>229</v>
      </c>
      <c r="B25" s="36" t="s">
        <v>230</v>
      </c>
      <c r="C25" s="47">
        <f t="shared" si="0"/>
        <v>10000</v>
      </c>
      <c r="D25" s="33"/>
      <c r="E25" s="33">
        <v>10000</v>
      </c>
    </row>
    <row r="26" ht="21" customHeight="1" spans="1:5">
      <c r="A26" s="36" t="s">
        <v>231</v>
      </c>
      <c r="B26" s="36" t="s">
        <v>232</v>
      </c>
      <c r="C26" s="47">
        <f t="shared" si="0"/>
        <v>45247.61</v>
      </c>
      <c r="D26" s="33"/>
      <c r="E26" s="33">
        <v>45247.61</v>
      </c>
    </row>
    <row r="27" ht="21" customHeight="1" spans="1:5">
      <c r="A27" s="36" t="s">
        <v>233</v>
      </c>
      <c r="B27" s="36" t="s">
        <v>234</v>
      </c>
      <c r="C27" s="47">
        <f t="shared" si="0"/>
        <v>103313.12</v>
      </c>
      <c r="D27" s="33"/>
      <c r="E27" s="33">
        <v>103313.12</v>
      </c>
    </row>
    <row r="28" ht="21" customHeight="1" spans="1:5">
      <c r="A28" s="36" t="s">
        <v>235</v>
      </c>
      <c r="B28" s="36" t="s">
        <v>236</v>
      </c>
      <c r="C28" s="47">
        <f t="shared" si="0"/>
        <v>68000</v>
      </c>
      <c r="D28" s="33"/>
      <c r="E28" s="33">
        <v>68000</v>
      </c>
    </row>
    <row r="29" ht="21" customHeight="1" spans="1:5">
      <c r="A29" s="36" t="s">
        <v>237</v>
      </c>
      <c r="B29" s="36" t="s">
        <v>238</v>
      </c>
      <c r="C29" s="47">
        <f t="shared" si="0"/>
        <v>17000</v>
      </c>
      <c r="D29" s="33"/>
      <c r="E29" s="33">
        <v>17000</v>
      </c>
    </row>
    <row r="30" ht="21" customHeight="1" spans="1:5">
      <c r="A30" s="36" t="s">
        <v>237</v>
      </c>
      <c r="B30" s="36" t="s">
        <v>239</v>
      </c>
      <c r="C30" s="47">
        <f t="shared" si="0"/>
        <v>175800</v>
      </c>
      <c r="D30" s="33"/>
      <c r="E30" s="33">
        <v>175800</v>
      </c>
    </row>
    <row r="31" ht="21" customHeight="1" spans="1:5">
      <c r="A31" s="36" t="s">
        <v>240</v>
      </c>
      <c r="B31" s="36" t="s">
        <v>241</v>
      </c>
      <c r="C31" s="47">
        <f t="shared" si="0"/>
        <v>75000</v>
      </c>
      <c r="D31" s="33"/>
      <c r="E31" s="33">
        <v>75000</v>
      </c>
    </row>
    <row r="32" ht="21" customHeight="1" spans="1:5">
      <c r="A32" s="36" t="s">
        <v>242</v>
      </c>
      <c r="B32" s="35" t="s">
        <v>243</v>
      </c>
      <c r="C32" s="47">
        <f t="shared" si="0"/>
        <v>117690</v>
      </c>
      <c r="D32" s="33">
        <f>D33+D34</f>
        <v>117690</v>
      </c>
      <c r="E32" s="33"/>
    </row>
    <row r="33" ht="21" customHeight="1" spans="1:5">
      <c r="A33" s="36" t="s">
        <v>244</v>
      </c>
      <c r="B33" s="36" t="s">
        <v>245</v>
      </c>
      <c r="C33" s="47">
        <f t="shared" si="0"/>
        <v>101250</v>
      </c>
      <c r="D33" s="33">
        <v>101250</v>
      </c>
      <c r="E33" s="33"/>
    </row>
    <row r="34" ht="21" customHeight="1" spans="1:5">
      <c r="A34" s="36" t="s">
        <v>246</v>
      </c>
      <c r="B34" s="36" t="s">
        <v>247</v>
      </c>
      <c r="C34" s="47">
        <f t="shared" si="0"/>
        <v>16440</v>
      </c>
      <c r="D34" s="33">
        <v>16440</v>
      </c>
      <c r="E34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  定</cp:lastModifiedBy>
  <dcterms:created xsi:type="dcterms:W3CDTF">2023-01-31T08:53:00Z</dcterms:created>
  <dcterms:modified xsi:type="dcterms:W3CDTF">2024-03-08T03:03:56Z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