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activeTab="12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表2!$A$1:$B$29</definedName>
    <definedName name="_xlnm.Print_Titles" localSheetId="3">表2!$1:$4</definedName>
  </definedNames>
  <calcPr calcId="144525"/>
</workbook>
</file>

<file path=xl/sharedStrings.xml><?xml version="1.0" encoding="utf-8"?>
<sst xmlns="http://schemas.openxmlformats.org/spreadsheetml/2006/main" count="376" uniqueCount="258">
  <si>
    <t>单位代码：</t>
  </si>
  <si>
    <t>单位名称：宁县人民政府办公室</t>
  </si>
  <si>
    <t>部门预算公开表</t>
  </si>
  <si>
    <t xml:space="preserve">     </t>
  </si>
  <si>
    <r>
      <rPr>
        <sz val="10"/>
        <rFont val="宋体"/>
        <charset val="134"/>
      </rPr>
      <t>编制日期：二</t>
    </r>
    <r>
      <rPr>
        <sz val="10"/>
        <rFont val="Hiragino Sans GB"/>
        <charset val="134"/>
      </rPr>
      <t>O</t>
    </r>
    <r>
      <rPr>
        <sz val="10"/>
        <rFont val="宋体"/>
        <charset val="134"/>
      </rPr>
      <t>二三年二月一日</t>
    </r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</si>
  <si>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</si>
  <si>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</si>
  <si>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</si>
  <si>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</si>
  <si>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</si>
  <si>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</si>
  <si>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</si>
  <si>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</si>
  <si>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</si>
  <si>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</si>
  <si>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</si>
  <si>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</si>
  <si>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</si>
  <si>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</si>
  <si>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</si>
  <si>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</si>
  <si>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</si>
  <si>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</si>
  <si>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</si>
  <si>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</si>
  <si>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</si>
  <si>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</si>
  <si>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</si>
  <si>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</si>
  <si>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</si>
  <si>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</si>
  <si>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单位：宁县人民政府办公室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</si>
  <si>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</si>
  <si>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</si>
  <si>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</si>
  <si>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</si>
  <si>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</si>
  <si>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</si>
  <si>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</si>
  <si>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</si>
  <si>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</si>
  <si>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</si>
  <si>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</si>
  <si>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</si>
  <si>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</si>
  <si>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</si>
  <si>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</si>
  <si>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</si>
  <si>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</si>
  <si>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</si>
  <si>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</si>
  <si>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</si>
  <si>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</si>
  <si>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</si>
  <si>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</si>
  <si>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</si>
  <si>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</si>
  <si>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</si>
  <si>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</si>
  <si>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</si>
  <si>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</si>
  <si>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</si>
  <si>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</si>
  <si>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</si>
  <si>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</si>
  <si>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</si>
  <si>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</si>
  <si>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</si>
  <si>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</si>
  <si>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</si>
  <si>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</si>
  <si>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</si>
  <si>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</si>
  <si>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</si>
  <si>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</si>
  <si>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</si>
  <si>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</si>
  <si>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</si>
  <si>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</si>
  <si>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</si>
  <si>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</si>
  <si>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</si>
  <si>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</si>
  <si>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</si>
  <si>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</si>
  <si>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</si>
  <si>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</si>
  <si>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</si>
  <si>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</si>
  <si>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</si>
  <si>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</si>
  <si>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</si>
  <si>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</si>
  <si>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</si>
  <si>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</si>
  <si>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</si>
  <si>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</si>
  <si>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</si>
  <si>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</si>
  <si>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</si>
  <si>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</si>
  <si>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</si>
  <si>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</si>
  <si>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</si>
  <si>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</si>
  <si>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</si>
  <si>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</si>
  <si>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</si>
  <si>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</si>
  <si>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</si>
  <si>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</si>
  <si>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</si>
  <si>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</si>
  <si>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上年结转</t>
  </si>
  <si>
    <t>合计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</si>
  <si>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</si>
  <si>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</si>
  <si>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</si>
  <si>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</si>
  <si>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</si>
  <si>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</si>
  <si>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2010305</t>
  </si>
  <si>
    <t>事业运行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</si>
  <si>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</si>
  <si>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</si>
  <si>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</si>
  <si>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</si>
  <si>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</si>
  <si>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</si>
  <si>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2089999</t>
  </si>
  <si>
    <t>其他社会保障和就业支出</t>
  </si>
  <si>
    <t>210</t>
  </si>
  <si>
    <t>卫生健康支出</t>
  </si>
  <si>
    <t>21011</t>
  </si>
  <si>
    <t>行政事业单位医疗</t>
  </si>
  <si>
    <t>2101101</t>
  </si>
  <si>
    <t>行政单位医疗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</si>
  <si>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</si>
  <si>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</si>
  <si>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</si>
  <si>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</si>
  <si>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</si>
  <si>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</si>
  <si>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</si>
  <si>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</si>
  <si>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</si>
  <si>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</si>
  <si>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</si>
  <si>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</si>
  <si>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</si>
  <si>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</si>
  <si>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</si>
  <si>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</si>
  <si>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</si>
  <si>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</si>
  <si>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</si>
  <si>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</si>
  <si>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</si>
  <si>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</si>
  <si>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</si>
  <si>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</si>
  <si>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</si>
  <si>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</si>
  <si>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</si>
  <si>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</si>
  <si>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</si>
  <si>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</si>
  <si>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</si>
  <si>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</si>
  <si>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</si>
  <si>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</si>
  <si>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</si>
  <si>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</si>
  <si>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</si>
  <si>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</si>
  <si>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</si>
  <si>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</si>
  <si>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</si>
  <si>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</si>
  <si>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</si>
  <si>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宁县人民政府办公室</t>
  </si>
  <si>
    <t>一般公共预算支出情况表</t>
  </si>
  <si>
    <t>功能分类科目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</si>
  <si>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</si>
  <si>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</si>
  <si>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</si>
  <si>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</si>
  <si>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</si>
  <si>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</si>
  <si>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</si>
  <si>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</si>
  <si>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</si>
  <si>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</si>
  <si>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</si>
  <si>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</si>
  <si>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</si>
  <si>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</si>
  <si>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</si>
  <si>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30107</t>
  </si>
  <si>
    <t xml:space="preserve">  绩效工资</t>
  </si>
  <si>
    <t xml:space="preserve">  职工基本医疗保险缴费</t>
  </si>
  <si>
    <t xml:space="preserve">  其他社会保障缴费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</si>
  <si>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</si>
  <si>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</si>
  <si>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</si>
  <si>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</si>
  <si>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</si>
  <si>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</si>
  <si>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30207</t>
  </si>
  <si>
    <t xml:space="preserve">  邮电费</t>
  </si>
  <si>
    <t>30209</t>
  </si>
  <si>
    <t xml:space="preserve">  物业管理费</t>
  </si>
  <si>
    <t>30211</t>
  </si>
  <si>
    <t xml:space="preserve">  差旅费</t>
  </si>
  <si>
    <t>30213</t>
  </si>
  <si>
    <t xml:space="preserve">  维修（护）费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</si>
  <si>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</si>
  <si>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</si>
  <si>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</si>
  <si>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</si>
  <si>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</si>
  <si>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</si>
  <si>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</si>
  <si>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</si>
  <si>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</si>
  <si>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</si>
  <si>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</si>
  <si>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</si>
  <si>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</si>
  <si>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</si>
  <si>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</si>
  <si>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</si>
  <si>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</si>
  <si>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</si>
  <si>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对个人和家庭的补助</t>
  </si>
  <si>
    <t xml:space="preserve">  退休费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</si>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</sst>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  <numFmt numFmtId="177" formatCode="#,##0.00_ "/>
    <numFmt numFmtId="178" formatCode="#,##0.00_ ;[Red]\-#,##0.00\ "/>
  </numFmts>
  <fonts count="4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Hiragino Sans GB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8" borderId="9" applyNumberFormat="0" applyFon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7" fillId="12" borderId="12" applyNumberFormat="0" applyAlignment="0" applyProtection="0">
      <alignment vertical="center"/>
    </xf>
    <xf numFmtId="0" fontId="38" fillId="12" borderId="8" applyNumberFormat="0" applyAlignment="0" applyProtection="0">
      <alignment vertical="center"/>
    </xf>
    <xf numFmtId="0" fontId="39" fillId="13" borderId="13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5" fillId="0" borderId="0"/>
  </cellStyleXfs>
  <cellXfs count="99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5" fillId="0" borderId="0" xfId="0" applyFont="1" applyFill="1" applyAlignment="1"/>
    <xf numFmtId="0" fontId="6" fillId="0" borderId="0" xfId="0" applyFont="1" applyFill="1" applyBorder="1" applyAlignment="1" applyProtection="1"/>
    <xf numFmtId="0" fontId="7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Alignment="1"/>
    <xf numFmtId="0" fontId="10" fillId="0" borderId="0" xfId="0" applyFont="1" applyFill="1" applyBorder="1" applyAlignment="1" applyProtection="1">
      <alignment horizontal="right"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left" vertical="center"/>
    </xf>
    <xf numFmtId="177" fontId="12" fillId="0" borderId="1" xfId="0" applyNumberFormat="1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/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left" vertical="center"/>
    </xf>
    <xf numFmtId="49" fontId="15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49" fontId="10" fillId="0" borderId="1" xfId="0" applyNumberFormat="1" applyFont="1" applyFill="1" applyBorder="1" applyAlignment="1" applyProtection="1">
      <alignment horizontal="left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7" fillId="0" borderId="3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horizontal="right" vertical="center" wrapText="1"/>
    </xf>
    <xf numFmtId="178" fontId="18" fillId="0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4" fontId="17" fillId="0" borderId="1" xfId="0" applyNumberFormat="1" applyFont="1" applyBorder="1" applyAlignment="1">
      <alignment vertical="center" wrapText="1"/>
    </xf>
    <xf numFmtId="4" fontId="17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0" fillId="0" borderId="1" xfId="0" applyFont="1" applyFill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4" fontId="17" fillId="2" borderId="1" xfId="0" applyNumberFormat="1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vertical="center" wrapText="1"/>
    </xf>
    <xf numFmtId="176" fontId="3" fillId="0" borderId="3" xfId="0" applyNumberFormat="1" applyFont="1" applyBorder="1" applyAlignment="1">
      <alignment horizontal="right" vertical="center" wrapText="1"/>
    </xf>
    <xf numFmtId="4" fontId="17" fillId="0" borderId="3" xfId="0" applyNumberFormat="1" applyFont="1" applyBorder="1" applyAlignment="1">
      <alignment horizontal="right" vertical="center" wrapText="1"/>
    </xf>
    <xf numFmtId="0" fontId="17" fillId="0" borderId="3" xfId="0" applyFont="1" applyBorder="1" applyAlignment="1">
      <alignment horizontal="left" vertical="center" wrapText="1"/>
    </xf>
    <xf numFmtId="4" fontId="17" fillId="0" borderId="3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12" fillId="0" borderId="6" xfId="0" applyNumberFormat="1" applyFont="1" applyFill="1" applyBorder="1" applyAlignment="1" applyProtection="1">
      <alignment horizontal="right" vertical="center" shrinkToFit="1"/>
    </xf>
    <xf numFmtId="0" fontId="4" fillId="0" borderId="3" xfId="0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vertical="center" wrapText="1"/>
    </xf>
    <xf numFmtId="176" fontId="17" fillId="0" borderId="3" xfId="0" applyNumberFormat="1" applyFont="1" applyBorder="1" applyAlignment="1">
      <alignment vertical="center" wrapText="1"/>
    </xf>
    <xf numFmtId="176" fontId="17" fillId="0" borderId="3" xfId="0" applyNumberFormat="1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0" fillId="0" borderId="0" xfId="0" applyFont="1" applyFill="1" applyBorder="1" applyAlignment="1" applyProtection="1">
      <alignment vertical="center"/>
    </xf>
    <xf numFmtId="0" fontId="10" fillId="0" borderId="1" xfId="49" applyFont="1" applyFill="1" applyBorder="1" applyAlignment="1" applyProtection="1">
      <alignment vertical="center"/>
    </xf>
    <xf numFmtId="178" fontId="10" fillId="0" borderId="1" xfId="0" applyNumberFormat="1" applyFont="1" applyFill="1" applyBorder="1" applyAlignment="1" applyProtection="1">
      <alignment horizontal="right" vertical="center"/>
    </xf>
    <xf numFmtId="178" fontId="18" fillId="0" borderId="1" xfId="0" applyNumberFormat="1" applyFont="1" applyFill="1" applyBorder="1" applyAlignment="1">
      <alignment horizontal="right" vertical="center"/>
    </xf>
    <xf numFmtId="0" fontId="10" fillId="0" borderId="1" xfId="49" applyFont="1" applyBorder="1" applyAlignment="1" applyProtection="1">
      <alignment vertical="center"/>
    </xf>
    <xf numFmtId="0" fontId="14" fillId="0" borderId="1" xfId="49" applyFont="1" applyFill="1" applyBorder="1" applyAlignment="1" applyProtection="1">
      <alignment horizontal="center"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19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4" fontId="20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1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B6" sqref="B6:K6"/>
    </sheetView>
  </sheetViews>
  <sheetFormatPr defaultColWidth="10" defaultRowHeight="14.4"/>
  <cols>
    <col min="1" max="1" width="2.5462962962963" customWidth="1"/>
    <col min="2" max="4" width="9.76851851851852" customWidth="1"/>
    <col min="5" max="5" width="11.5092592592593" customWidth="1"/>
    <col min="6" max="6" width="9.76851851851852" customWidth="1"/>
    <col min="7" max="7" width="11.5092592592593" customWidth="1"/>
    <col min="8" max="11" width="9.76851851851852" customWidth="1"/>
  </cols>
  <sheetData>
    <row r="1" ht="1" customHeight="1" spans="1:11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</row>
    <row r="2" ht="14.3" hidden="1" customHeight="1" spans="1:11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</row>
    <row r="3" ht="22.75" customHeight="1" spans="1:11">
      <c r="A3" s="93"/>
      <c r="B3" s="94" t="s">
        <v>0</v>
      </c>
      <c r="C3" s="94"/>
      <c r="D3" s="94"/>
      <c r="E3" s="93"/>
      <c r="F3" s="93"/>
      <c r="G3" s="93"/>
      <c r="H3" s="93"/>
      <c r="I3" s="93"/>
      <c r="J3" s="93"/>
      <c r="K3" s="93"/>
    </row>
    <row r="4" ht="22.75" customHeight="1" spans="1:11">
      <c r="A4" s="93"/>
      <c r="B4" s="94" t="s">
        <v>1</v>
      </c>
      <c r="C4" s="94"/>
      <c r="D4" s="94"/>
      <c r="E4" s="94"/>
      <c r="F4" s="93"/>
      <c r="G4" s="93"/>
      <c r="H4" s="93"/>
      <c r="I4" s="93"/>
      <c r="J4" s="93"/>
      <c r="K4" s="93"/>
    </row>
    <row r="5" ht="14.3" customHeight="1" spans="1:11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</row>
    <row r="6" ht="78.55" customHeight="1" spans="1:11">
      <c r="A6" s="92"/>
      <c r="B6" s="95" t="s">
        <v>2</v>
      </c>
      <c r="C6" s="95"/>
      <c r="D6" s="95"/>
      <c r="E6" s="95"/>
      <c r="F6" s="95"/>
      <c r="G6" s="95"/>
      <c r="H6" s="95"/>
      <c r="I6" s="95"/>
      <c r="J6" s="95"/>
      <c r="K6" s="95"/>
    </row>
    <row r="7" ht="22.75" customHeight="1" spans="1:11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</row>
    <row r="8" ht="22.75" customHeight="1" spans="1:11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</row>
    <row r="9" ht="22.75" customHeight="1" spans="1:11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</row>
    <row r="10" ht="22.75" customHeight="1" spans="1:11">
      <c r="A10" s="93"/>
      <c r="B10" s="93" t="s">
        <v>3</v>
      </c>
      <c r="C10" s="93"/>
      <c r="D10" s="96"/>
      <c r="E10" s="97" t="s">
        <v>4</v>
      </c>
      <c r="F10" s="97"/>
      <c r="G10" s="97"/>
      <c r="H10" s="97"/>
      <c r="I10" s="93"/>
      <c r="J10" s="93"/>
      <c r="K10" s="93"/>
    </row>
    <row r="11" ht="22.75" customHeight="1" spans="1:11">
      <c r="A11" s="93"/>
      <c r="B11" s="93"/>
      <c r="C11" s="93"/>
      <c r="D11" s="93"/>
      <c r="E11" s="93"/>
      <c r="F11" s="93"/>
      <c r="G11" s="93"/>
      <c r="H11" s="93"/>
      <c r="I11" s="93"/>
      <c r="J11" s="93"/>
      <c r="K11" s="93"/>
    </row>
    <row r="12" ht="22.75" customHeight="1" spans="1:11">
      <c r="A12" s="93"/>
      <c r="B12" s="98" t="s">
        <v>5</v>
      </c>
      <c r="C12" s="98"/>
      <c r="D12" s="93"/>
      <c r="E12" s="98" t="s">
        <v>6</v>
      </c>
      <c r="F12" s="98"/>
      <c r="G12" s="93"/>
      <c r="H12" s="98" t="s">
        <v>7</v>
      </c>
      <c r="I12" s="98"/>
      <c r="J12" s="93"/>
      <c r="K12" s="93"/>
    </row>
    <row r="13" ht="14.3" customHeight="1" spans="1:11">
      <c r="A13" s="1"/>
      <c r="B13" s="1"/>
      <c r="C13" s="1" t="s">
        <v>8</v>
      </c>
      <c r="D13" s="1"/>
      <c r="E13" s="1"/>
      <c r="F13" s="1"/>
      <c r="G13" s="1"/>
      <c r="H13" s="1"/>
      <c r="I13" s="1"/>
      <c r="J13" s="1"/>
      <c r="K13" s="1"/>
    </row>
    <row r="14" ht="14.3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4.3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7">
    <mergeCell ref="B3:D3"/>
    <mergeCell ref="B4:E4"/>
    <mergeCell ref="B6:K6"/>
    <mergeCell ref="E10:H10"/>
    <mergeCell ref="B12:C12"/>
    <mergeCell ref="E12:F12"/>
    <mergeCell ref="H12:I12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F12" sqref="F12"/>
    </sheetView>
  </sheetViews>
  <sheetFormatPr defaultColWidth="10" defaultRowHeight="14.4" outlineLevelCol="7"/>
  <cols>
    <col min="1" max="1" width="36.5555555555556" customWidth="1"/>
    <col min="2" max="2" width="9.76851851851852" customWidth="1"/>
    <col min="3" max="3" width="12.9166666666667" customWidth="1"/>
    <col min="4" max="7" width="9.76851851851852" customWidth="1"/>
    <col min="8" max="8" width="27.1388888888889" customWidth="1"/>
  </cols>
  <sheetData>
    <row r="1" ht="14.3" customHeight="1" spans="1:8">
      <c r="A1" s="1"/>
      <c r="B1" s="1"/>
      <c r="C1" s="1"/>
      <c r="D1" s="1"/>
      <c r="E1" s="1"/>
      <c r="F1" s="1"/>
      <c r="G1" s="1"/>
      <c r="H1" s="1"/>
    </row>
    <row r="2" ht="39.85" customHeight="1" spans="1:8">
      <c r="A2" s="36" t="s">
        <v>237</v>
      </c>
      <c r="B2" s="36"/>
      <c r="C2" s="36"/>
      <c r="D2" s="36"/>
      <c r="E2" s="36"/>
      <c r="F2" s="36"/>
      <c r="G2" s="36"/>
      <c r="H2" s="36"/>
    </row>
    <row r="3" ht="22.75" customHeight="1" spans="1:8">
      <c r="A3" s="1" t="s">
        <v>31</v>
      </c>
      <c r="B3" s="1"/>
      <c r="C3" s="1"/>
      <c r="D3" s="1"/>
      <c r="E3" s="1"/>
      <c r="F3" s="1"/>
      <c r="G3" s="1"/>
      <c r="H3" s="37" t="s">
        <v>32</v>
      </c>
    </row>
    <row r="4" ht="22.75" customHeight="1" spans="1:8">
      <c r="A4" s="8" t="s">
        <v>176</v>
      </c>
      <c r="B4" s="8" t="s">
        <v>238</v>
      </c>
      <c r="C4" s="8"/>
      <c r="D4" s="8"/>
      <c r="E4" s="8"/>
      <c r="F4" s="8"/>
      <c r="G4" s="8" t="s">
        <v>239</v>
      </c>
      <c r="H4" s="8" t="s">
        <v>240</v>
      </c>
    </row>
    <row r="5" ht="22.75" customHeight="1" spans="1:8">
      <c r="A5" s="8"/>
      <c r="B5" s="8" t="s">
        <v>114</v>
      </c>
      <c r="C5" s="8" t="s">
        <v>241</v>
      </c>
      <c r="D5" s="8" t="s">
        <v>242</v>
      </c>
      <c r="E5" s="8" t="s">
        <v>243</v>
      </c>
      <c r="F5" s="8"/>
      <c r="G5" s="8"/>
      <c r="H5" s="8"/>
    </row>
    <row r="6" ht="22.75" customHeight="1" spans="1:8">
      <c r="A6" s="8"/>
      <c r="B6" s="8"/>
      <c r="C6" s="8"/>
      <c r="D6" s="8"/>
      <c r="E6" s="8" t="s">
        <v>244</v>
      </c>
      <c r="F6" s="8" t="s">
        <v>245</v>
      </c>
      <c r="G6" s="8"/>
      <c r="H6" s="8"/>
    </row>
    <row r="7" ht="36" customHeight="1" spans="1:8">
      <c r="A7" s="38" t="s">
        <v>114</v>
      </c>
      <c r="B7" s="39">
        <v>473500</v>
      </c>
      <c r="C7" s="39"/>
      <c r="D7" s="40">
        <v>30000</v>
      </c>
      <c r="E7" s="39"/>
      <c r="F7" s="40">
        <v>53500</v>
      </c>
      <c r="G7" s="39">
        <v>210000</v>
      </c>
      <c r="H7" s="39">
        <v>180000</v>
      </c>
    </row>
    <row r="8" ht="37" customHeight="1" spans="1:8">
      <c r="A8" s="38" t="s">
        <v>180</v>
      </c>
      <c r="B8" s="39">
        <v>473500</v>
      </c>
      <c r="C8" s="39"/>
      <c r="D8" s="40">
        <v>30000</v>
      </c>
      <c r="E8" s="39"/>
      <c r="F8" s="40">
        <v>53500</v>
      </c>
      <c r="G8" s="39">
        <v>210000</v>
      </c>
      <c r="H8" s="39">
        <v>180000</v>
      </c>
    </row>
    <row r="9" ht="31" customHeight="1" spans="1:8">
      <c r="A9" s="41"/>
      <c r="B9" s="11"/>
      <c r="C9" s="11"/>
      <c r="D9" s="11"/>
      <c r="E9" s="11"/>
      <c r="F9" s="11"/>
      <c r="G9" s="11"/>
      <c r="H9" s="11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rintOptions horizontalCentered="1"/>
  <pageMargins left="0.751388888888889" right="0.751388888888889" top="0.550694444444444" bottom="0.271527777777778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opLeftCell="A7" workbookViewId="0">
      <selection activeCell="D9" sqref="D9"/>
    </sheetView>
  </sheetViews>
  <sheetFormatPr defaultColWidth="10" defaultRowHeight="14.4"/>
  <cols>
    <col min="1" max="1" width="9.76851851851852" customWidth="1"/>
    <col min="2" max="2" width="19.8888888888889" style="13" customWidth="1"/>
    <col min="3" max="3" width="38.2222222222222" style="13" customWidth="1"/>
    <col min="4" max="4" width="18.7777777777778" customWidth="1"/>
    <col min="5" max="5" width="21.2222222222222" customWidth="1"/>
    <col min="6" max="6" width="16.6666666666667" customWidth="1"/>
    <col min="7" max="10" width="9.76851851851852" customWidth="1"/>
  </cols>
  <sheetData>
    <row r="1" ht="14.3" customHeight="1" spans="1:10">
      <c r="A1" s="1"/>
      <c r="B1" s="22"/>
      <c r="C1" s="23"/>
      <c r="D1" s="1"/>
      <c r="E1" s="1"/>
      <c r="F1" s="1"/>
      <c r="G1" s="1"/>
      <c r="H1" s="1"/>
      <c r="I1" s="1"/>
      <c r="J1" s="1"/>
    </row>
    <row r="2" ht="39.85" customHeight="1" spans="1:10">
      <c r="A2" s="2" t="s">
        <v>246</v>
      </c>
      <c r="B2" s="15"/>
      <c r="C2" s="15"/>
      <c r="D2" s="2"/>
      <c r="E2" s="2"/>
      <c r="F2" s="2"/>
      <c r="G2" s="1"/>
      <c r="H2" s="1"/>
      <c r="I2" s="1"/>
      <c r="J2" s="1"/>
    </row>
    <row r="3" ht="22.75" customHeight="1" spans="1:10">
      <c r="A3" s="3" t="s">
        <v>31</v>
      </c>
      <c r="B3" s="3"/>
      <c r="C3" s="3"/>
      <c r="D3" s="4"/>
      <c r="E3" s="4"/>
      <c r="F3" s="4" t="s">
        <v>32</v>
      </c>
      <c r="G3" s="1"/>
      <c r="H3" s="1"/>
      <c r="I3" s="1"/>
      <c r="J3" s="1"/>
    </row>
    <row r="4" ht="22.75" customHeight="1" spans="1:10">
      <c r="A4" s="6" t="s">
        <v>247</v>
      </c>
      <c r="B4" s="24" t="s">
        <v>248</v>
      </c>
      <c r="C4" s="25" t="s">
        <v>249</v>
      </c>
      <c r="D4" s="6" t="s">
        <v>114</v>
      </c>
      <c r="E4" s="6" t="s">
        <v>111</v>
      </c>
      <c r="F4" s="6" t="s">
        <v>112</v>
      </c>
      <c r="G4" s="1"/>
      <c r="H4" s="1"/>
      <c r="I4" s="1"/>
      <c r="J4" s="1"/>
    </row>
    <row r="5" ht="28" customHeight="1" spans="1:10">
      <c r="A5" s="6"/>
      <c r="B5" s="26"/>
      <c r="C5" s="27" t="s">
        <v>114</v>
      </c>
      <c r="D5" s="28">
        <f>E5+F5</f>
        <v>1931750.96</v>
      </c>
      <c r="E5">
        <f>E6</f>
        <v>1620250.96</v>
      </c>
      <c r="F5" s="28">
        <f>F6</f>
        <v>311500</v>
      </c>
      <c r="G5" s="4"/>
      <c r="H5" s="4"/>
      <c r="I5" s="4"/>
      <c r="J5" s="4"/>
    </row>
    <row r="6" ht="28" customHeight="1" spans="1:6">
      <c r="A6" s="29">
        <v>1</v>
      </c>
      <c r="B6" s="30" t="s">
        <v>202</v>
      </c>
      <c r="C6" s="31" t="s">
        <v>203</v>
      </c>
      <c r="D6" s="28">
        <f t="shared" ref="D6:D21" si="0">E6+F6</f>
        <v>1931750.96</v>
      </c>
      <c r="E6" s="32">
        <f>SUM(E7:E21)</f>
        <v>1620250.96</v>
      </c>
      <c r="F6" s="32">
        <f>F7+F8+F9+F17</f>
        <v>311500</v>
      </c>
    </row>
    <row r="7" ht="28" customHeight="1" spans="1:6">
      <c r="A7" s="29">
        <v>2</v>
      </c>
      <c r="B7" s="33" t="s">
        <v>204</v>
      </c>
      <c r="C7" s="34" t="s">
        <v>205</v>
      </c>
      <c r="D7" s="28">
        <f t="shared" si="0"/>
        <v>262000</v>
      </c>
      <c r="E7" s="32">
        <v>210500</v>
      </c>
      <c r="F7" s="35">
        <v>51500</v>
      </c>
    </row>
    <row r="8" ht="28" customHeight="1" spans="1:6">
      <c r="A8" s="29">
        <v>3</v>
      </c>
      <c r="B8" s="33" t="s">
        <v>206</v>
      </c>
      <c r="C8" s="34" t="s">
        <v>207</v>
      </c>
      <c r="D8" s="28">
        <f t="shared" si="0"/>
        <v>123000</v>
      </c>
      <c r="E8" s="32">
        <v>63000</v>
      </c>
      <c r="F8" s="35">
        <v>60000</v>
      </c>
    </row>
    <row r="9" ht="28" customHeight="1" spans="1:6">
      <c r="A9" s="29">
        <v>4</v>
      </c>
      <c r="B9" s="33" t="s">
        <v>208</v>
      </c>
      <c r="C9" s="34" t="s">
        <v>209</v>
      </c>
      <c r="D9" s="28">
        <f t="shared" si="0"/>
        <v>203000</v>
      </c>
      <c r="E9" s="32">
        <v>53000</v>
      </c>
      <c r="F9" s="32">
        <v>150000</v>
      </c>
    </row>
    <row r="10" ht="28" customHeight="1" spans="1:6">
      <c r="A10" s="29">
        <v>5</v>
      </c>
      <c r="B10" s="33" t="s">
        <v>210</v>
      </c>
      <c r="C10" s="34" t="s">
        <v>211</v>
      </c>
      <c r="D10" s="28">
        <f t="shared" si="0"/>
        <v>80000</v>
      </c>
      <c r="E10" s="32">
        <v>80000</v>
      </c>
      <c r="F10" s="32"/>
    </row>
    <row r="11" ht="28" customHeight="1" spans="1:6">
      <c r="A11" s="29">
        <v>6</v>
      </c>
      <c r="B11" s="33" t="s">
        <v>212</v>
      </c>
      <c r="C11" s="34" t="s">
        <v>213</v>
      </c>
      <c r="D11" s="28">
        <f t="shared" si="0"/>
        <v>325000</v>
      </c>
      <c r="E11" s="32">
        <v>325000</v>
      </c>
      <c r="F11" s="32"/>
    </row>
    <row r="12" ht="28" customHeight="1" spans="1:6">
      <c r="A12" s="29">
        <v>7</v>
      </c>
      <c r="B12" s="33" t="s">
        <v>214</v>
      </c>
      <c r="C12" s="34" t="s">
        <v>215</v>
      </c>
      <c r="D12" s="28">
        <f t="shared" si="0"/>
        <v>30000</v>
      </c>
      <c r="E12" s="32">
        <v>30000</v>
      </c>
      <c r="F12" s="32"/>
    </row>
    <row r="13" ht="28" customHeight="1" spans="1:6">
      <c r="A13" s="29">
        <v>8</v>
      </c>
      <c r="B13" s="33" t="s">
        <v>216</v>
      </c>
      <c r="C13" s="34" t="s">
        <v>217</v>
      </c>
      <c r="D13" s="28">
        <f t="shared" si="0"/>
        <v>210000</v>
      </c>
      <c r="E13" s="32">
        <v>210000</v>
      </c>
      <c r="F13" s="32"/>
    </row>
    <row r="14" ht="28" customHeight="1" spans="1:6">
      <c r="A14" s="29">
        <v>9</v>
      </c>
      <c r="B14" s="33" t="s">
        <v>218</v>
      </c>
      <c r="C14" s="34" t="s">
        <v>219</v>
      </c>
      <c r="D14" s="28">
        <f t="shared" si="0"/>
        <v>180000</v>
      </c>
      <c r="E14" s="32">
        <v>180000</v>
      </c>
      <c r="F14" s="32"/>
    </row>
    <row r="15" ht="28" customHeight="1" spans="1:6">
      <c r="A15" s="29">
        <v>10</v>
      </c>
      <c r="B15" s="33" t="s">
        <v>220</v>
      </c>
      <c r="C15" s="34" t="s">
        <v>221</v>
      </c>
      <c r="D15" s="28">
        <f t="shared" si="0"/>
        <v>30000</v>
      </c>
      <c r="E15" s="32">
        <v>30000</v>
      </c>
      <c r="F15" s="32"/>
    </row>
    <row r="16" ht="28" customHeight="1" spans="1:6">
      <c r="A16" s="29">
        <v>11</v>
      </c>
      <c r="B16" s="33" t="s">
        <v>222</v>
      </c>
      <c r="C16" s="34" t="s">
        <v>223</v>
      </c>
      <c r="D16" s="28">
        <f t="shared" si="0"/>
        <v>30000</v>
      </c>
      <c r="E16" s="32">
        <v>30000</v>
      </c>
      <c r="F16" s="32"/>
    </row>
    <row r="17" ht="28" customHeight="1" spans="1:6">
      <c r="A17" s="29">
        <v>12</v>
      </c>
      <c r="B17" s="33" t="s">
        <v>224</v>
      </c>
      <c r="C17" s="34" t="s">
        <v>225</v>
      </c>
      <c r="D17" s="28">
        <f t="shared" si="0"/>
        <v>80000</v>
      </c>
      <c r="E17" s="32">
        <v>30000</v>
      </c>
      <c r="F17" s="32">
        <v>50000</v>
      </c>
    </row>
    <row r="18" ht="28" customHeight="1" spans="1:6">
      <c r="A18" s="29">
        <v>13</v>
      </c>
      <c r="B18" s="33" t="s">
        <v>226</v>
      </c>
      <c r="C18" s="34" t="s">
        <v>227</v>
      </c>
      <c r="D18" s="28">
        <f t="shared" si="0"/>
        <v>69738.1</v>
      </c>
      <c r="E18" s="32">
        <v>69738.1</v>
      </c>
      <c r="F18" s="32"/>
    </row>
    <row r="19" ht="28" customHeight="1" spans="1:6">
      <c r="A19" s="29">
        <v>14</v>
      </c>
      <c r="B19" s="33" t="s">
        <v>228</v>
      </c>
      <c r="C19" s="34" t="s">
        <v>229</v>
      </c>
      <c r="D19" s="28">
        <f t="shared" si="0"/>
        <v>69312.86</v>
      </c>
      <c r="E19" s="32">
        <v>69312.86</v>
      </c>
      <c r="F19" s="32"/>
    </row>
    <row r="20" ht="28" customHeight="1" spans="1:6">
      <c r="A20" s="29">
        <v>15</v>
      </c>
      <c r="B20" s="33" t="s">
        <v>230</v>
      </c>
      <c r="C20" s="34" t="s">
        <v>231</v>
      </c>
      <c r="D20" s="28">
        <f t="shared" si="0"/>
        <v>53500</v>
      </c>
      <c r="E20" s="32">
        <v>53500</v>
      </c>
      <c r="F20" s="32"/>
    </row>
    <row r="21" ht="28" customHeight="1" spans="1:6">
      <c r="A21" s="29">
        <v>16</v>
      </c>
      <c r="B21" s="33" t="s">
        <v>232</v>
      </c>
      <c r="C21" s="34" t="s">
        <v>233</v>
      </c>
      <c r="D21" s="28">
        <f t="shared" si="0"/>
        <v>186200</v>
      </c>
      <c r="E21" s="32">
        <v>186200</v>
      </c>
      <c r="F21" s="32"/>
    </row>
    <row r="25" spans="2:3">
      <c r="B25" s="12"/>
      <c r="C25" s="12"/>
    </row>
    <row r="26" spans="2:3">
      <c r="B26" s="12"/>
      <c r="C26" s="12"/>
    </row>
    <row r="27" spans="2:3">
      <c r="B27" s="12"/>
      <c r="C27" s="12"/>
    </row>
  </sheetData>
  <mergeCells count="2">
    <mergeCell ref="A2:F2"/>
    <mergeCell ref="A3:C3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D15" sqref="D15"/>
    </sheetView>
  </sheetViews>
  <sheetFormatPr defaultColWidth="7.87962962962963" defaultRowHeight="12.75" customHeight="1"/>
  <cols>
    <col min="1" max="1" width="17" style="13" customWidth="1"/>
    <col min="2" max="2" width="41.3796296296296" style="13" customWidth="1"/>
    <col min="3" max="3" width="29.3796296296296" style="13" customWidth="1"/>
    <col min="4" max="4" width="2.5" style="13" customWidth="1"/>
    <col min="5" max="16" width="8" style="13"/>
    <col min="17" max="16384" width="7.87962962962963" style="12"/>
  </cols>
  <sheetData>
    <row r="1" ht="15" customHeight="1" spans="1:16">
      <c r="A1" s="14"/>
      <c r="B1" s="14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ht="32.25" customHeight="1" spans="1:16">
      <c r="A2" s="15" t="s">
        <v>250</v>
      </c>
      <c r="B2" s="15"/>
      <c r="C2" s="15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ht="15" customHeight="1" spans="1:16">
      <c r="A3" s="16" t="s">
        <v>31</v>
      </c>
      <c r="B3" s="12"/>
      <c r="C3" s="17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ht="25.5" customHeight="1" spans="1:16">
      <c r="A4" s="18" t="s">
        <v>251</v>
      </c>
      <c r="B4" s="18"/>
      <c r="C4" s="19" t="s">
        <v>36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ht="25.5" customHeight="1" spans="1:16">
      <c r="A5" s="18" t="s">
        <v>252</v>
      </c>
      <c r="B5" s="18" t="s">
        <v>253</v>
      </c>
      <c r="C5" s="19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="12" customFormat="1" ht="25.5" customHeight="1" spans="1:3">
      <c r="A6" s="18" t="s">
        <v>114</v>
      </c>
      <c r="B6" s="18"/>
      <c r="C6" s="19"/>
    </row>
    <row r="7" s="12" customFormat="1" ht="26.25" customHeight="1" spans="1:4">
      <c r="A7" s="20"/>
      <c r="B7" s="20"/>
      <c r="C7" s="21">
        <v>0</v>
      </c>
      <c r="D7" s="13"/>
    </row>
    <row r="8" ht="26.25" customHeight="1" spans="1:16">
      <c r="A8" s="20"/>
      <c r="B8" s="20"/>
      <c r="C8" s="2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ht="26.25" customHeight="1" spans="1:16">
      <c r="A9" s="20"/>
      <c r="B9" s="20"/>
      <c r="C9" s="21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ht="26.25" customHeight="1" spans="1:3">
      <c r="A10" s="20"/>
      <c r="B10" s="20"/>
      <c r="C10" s="21"/>
    </row>
    <row r="11" ht="26.25" customHeight="1" spans="1:3">
      <c r="A11" s="20"/>
      <c r="B11" s="20"/>
      <c r="C11" s="21"/>
    </row>
    <row r="12" ht="26.25" customHeight="1" spans="1:3">
      <c r="A12" s="20"/>
      <c r="B12" s="20"/>
      <c r="C12" s="21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D14" sqref="D14"/>
    </sheetView>
  </sheetViews>
  <sheetFormatPr defaultColWidth="10" defaultRowHeight="14.4" outlineLevelRow="4" outlineLevelCol="4"/>
  <cols>
    <col min="1" max="1" width="19.3240740740741" customWidth="1"/>
    <col min="2" max="2" width="23.5555555555556" customWidth="1"/>
    <col min="3" max="3" width="24.6666666666667" customWidth="1"/>
    <col min="4" max="4" width="27.8888888888889" customWidth="1"/>
    <col min="5" max="5" width="29.3148148148148" customWidth="1"/>
  </cols>
  <sheetData>
    <row r="1" ht="14.3" customHeight="1" spans="1:5">
      <c r="A1" s="1"/>
      <c r="B1" s="1"/>
      <c r="C1" s="1"/>
      <c r="D1" s="1"/>
      <c r="E1" s="1"/>
    </row>
    <row r="2" ht="39.85" customHeight="1" spans="1:5">
      <c r="A2" s="2" t="s">
        <v>254</v>
      </c>
      <c r="B2" s="2"/>
      <c r="C2" s="2"/>
      <c r="D2" s="2"/>
      <c r="E2" s="2"/>
    </row>
    <row r="3" ht="22.75" customHeight="1" spans="1:5">
      <c r="A3" s="3" t="s">
        <v>31</v>
      </c>
      <c r="B3" s="3"/>
      <c r="C3" s="4"/>
      <c r="D3" s="4"/>
      <c r="E3" s="5" t="s">
        <v>32</v>
      </c>
    </row>
    <row r="4" ht="32" customHeight="1" spans="1:5">
      <c r="A4" s="6" t="s">
        <v>176</v>
      </c>
      <c r="B4" s="6" t="s">
        <v>114</v>
      </c>
      <c r="C4" s="6" t="s">
        <v>255</v>
      </c>
      <c r="D4" s="7" t="s">
        <v>256</v>
      </c>
      <c r="E4" s="8" t="s">
        <v>257</v>
      </c>
    </row>
    <row r="5" ht="33" customHeight="1" spans="1:5">
      <c r="A5" s="9" t="s">
        <v>180</v>
      </c>
      <c r="B5" s="10">
        <v>7446675.68</v>
      </c>
      <c r="C5" s="10">
        <v>7446675.68</v>
      </c>
      <c r="D5" s="11"/>
      <c r="E5" s="11"/>
    </row>
  </sheetData>
  <mergeCells count="2">
    <mergeCell ref="A2:E2"/>
    <mergeCell ref="A3:B3"/>
  </mergeCells>
  <printOptions horizontalCentered="1"/>
  <pageMargins left="0.751388888888889" right="0.751388888888889" top="0.629861111111111" bottom="0.271527777777778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1" sqref="A1"/>
    </sheetView>
  </sheetViews>
  <sheetFormatPr defaultColWidth="10" defaultRowHeight="14.4" outlineLevelCol="2"/>
  <cols>
    <col min="1" max="1" width="5.01851851851852" customWidth="1"/>
    <col min="2" max="2" width="63.6666666666667" customWidth="1"/>
    <col min="3" max="3" width="44.4444444444444" customWidth="1"/>
  </cols>
  <sheetData>
    <row r="1" ht="35.4" customHeight="1" spans="1:2">
      <c r="A1" s="1"/>
      <c r="B1" s="1"/>
    </row>
    <row r="2" ht="39.15" customHeight="1" spans="1:3">
      <c r="A2" s="1"/>
      <c r="B2" s="88" t="s">
        <v>9</v>
      </c>
      <c r="C2" s="88"/>
    </row>
    <row r="3" ht="29.35" customHeight="1" spans="1:3">
      <c r="A3" s="89"/>
      <c r="B3" s="90" t="s">
        <v>10</v>
      </c>
      <c r="C3" s="90" t="s">
        <v>11</v>
      </c>
    </row>
    <row r="4" ht="28.45" customHeight="1" spans="1:3">
      <c r="A4" s="82"/>
      <c r="B4" s="91" t="s">
        <v>12</v>
      </c>
      <c r="C4" s="60" t="s">
        <v>13</v>
      </c>
    </row>
    <row r="5" ht="28.45" customHeight="1" spans="1:3">
      <c r="A5" s="82"/>
      <c r="B5" s="91" t="s">
        <v>14</v>
      </c>
      <c r="C5" s="60" t="s">
        <v>15</v>
      </c>
    </row>
    <row r="6" ht="28.45" customHeight="1" spans="1:3">
      <c r="A6" s="82"/>
      <c r="B6" s="91" t="s">
        <v>16</v>
      </c>
      <c r="C6" s="60" t="s">
        <v>17</v>
      </c>
    </row>
    <row r="7" ht="28.45" customHeight="1" spans="1:3">
      <c r="A7" s="82"/>
      <c r="B7" s="91" t="s">
        <v>18</v>
      </c>
      <c r="C7" s="60"/>
    </row>
    <row r="8" ht="28.45" customHeight="1" spans="1:3">
      <c r="A8" s="82"/>
      <c r="B8" s="91" t="s">
        <v>19</v>
      </c>
      <c r="C8" s="60" t="s">
        <v>20</v>
      </c>
    </row>
    <row r="9" ht="28.45" customHeight="1" spans="1:3">
      <c r="A9" s="82"/>
      <c r="B9" s="91" t="s">
        <v>21</v>
      </c>
      <c r="C9" s="60" t="s">
        <v>22</v>
      </c>
    </row>
    <row r="10" ht="28.45" customHeight="1" spans="1:3">
      <c r="A10" s="82"/>
      <c r="B10" s="91" t="s">
        <v>23</v>
      </c>
      <c r="C10" s="60" t="s">
        <v>24</v>
      </c>
    </row>
    <row r="11" ht="28.45" customHeight="1" spans="1:3">
      <c r="A11" s="82"/>
      <c r="B11" s="91" t="s">
        <v>25</v>
      </c>
      <c r="C11" s="60" t="s">
        <v>26</v>
      </c>
    </row>
    <row r="12" ht="28.45" customHeight="1" spans="1:3">
      <c r="A12" s="82"/>
      <c r="B12" s="91" t="s">
        <v>27</v>
      </c>
      <c r="C12" s="60"/>
    </row>
    <row r="13" ht="28.45" customHeight="1" spans="1:3">
      <c r="A13" s="1"/>
      <c r="B13" s="91" t="s">
        <v>28</v>
      </c>
      <c r="C13" s="60"/>
    </row>
    <row r="14" ht="28.45" customHeight="1" spans="1:3">
      <c r="A14" s="1"/>
      <c r="B14" s="91" t="s">
        <v>29</v>
      </c>
      <c r="C14" s="60" t="s">
        <v>13</v>
      </c>
    </row>
  </sheetData>
  <mergeCells count="1">
    <mergeCell ref="B2:C2"/>
  </mergeCells>
  <printOptions horizontalCentered="1"/>
  <pageMargins left="0.751388888888889" right="0.751388888888889" top="0.904861111111111" bottom="0.271527777777778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workbookViewId="0">
      <selection activeCell="B19" sqref="B19"/>
    </sheetView>
  </sheetViews>
  <sheetFormatPr defaultColWidth="10" defaultRowHeight="14.4" outlineLevelCol="3"/>
  <cols>
    <col min="1" max="1" width="42.1111111111111" customWidth="1"/>
    <col min="2" max="2" width="23.1111111111111" customWidth="1"/>
    <col min="3" max="3" width="36.6388888888889" customWidth="1"/>
    <col min="4" max="4" width="24.2222222222222" customWidth="1"/>
  </cols>
  <sheetData>
    <row r="1" ht="14.3" customHeight="1" spans="1:4">
      <c r="A1" s="1"/>
      <c r="B1" s="1"/>
      <c r="C1" s="1"/>
      <c r="D1" s="1"/>
    </row>
    <row r="2" ht="33" customHeight="1" spans="1:4">
      <c r="A2" s="2" t="s">
        <v>30</v>
      </c>
      <c r="B2" s="2"/>
      <c r="C2" s="2"/>
      <c r="D2" s="2"/>
    </row>
    <row r="3" ht="22.75" customHeight="1" spans="1:4">
      <c r="A3" s="82" t="s">
        <v>31</v>
      </c>
      <c r="B3" s="82"/>
      <c r="C3" s="82"/>
      <c r="D3" s="83" t="s">
        <v>32</v>
      </c>
    </row>
    <row r="4" ht="22.75" customHeight="1" spans="1:4">
      <c r="A4" s="59" t="s">
        <v>33</v>
      </c>
      <c r="B4" s="59"/>
      <c r="C4" s="59" t="s">
        <v>34</v>
      </c>
      <c r="D4" s="59"/>
    </row>
    <row r="5" ht="13" customHeight="1" spans="1:4">
      <c r="A5" s="59" t="s">
        <v>35</v>
      </c>
      <c r="B5" s="59" t="s">
        <v>36</v>
      </c>
      <c r="C5" s="59" t="s">
        <v>35</v>
      </c>
      <c r="D5" s="59" t="s">
        <v>36</v>
      </c>
    </row>
    <row r="6" ht="13" customHeight="1" spans="1:4">
      <c r="A6" s="84" t="s">
        <v>37</v>
      </c>
      <c r="B6" s="10">
        <v>7446675.68</v>
      </c>
      <c r="C6" s="84" t="s">
        <v>38</v>
      </c>
      <c r="D6" s="67">
        <v>6909593.73</v>
      </c>
    </row>
    <row r="7" ht="13" customHeight="1" spans="1:4">
      <c r="A7" s="84" t="s">
        <v>39</v>
      </c>
      <c r="B7" s="10"/>
      <c r="C7" s="84" t="s">
        <v>40</v>
      </c>
      <c r="D7" s="68"/>
    </row>
    <row r="8" ht="13" customHeight="1" spans="1:4">
      <c r="A8" s="84" t="s">
        <v>41</v>
      </c>
      <c r="B8" s="10"/>
      <c r="C8" s="84" t="s">
        <v>42</v>
      </c>
      <c r="D8" s="68"/>
    </row>
    <row r="9" ht="13" customHeight="1" spans="1:4">
      <c r="A9" s="84" t="s">
        <v>43</v>
      </c>
      <c r="B9" s="10"/>
      <c r="C9" s="84" t="s">
        <v>44</v>
      </c>
      <c r="D9" s="68"/>
    </row>
    <row r="10" ht="13" customHeight="1" spans="1:4">
      <c r="A10" s="84" t="s">
        <v>45</v>
      </c>
      <c r="B10" s="10"/>
      <c r="C10" s="84" t="s">
        <v>46</v>
      </c>
      <c r="D10" s="68"/>
    </row>
    <row r="11" ht="13" customHeight="1" spans="1:4">
      <c r="A11" s="84" t="s">
        <v>47</v>
      </c>
      <c r="B11" s="10"/>
      <c r="C11" s="84" t="s">
        <v>48</v>
      </c>
      <c r="D11" s="68"/>
    </row>
    <row r="12" ht="13" customHeight="1" spans="1:4">
      <c r="A12" s="84" t="s">
        <v>49</v>
      </c>
      <c r="B12" s="10"/>
      <c r="C12" s="84" t="s">
        <v>50</v>
      </c>
      <c r="D12" s="68"/>
    </row>
    <row r="13" ht="13" customHeight="1" spans="1:4">
      <c r="A13" s="84" t="s">
        <v>51</v>
      </c>
      <c r="B13" s="10"/>
      <c r="C13" s="84" t="s">
        <v>52</v>
      </c>
      <c r="D13" s="67">
        <v>222683.12</v>
      </c>
    </row>
    <row r="14" ht="13" customHeight="1" spans="1:4">
      <c r="A14" s="84" t="s">
        <v>53</v>
      </c>
      <c r="B14" s="10"/>
      <c r="C14" s="84" t="s">
        <v>54</v>
      </c>
      <c r="D14" s="68"/>
    </row>
    <row r="15" ht="13" customHeight="1" spans="1:4">
      <c r="A15" s="84"/>
      <c r="B15" s="85"/>
      <c r="C15" s="84" t="s">
        <v>55</v>
      </c>
      <c r="D15" s="67">
        <v>314398.83</v>
      </c>
    </row>
    <row r="16" ht="13" customHeight="1" spans="1:4">
      <c r="A16" s="84"/>
      <c r="B16" s="85"/>
      <c r="C16" s="84" t="s">
        <v>56</v>
      </c>
      <c r="D16" s="68"/>
    </row>
    <row r="17" ht="13" customHeight="1" spans="1:4">
      <c r="A17" s="84"/>
      <c r="B17" s="85"/>
      <c r="C17" s="84" t="s">
        <v>57</v>
      </c>
      <c r="D17" s="68"/>
    </row>
    <row r="18" ht="13" customHeight="1" spans="1:4">
      <c r="A18" s="84"/>
      <c r="B18" s="85"/>
      <c r="C18" s="84" t="s">
        <v>58</v>
      </c>
      <c r="D18" s="68"/>
    </row>
    <row r="19" ht="13" customHeight="1" spans="1:4">
      <c r="A19" s="84"/>
      <c r="B19" s="85"/>
      <c r="C19" s="84" t="s">
        <v>59</v>
      </c>
      <c r="D19" s="68"/>
    </row>
    <row r="20" ht="13" customHeight="1" spans="1:4">
      <c r="A20" s="86"/>
      <c r="B20" s="87"/>
      <c r="C20" s="84" t="s">
        <v>60</v>
      </c>
      <c r="D20" s="68"/>
    </row>
    <row r="21" ht="13" customHeight="1" spans="1:4">
      <c r="A21" s="86"/>
      <c r="B21" s="87"/>
      <c r="C21" s="84" t="s">
        <v>61</v>
      </c>
      <c r="D21" s="68"/>
    </row>
    <row r="22" ht="13" customHeight="1" spans="1:4">
      <c r="A22" s="86"/>
      <c r="B22" s="87"/>
      <c r="C22" s="84" t="s">
        <v>62</v>
      </c>
      <c r="D22" s="68"/>
    </row>
    <row r="23" ht="13" customHeight="1" spans="1:4">
      <c r="A23" s="86"/>
      <c r="B23" s="87"/>
      <c r="C23" s="84" t="s">
        <v>63</v>
      </c>
      <c r="D23" s="68"/>
    </row>
    <row r="24" ht="13" customHeight="1" spans="1:4">
      <c r="A24" s="86"/>
      <c r="B24" s="87"/>
      <c r="C24" s="84" t="s">
        <v>64</v>
      </c>
      <c r="D24" s="68"/>
    </row>
    <row r="25" ht="13" customHeight="1" spans="1:4">
      <c r="A25" s="84"/>
      <c r="B25" s="85"/>
      <c r="C25" s="84" t="s">
        <v>65</v>
      </c>
      <c r="D25" s="67"/>
    </row>
    <row r="26" ht="13" customHeight="1" spans="1:4">
      <c r="A26" s="84"/>
      <c r="B26" s="85"/>
      <c r="C26" s="84" t="s">
        <v>66</v>
      </c>
      <c r="D26" s="68"/>
    </row>
    <row r="27" ht="13" customHeight="1" spans="1:4">
      <c r="A27" s="84"/>
      <c r="B27" s="85"/>
      <c r="C27" s="84" t="s">
        <v>67</v>
      </c>
      <c r="D27" s="68"/>
    </row>
    <row r="28" ht="13" customHeight="1" spans="1:4">
      <c r="A28" s="86"/>
      <c r="B28" s="87"/>
      <c r="C28" s="84" t="s">
        <v>68</v>
      </c>
      <c r="D28" s="68"/>
    </row>
    <row r="29" ht="13" customHeight="1" spans="1:4">
      <c r="A29" s="86"/>
      <c r="B29" s="87"/>
      <c r="C29" s="84" t="s">
        <v>69</v>
      </c>
      <c r="D29" s="68"/>
    </row>
    <row r="30" ht="13" customHeight="1" spans="1:4">
      <c r="A30" s="86"/>
      <c r="B30" s="87"/>
      <c r="C30" s="84" t="s">
        <v>70</v>
      </c>
      <c r="D30" s="68"/>
    </row>
    <row r="31" ht="13" customHeight="1" spans="1:4">
      <c r="A31" s="86"/>
      <c r="B31" s="87"/>
      <c r="C31" s="84" t="s">
        <v>71</v>
      </c>
      <c r="D31" s="68"/>
    </row>
    <row r="32" ht="13" customHeight="1" spans="1:4">
      <c r="A32" s="86"/>
      <c r="B32" s="87"/>
      <c r="C32" s="84" t="s">
        <v>72</v>
      </c>
      <c r="D32" s="68"/>
    </row>
    <row r="33" ht="13" customHeight="1" spans="1:4">
      <c r="A33" s="84"/>
      <c r="B33" s="84"/>
      <c r="C33" s="84" t="s">
        <v>73</v>
      </c>
      <c r="D33" s="68"/>
    </row>
    <row r="34" ht="13" customHeight="1" spans="1:4">
      <c r="A34" s="84"/>
      <c r="B34" s="84"/>
      <c r="C34" s="84" t="s">
        <v>74</v>
      </c>
      <c r="D34" s="68"/>
    </row>
    <row r="35" ht="13" customHeight="1" spans="1:4">
      <c r="A35" s="84"/>
      <c r="B35" s="84"/>
      <c r="C35" s="84" t="s">
        <v>75</v>
      </c>
      <c r="D35" s="68"/>
    </row>
    <row r="36" ht="13" customHeight="1" spans="1:4">
      <c r="A36" s="84"/>
      <c r="B36" s="84"/>
      <c r="C36" s="84"/>
      <c r="D36" s="84"/>
    </row>
    <row r="37" ht="13" customHeight="1" spans="1:4">
      <c r="A37" s="84"/>
      <c r="B37" s="84"/>
      <c r="C37" s="84"/>
      <c r="D37" s="84"/>
    </row>
    <row r="38" ht="13" customHeight="1" spans="1:4">
      <c r="A38" s="84"/>
      <c r="B38" s="84"/>
      <c r="C38" s="84"/>
      <c r="D38" s="84"/>
    </row>
    <row r="39" ht="13" customHeight="1" spans="1:4">
      <c r="A39" s="86" t="s">
        <v>76</v>
      </c>
      <c r="B39" s="87">
        <f>SUM(B6:B14)</f>
        <v>7446675.68</v>
      </c>
      <c r="C39" s="86" t="s">
        <v>77</v>
      </c>
      <c r="D39" s="87">
        <f>SUM(D6:D38)</f>
        <v>7446675.68</v>
      </c>
    </row>
    <row r="40" ht="13" customHeight="1" spans="1:4">
      <c r="A40" s="86" t="s">
        <v>78</v>
      </c>
      <c r="B40" s="87"/>
      <c r="C40" s="86" t="s">
        <v>79</v>
      </c>
      <c r="D40" s="87"/>
    </row>
    <row r="41" ht="13" customHeight="1" spans="1:4">
      <c r="A41" s="84"/>
      <c r="B41" s="85"/>
      <c r="C41" s="84"/>
      <c r="D41" s="85"/>
    </row>
    <row r="42" ht="13" customHeight="1" spans="1:4">
      <c r="A42" s="86" t="s">
        <v>80</v>
      </c>
      <c r="B42" s="87">
        <f>B39+B40</f>
        <v>7446675.68</v>
      </c>
      <c r="C42" s="86" t="s">
        <v>81</v>
      </c>
      <c r="D42" s="87">
        <f>D39+D40</f>
        <v>7446675.68</v>
      </c>
    </row>
    <row r="43" ht="13" customHeight="1"/>
  </sheetData>
  <mergeCells count="4">
    <mergeCell ref="A2:D2"/>
    <mergeCell ref="A3:C3"/>
    <mergeCell ref="A4:B4"/>
    <mergeCell ref="C4:D4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A44" sqref="A44"/>
    </sheetView>
  </sheetViews>
  <sheetFormatPr defaultColWidth="7.87962962962963" defaultRowHeight="12.75" customHeight="1" outlineLevelCol="2"/>
  <cols>
    <col min="1" max="1" width="39.5" style="13" customWidth="1"/>
    <col min="2" max="2" width="35.6296296296296" style="13" customWidth="1"/>
    <col min="3" max="3" width="27.3796296296296" style="13" customWidth="1"/>
    <col min="4" max="16384" width="7.87962962962963" style="12"/>
  </cols>
  <sheetData>
    <row r="1" ht="24.75" customHeight="1" spans="1:1">
      <c r="A1" s="22"/>
    </row>
    <row r="2" ht="24.75" customHeight="1" spans="1:2">
      <c r="A2" s="15" t="s">
        <v>82</v>
      </c>
      <c r="B2" s="15"/>
    </row>
    <row r="3" ht="24.75" customHeight="1" spans="1:2">
      <c r="A3" s="75" t="s">
        <v>31</v>
      </c>
      <c r="B3" s="17" t="s">
        <v>32</v>
      </c>
    </row>
    <row r="4" ht="24" customHeight="1" spans="1:2">
      <c r="A4" s="25" t="s">
        <v>35</v>
      </c>
      <c r="B4" s="25" t="s">
        <v>36</v>
      </c>
    </row>
    <row r="5" s="12" customFormat="1" ht="25" customHeight="1" spans="1:3">
      <c r="A5" s="76" t="s">
        <v>83</v>
      </c>
      <c r="B5" s="77">
        <f>B6+B7</f>
        <v>7446675.68</v>
      </c>
      <c r="C5" s="13"/>
    </row>
    <row r="6" s="12" customFormat="1" ht="25" customHeight="1" spans="1:3">
      <c r="A6" s="76" t="s">
        <v>84</v>
      </c>
      <c r="B6" s="10">
        <v>7446675.68</v>
      </c>
      <c r="C6" s="13"/>
    </row>
    <row r="7" s="12" customFormat="1" ht="25" customHeight="1" spans="1:3">
      <c r="A7" s="76" t="s">
        <v>85</v>
      </c>
      <c r="B7" s="78"/>
      <c r="C7" s="13"/>
    </row>
    <row r="8" s="12" customFormat="1" ht="25" customHeight="1" spans="1:3">
      <c r="A8" s="76" t="s">
        <v>86</v>
      </c>
      <c r="B8" s="78">
        <f>B9+B10</f>
        <v>0</v>
      </c>
      <c r="C8" s="13"/>
    </row>
    <row r="9" s="12" customFormat="1" ht="25" customHeight="1" spans="1:3">
      <c r="A9" s="76" t="s">
        <v>87</v>
      </c>
      <c r="B9" s="78"/>
      <c r="C9" s="13"/>
    </row>
    <row r="10" s="12" customFormat="1" ht="25" customHeight="1" spans="1:3">
      <c r="A10" s="76" t="s">
        <v>88</v>
      </c>
      <c r="B10" s="78"/>
      <c r="C10" s="13"/>
    </row>
    <row r="11" s="12" customFormat="1" ht="25" customHeight="1" spans="1:3">
      <c r="A11" s="76" t="s">
        <v>89</v>
      </c>
      <c r="B11" s="78">
        <f>SUM(B12:B14)</f>
        <v>0</v>
      </c>
      <c r="C11" s="13"/>
    </row>
    <row r="12" s="12" customFormat="1" ht="25" customHeight="1" spans="1:3">
      <c r="A12" s="76" t="s">
        <v>90</v>
      </c>
      <c r="B12" s="78"/>
      <c r="C12" s="13"/>
    </row>
    <row r="13" s="12" customFormat="1" ht="25" customHeight="1" spans="1:3">
      <c r="A13" s="76" t="s">
        <v>91</v>
      </c>
      <c r="B13" s="78"/>
      <c r="C13" s="13"/>
    </row>
    <row r="14" s="12" customFormat="1" ht="25" customHeight="1" spans="1:3">
      <c r="A14" s="76" t="s">
        <v>92</v>
      </c>
      <c r="B14" s="78"/>
      <c r="C14" s="13"/>
    </row>
    <row r="15" s="12" customFormat="1" ht="25" customHeight="1" spans="1:3">
      <c r="A15" s="76" t="s">
        <v>93</v>
      </c>
      <c r="B15" s="78"/>
      <c r="C15" s="13"/>
    </row>
    <row r="16" s="12" customFormat="1" ht="25" customHeight="1" spans="1:3">
      <c r="A16" s="76" t="s">
        <v>94</v>
      </c>
      <c r="B16" s="78"/>
      <c r="C16" s="13"/>
    </row>
    <row r="17" s="12" customFormat="1" ht="25" customHeight="1" spans="1:3">
      <c r="A17" s="76" t="s">
        <v>95</v>
      </c>
      <c r="B17" s="78"/>
      <c r="C17" s="13"/>
    </row>
    <row r="18" s="12" customFormat="1" ht="25" customHeight="1" spans="1:3">
      <c r="A18" s="76" t="s">
        <v>96</v>
      </c>
      <c r="B18" s="78"/>
      <c r="C18" s="13"/>
    </row>
    <row r="19" s="12" customFormat="1" ht="25" customHeight="1" spans="1:3">
      <c r="A19" s="76" t="s">
        <v>97</v>
      </c>
      <c r="B19" s="77">
        <f>B20+B23+B26+B27</f>
        <v>0</v>
      </c>
      <c r="C19" s="13"/>
    </row>
    <row r="20" s="12" customFormat="1" ht="25" customHeight="1" spans="1:3">
      <c r="A20" s="76" t="s">
        <v>98</v>
      </c>
      <c r="B20" s="77">
        <f>B21+B22</f>
        <v>0</v>
      </c>
      <c r="C20" s="13"/>
    </row>
    <row r="21" s="12" customFormat="1" ht="25" customHeight="1" spans="1:3">
      <c r="A21" s="76" t="s">
        <v>99</v>
      </c>
      <c r="B21" s="77"/>
      <c r="C21" s="13"/>
    </row>
    <row r="22" s="12" customFormat="1" ht="25" customHeight="1" spans="1:3">
      <c r="A22" s="76" t="s">
        <v>100</v>
      </c>
      <c r="B22" s="77"/>
      <c r="C22" s="13"/>
    </row>
    <row r="23" s="12" customFormat="1" ht="25" customHeight="1" spans="1:3">
      <c r="A23" s="76" t="s">
        <v>101</v>
      </c>
      <c r="B23" s="77">
        <f>B24+B25</f>
        <v>0</v>
      </c>
      <c r="C23" s="13"/>
    </row>
    <row r="24" s="12" customFormat="1" ht="25" customHeight="1" spans="1:3">
      <c r="A24" s="76" t="s">
        <v>102</v>
      </c>
      <c r="B24" s="77"/>
      <c r="C24" s="13"/>
    </row>
    <row r="25" s="12" customFormat="1" ht="25" customHeight="1" spans="1:3">
      <c r="A25" s="76" t="s">
        <v>103</v>
      </c>
      <c r="B25" s="77"/>
      <c r="C25" s="13"/>
    </row>
    <row r="26" s="12" customFormat="1" ht="25" customHeight="1" spans="1:3">
      <c r="A26" s="76" t="s">
        <v>104</v>
      </c>
      <c r="B26" s="77"/>
      <c r="C26" s="13"/>
    </row>
    <row r="27" s="12" customFormat="1" ht="25" customHeight="1" spans="1:3">
      <c r="A27" s="76" t="s">
        <v>105</v>
      </c>
      <c r="B27" s="77"/>
      <c r="C27" s="13"/>
    </row>
    <row r="28" ht="25" customHeight="1" spans="1:2">
      <c r="A28" s="79"/>
      <c r="B28" s="77"/>
    </row>
    <row r="29" s="12" customFormat="1" ht="25" customHeight="1" spans="1:3">
      <c r="A29" s="80" t="s">
        <v>106</v>
      </c>
      <c r="B29" s="81">
        <f>B5+B8+B11+B15+B16+B17+B18+B19</f>
        <v>7446675.68</v>
      </c>
      <c r="C29" s="13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opLeftCell="A4" workbookViewId="0">
      <selection activeCell="D8" sqref="D8:E8"/>
    </sheetView>
  </sheetViews>
  <sheetFormatPr defaultColWidth="10" defaultRowHeight="14.4" outlineLevelCol="5"/>
  <cols>
    <col min="1" max="1" width="23.4444444444444" customWidth="1"/>
    <col min="2" max="2" width="41.25" customWidth="1"/>
    <col min="3" max="3" width="15.0648148148148" customWidth="1"/>
    <col min="4" max="4" width="19.4444444444444" customWidth="1"/>
    <col min="5" max="5" width="13.2962962962963" customWidth="1"/>
    <col min="6" max="6" width="12.6296296296296" customWidth="1"/>
    <col min="7" max="7" width="11.7777777777778"/>
  </cols>
  <sheetData>
    <row r="1" ht="14.3" customHeight="1" spans="1:6">
      <c r="A1" s="1"/>
      <c r="B1" s="1"/>
      <c r="C1" s="1"/>
      <c r="D1" s="1"/>
      <c r="E1" s="1"/>
      <c r="F1" s="1"/>
    </row>
    <row r="2" ht="39.85" customHeight="1" spans="1:6">
      <c r="A2" s="2" t="s">
        <v>107</v>
      </c>
      <c r="B2" s="2"/>
      <c r="C2" s="2"/>
      <c r="D2" s="2"/>
      <c r="E2" s="2"/>
      <c r="F2" s="2"/>
    </row>
    <row r="3" ht="22.75" customHeight="1" spans="1:6">
      <c r="A3" s="4" t="s">
        <v>31</v>
      </c>
      <c r="B3" s="4"/>
      <c r="C3" s="4"/>
      <c r="D3" s="4"/>
      <c r="E3" s="4"/>
      <c r="F3" s="4" t="s">
        <v>32</v>
      </c>
    </row>
    <row r="4" ht="22.75" customHeight="1" spans="1:6">
      <c r="A4" s="72" t="s">
        <v>108</v>
      </c>
      <c r="B4" s="72" t="s">
        <v>109</v>
      </c>
      <c r="C4" s="73" t="s">
        <v>110</v>
      </c>
      <c r="D4" s="73" t="s">
        <v>111</v>
      </c>
      <c r="E4" s="73" t="s">
        <v>112</v>
      </c>
      <c r="F4" s="73" t="s">
        <v>113</v>
      </c>
    </row>
    <row r="5" ht="22.75" customHeight="1" spans="1:6">
      <c r="A5" s="74" t="s">
        <v>114</v>
      </c>
      <c r="B5" s="74"/>
      <c r="C5" s="57">
        <f>D5+E5</f>
        <v>7446675.68</v>
      </c>
      <c r="D5" s="57">
        <f>D6+D10+D14+D17</f>
        <v>7135175.68</v>
      </c>
      <c r="E5" s="57">
        <f>E6</f>
        <v>311500</v>
      </c>
      <c r="F5" s="57"/>
    </row>
    <row r="6" ht="29" customHeight="1" spans="1:6">
      <c r="A6" s="30" t="s">
        <v>115</v>
      </c>
      <c r="B6" s="30" t="s">
        <v>116</v>
      </c>
      <c r="C6" s="57">
        <f t="shared" ref="C6:C16" si="0">D6+E6</f>
        <v>6909593.73</v>
      </c>
      <c r="D6" s="57">
        <f>D7</f>
        <v>6598093.73</v>
      </c>
      <c r="E6" s="57">
        <f>E7</f>
        <v>311500</v>
      </c>
      <c r="F6" s="57"/>
    </row>
    <row r="7" ht="29" customHeight="1" spans="1:6">
      <c r="A7" s="30" t="s">
        <v>117</v>
      </c>
      <c r="B7" s="33" t="s">
        <v>118</v>
      </c>
      <c r="C7" s="57">
        <f t="shared" si="0"/>
        <v>6909593.73</v>
      </c>
      <c r="D7" s="57">
        <f>D8+D9</f>
        <v>6598093.73</v>
      </c>
      <c r="E7" s="57">
        <f>E8</f>
        <v>311500</v>
      </c>
      <c r="F7" s="57"/>
    </row>
    <row r="8" ht="29" customHeight="1" spans="1:6">
      <c r="A8" s="33" t="s">
        <v>119</v>
      </c>
      <c r="B8" s="33" t="s">
        <v>120</v>
      </c>
      <c r="C8" s="57">
        <f t="shared" si="0"/>
        <v>6368636.02</v>
      </c>
      <c r="D8" s="58">
        <v>6057136.02</v>
      </c>
      <c r="E8" s="58">
        <v>311500</v>
      </c>
      <c r="F8" s="58"/>
    </row>
    <row r="9" ht="29" customHeight="1" spans="1:6">
      <c r="A9" s="33" t="s">
        <v>121</v>
      </c>
      <c r="B9" s="33" t="s">
        <v>122</v>
      </c>
      <c r="C9" s="57">
        <f t="shared" si="0"/>
        <v>540957.71</v>
      </c>
      <c r="D9" s="58">
        <v>540957.71</v>
      </c>
      <c r="E9" s="58"/>
      <c r="F9" s="58"/>
    </row>
    <row r="10" ht="29" customHeight="1" spans="1:6">
      <c r="A10" s="33" t="s">
        <v>123</v>
      </c>
      <c r="B10" s="30" t="s">
        <v>124</v>
      </c>
      <c r="C10" s="57">
        <f t="shared" si="0"/>
        <v>222683.12</v>
      </c>
      <c r="D10" s="32">
        <f>D11</f>
        <v>222683.12</v>
      </c>
      <c r="E10" s="32"/>
      <c r="F10" s="32"/>
    </row>
    <row r="11" ht="29" customHeight="1" spans="1:6">
      <c r="A11" s="33" t="s">
        <v>125</v>
      </c>
      <c r="B11" s="33" t="s">
        <v>126</v>
      </c>
      <c r="C11" s="57">
        <f t="shared" si="0"/>
        <v>222683.12</v>
      </c>
      <c r="D11" s="32">
        <f>D12+D13</f>
        <v>222683.12</v>
      </c>
      <c r="E11" s="32"/>
      <c r="F11" s="32"/>
    </row>
    <row r="12" ht="29" customHeight="1" spans="1:6">
      <c r="A12" s="33" t="s">
        <v>127</v>
      </c>
      <c r="B12" s="33" t="s">
        <v>128</v>
      </c>
      <c r="C12" s="57">
        <f t="shared" si="0"/>
        <v>195417.46</v>
      </c>
      <c r="D12" s="32">
        <v>195417.46</v>
      </c>
      <c r="E12" s="32"/>
      <c r="F12" s="32"/>
    </row>
    <row r="13" ht="29" customHeight="1" spans="1:6">
      <c r="A13" s="33" t="s">
        <v>129</v>
      </c>
      <c r="B13" s="33" t="s">
        <v>130</v>
      </c>
      <c r="C13" s="57">
        <f t="shared" si="0"/>
        <v>27265.66</v>
      </c>
      <c r="D13" s="32">
        <v>27265.66</v>
      </c>
      <c r="E13" s="32"/>
      <c r="F13" s="32"/>
    </row>
    <row r="14" ht="29" customHeight="1" spans="1:6">
      <c r="A14" s="33" t="s">
        <v>131</v>
      </c>
      <c r="B14" s="30" t="s">
        <v>132</v>
      </c>
      <c r="C14" s="57">
        <f t="shared" si="0"/>
        <v>314398.83</v>
      </c>
      <c r="D14" s="32">
        <f>D15</f>
        <v>314398.83</v>
      </c>
      <c r="E14" s="32"/>
      <c r="F14" s="32"/>
    </row>
    <row r="15" ht="29" customHeight="1" spans="1:6">
      <c r="A15" s="33" t="s">
        <v>133</v>
      </c>
      <c r="B15" s="33" t="s">
        <v>134</v>
      </c>
      <c r="C15" s="57">
        <f t="shared" si="0"/>
        <v>314398.83</v>
      </c>
      <c r="D15" s="32">
        <f>D16</f>
        <v>314398.83</v>
      </c>
      <c r="E15" s="32"/>
      <c r="F15" s="32"/>
    </row>
    <row r="16" ht="29" customHeight="1" spans="1:6">
      <c r="A16" s="33" t="s">
        <v>135</v>
      </c>
      <c r="B16" s="33" t="s">
        <v>136</v>
      </c>
      <c r="C16" s="57">
        <f t="shared" si="0"/>
        <v>314398.83</v>
      </c>
      <c r="D16" s="32">
        <v>314398.83</v>
      </c>
      <c r="E16" s="32"/>
      <c r="F16" s="32"/>
    </row>
    <row r="17" ht="29" customHeight="1" spans="1:6">
      <c r="A17" s="33"/>
      <c r="B17" s="30"/>
      <c r="C17" s="57"/>
      <c r="D17" s="32"/>
      <c r="E17" s="32"/>
      <c r="F17" s="32"/>
    </row>
    <row r="18" ht="29" customHeight="1" spans="1:6">
      <c r="A18" s="33"/>
      <c r="B18" s="33"/>
      <c r="C18" s="57"/>
      <c r="D18" s="32"/>
      <c r="E18" s="32"/>
      <c r="F18" s="32"/>
    </row>
    <row r="19" ht="29" customHeight="1" spans="1:6">
      <c r="A19" s="33"/>
      <c r="B19" s="33"/>
      <c r="C19" s="57"/>
      <c r="D19" s="32"/>
      <c r="E19" s="32"/>
      <c r="F19" s="32"/>
    </row>
  </sheetData>
  <mergeCells count="1">
    <mergeCell ref="A2:F2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opLeftCell="A9" workbookViewId="0">
      <selection activeCell="C41" sqref="C41"/>
    </sheetView>
  </sheetViews>
  <sheetFormatPr defaultColWidth="10" defaultRowHeight="14.4" outlineLevelCol="6"/>
  <cols>
    <col min="1" max="1" width="28.8888888888889" customWidth="1"/>
    <col min="2" max="2" width="25.3333333333333" customWidth="1"/>
    <col min="3" max="3" width="41" customWidth="1"/>
    <col min="4" max="4" width="24.1111111111111" customWidth="1"/>
    <col min="5" max="5" width="18.7222222222222" customWidth="1"/>
    <col min="6" max="8" width="9.76851851851852" customWidth="1"/>
  </cols>
  <sheetData>
    <row r="1" ht="7" customHeight="1" spans="1:7">
      <c r="A1" s="1"/>
      <c r="B1" s="1"/>
      <c r="C1" s="1"/>
      <c r="D1" s="1"/>
      <c r="E1" s="1"/>
      <c r="F1" s="1"/>
      <c r="G1" s="1"/>
    </row>
    <row r="2" ht="22" customHeight="1" spans="1:7">
      <c r="A2" s="2" t="s">
        <v>137</v>
      </c>
      <c r="B2" s="2"/>
      <c r="C2" s="2"/>
      <c r="D2" s="2"/>
      <c r="E2" s="1"/>
      <c r="F2" s="1"/>
      <c r="G2" s="1"/>
    </row>
    <row r="3" ht="22.75" customHeight="1" spans="1:7">
      <c r="A3" s="4" t="s">
        <v>31</v>
      </c>
      <c r="B3" s="4"/>
      <c r="C3" s="43" t="s">
        <v>32</v>
      </c>
      <c r="D3" s="43"/>
      <c r="E3" s="4"/>
      <c r="F3" s="4"/>
      <c r="G3" s="4"/>
    </row>
    <row r="4" ht="22.75" customHeight="1" spans="1:7">
      <c r="A4" s="59" t="s">
        <v>33</v>
      </c>
      <c r="B4" s="59"/>
      <c r="C4" s="59" t="s">
        <v>34</v>
      </c>
      <c r="D4" s="59"/>
      <c r="E4" s="4"/>
      <c r="F4" s="4"/>
      <c r="G4" s="4"/>
    </row>
    <row r="5" ht="15" customHeight="1" spans="1:7">
      <c r="A5" s="59" t="s">
        <v>35</v>
      </c>
      <c r="B5" s="59" t="s">
        <v>36</v>
      </c>
      <c r="C5" s="59" t="s">
        <v>35</v>
      </c>
      <c r="D5" s="59" t="s">
        <v>114</v>
      </c>
      <c r="E5" s="4"/>
      <c r="F5" s="4"/>
      <c r="G5" s="4"/>
    </row>
    <row r="6" ht="15" customHeight="1" spans="1:7">
      <c r="A6" s="41" t="s">
        <v>138</v>
      </c>
      <c r="B6" s="61">
        <f>SUM(B7:B9)</f>
        <v>7446675.68</v>
      </c>
      <c r="C6" s="41" t="s">
        <v>139</v>
      </c>
      <c r="D6" s="61">
        <f>D7+D14+D16+D26</f>
        <v>7446675.68</v>
      </c>
      <c r="E6" s="4"/>
      <c r="F6" s="4"/>
      <c r="G6" s="4"/>
    </row>
    <row r="7" ht="15" customHeight="1" spans="1:7">
      <c r="A7" s="41" t="s">
        <v>140</v>
      </c>
      <c r="B7" s="10">
        <v>7446675.68</v>
      </c>
      <c r="C7" s="41" t="s">
        <v>141</v>
      </c>
      <c r="D7" s="67">
        <v>6909593.73</v>
      </c>
      <c r="E7" s="4"/>
      <c r="F7" s="4"/>
      <c r="G7" s="4"/>
    </row>
    <row r="8" ht="15" customHeight="1" spans="1:7">
      <c r="A8" s="41" t="s">
        <v>142</v>
      </c>
      <c r="B8" s="10"/>
      <c r="C8" s="41" t="s">
        <v>143</v>
      </c>
      <c r="D8" s="68"/>
      <c r="E8" s="4"/>
      <c r="F8" s="4"/>
      <c r="G8" s="4"/>
    </row>
    <row r="9" ht="15" customHeight="1" spans="1:7">
      <c r="A9" s="41" t="s">
        <v>144</v>
      </c>
      <c r="B9" s="10"/>
      <c r="C9" s="41" t="s">
        <v>145</v>
      </c>
      <c r="D9" s="68"/>
      <c r="E9" s="4"/>
      <c r="F9" s="4"/>
      <c r="G9" s="4"/>
    </row>
    <row r="10" ht="15" customHeight="1" spans="1:7">
      <c r="A10" s="41"/>
      <c r="B10" s="69"/>
      <c r="C10" s="41" t="s">
        <v>146</v>
      </c>
      <c r="D10" s="68"/>
      <c r="E10" s="4"/>
      <c r="F10" s="4"/>
      <c r="G10" s="4"/>
    </row>
    <row r="11" ht="15" customHeight="1" spans="1:7">
      <c r="A11" s="41"/>
      <c r="B11" s="69"/>
      <c r="C11" s="41" t="s">
        <v>147</v>
      </c>
      <c r="D11" s="68"/>
      <c r="E11" s="4"/>
      <c r="F11" s="4"/>
      <c r="G11" s="4"/>
    </row>
    <row r="12" ht="15" customHeight="1" spans="1:7">
      <c r="A12" s="41"/>
      <c r="B12" s="69"/>
      <c r="C12" s="41" t="s">
        <v>148</v>
      </c>
      <c r="D12" s="68"/>
      <c r="E12" s="4"/>
      <c r="F12" s="4"/>
      <c r="G12" s="4"/>
    </row>
    <row r="13" ht="15" customHeight="1" spans="1:7">
      <c r="A13" s="60"/>
      <c r="B13" s="64"/>
      <c r="C13" s="41" t="s">
        <v>149</v>
      </c>
      <c r="D13" s="68"/>
      <c r="E13" s="4"/>
      <c r="F13" s="4"/>
      <c r="G13" s="4"/>
    </row>
    <row r="14" ht="15" customHeight="1" spans="1:7">
      <c r="A14" s="41"/>
      <c r="B14" s="69"/>
      <c r="C14" s="41" t="s">
        <v>150</v>
      </c>
      <c r="D14" s="67">
        <v>222683.12</v>
      </c>
      <c r="E14" s="4"/>
      <c r="F14" s="4"/>
      <c r="G14" s="42"/>
    </row>
    <row r="15" ht="15" customHeight="1" spans="1:7">
      <c r="A15" s="41"/>
      <c r="B15" s="69"/>
      <c r="C15" s="41" t="s">
        <v>151</v>
      </c>
      <c r="D15" s="68"/>
      <c r="E15" s="4"/>
      <c r="F15" s="4"/>
      <c r="G15" s="4"/>
    </row>
    <row r="16" ht="15" customHeight="1" spans="1:7">
      <c r="A16" s="41"/>
      <c r="B16" s="69"/>
      <c r="C16" s="41" t="s">
        <v>152</v>
      </c>
      <c r="D16" s="67">
        <v>314398.83</v>
      </c>
      <c r="E16" s="4"/>
      <c r="F16" s="4"/>
      <c r="G16" s="4"/>
    </row>
    <row r="17" ht="15" customHeight="1" spans="1:7">
      <c r="A17" s="41"/>
      <c r="B17" s="69"/>
      <c r="C17" s="41" t="s">
        <v>153</v>
      </c>
      <c r="D17" s="68"/>
      <c r="E17" s="4"/>
      <c r="F17" s="4"/>
      <c r="G17" s="4"/>
    </row>
    <row r="18" ht="15" customHeight="1" spans="1:7">
      <c r="A18" s="41"/>
      <c r="B18" s="69"/>
      <c r="C18" s="41" t="s">
        <v>154</v>
      </c>
      <c r="D18" s="68"/>
      <c r="E18" s="4"/>
      <c r="F18" s="4"/>
      <c r="G18" s="4"/>
    </row>
    <row r="19" ht="15" customHeight="1" spans="1:7">
      <c r="A19" s="41"/>
      <c r="B19" s="41"/>
      <c r="C19" s="41" t="s">
        <v>155</v>
      </c>
      <c r="D19" s="68"/>
      <c r="E19" s="4"/>
      <c r="F19" s="4"/>
      <c r="G19" s="4"/>
    </row>
    <row r="20" ht="15" customHeight="1" spans="1:7">
      <c r="A20" s="41"/>
      <c r="B20" s="41"/>
      <c r="C20" s="41" t="s">
        <v>156</v>
      </c>
      <c r="D20" s="68"/>
      <c r="E20" s="4"/>
      <c r="F20" s="4"/>
      <c r="G20" s="4"/>
    </row>
    <row r="21" ht="15" customHeight="1" spans="1:7">
      <c r="A21" s="41"/>
      <c r="B21" s="41"/>
      <c r="C21" s="41" t="s">
        <v>157</v>
      </c>
      <c r="D21" s="68"/>
      <c r="E21" s="4"/>
      <c r="F21" s="4"/>
      <c r="G21" s="4"/>
    </row>
    <row r="22" ht="15" customHeight="1" spans="1:7">
      <c r="A22" s="41"/>
      <c r="B22" s="41"/>
      <c r="C22" s="41" t="s">
        <v>158</v>
      </c>
      <c r="D22" s="68"/>
      <c r="E22" s="4"/>
      <c r="F22" s="4"/>
      <c r="G22" s="4"/>
    </row>
    <row r="23" ht="15" customHeight="1" spans="1:7">
      <c r="A23" s="41"/>
      <c r="B23" s="41"/>
      <c r="C23" s="41" t="s">
        <v>159</v>
      </c>
      <c r="D23" s="68"/>
      <c r="E23" s="4"/>
      <c r="F23" s="4"/>
      <c r="G23" s="4"/>
    </row>
    <row r="24" ht="15" customHeight="1" spans="1:7">
      <c r="A24" s="41"/>
      <c r="B24" s="41"/>
      <c r="C24" s="41" t="s">
        <v>160</v>
      </c>
      <c r="D24" s="68"/>
      <c r="E24" s="4"/>
      <c r="F24" s="4"/>
      <c r="G24" s="4"/>
    </row>
    <row r="25" ht="15" customHeight="1" spans="1:7">
      <c r="A25" s="41"/>
      <c r="B25" s="41"/>
      <c r="C25" s="41" t="s">
        <v>161</v>
      </c>
      <c r="D25" s="68"/>
      <c r="E25" s="4"/>
      <c r="F25" s="4"/>
      <c r="G25" s="4"/>
    </row>
    <row r="26" ht="15" customHeight="1" spans="1:7">
      <c r="A26" s="41"/>
      <c r="B26" s="41"/>
      <c r="C26" s="41" t="s">
        <v>162</v>
      </c>
      <c r="D26" s="67"/>
      <c r="E26" s="4"/>
      <c r="F26" s="4"/>
      <c r="G26" s="4"/>
    </row>
    <row r="27" ht="15" customHeight="1" spans="1:7">
      <c r="A27" s="41"/>
      <c r="B27" s="41"/>
      <c r="C27" s="41" t="s">
        <v>163</v>
      </c>
      <c r="D27" s="68"/>
      <c r="E27" s="4"/>
      <c r="F27" s="4"/>
      <c r="G27" s="4"/>
    </row>
    <row r="28" ht="15" customHeight="1" spans="1:7">
      <c r="A28" s="41"/>
      <c r="B28" s="41"/>
      <c r="C28" s="41" t="s">
        <v>164</v>
      </c>
      <c r="D28" s="68"/>
      <c r="E28" s="4"/>
      <c r="F28" s="4"/>
      <c r="G28" s="4"/>
    </row>
    <row r="29" ht="15" customHeight="1" spans="1:7">
      <c r="A29" s="41"/>
      <c r="B29" s="41"/>
      <c r="C29" s="41" t="s">
        <v>165</v>
      </c>
      <c r="D29" s="10"/>
      <c r="E29" s="4"/>
      <c r="F29" s="4"/>
      <c r="G29" s="4"/>
    </row>
    <row r="30" ht="15" customHeight="1" spans="1:7">
      <c r="A30" s="41"/>
      <c r="B30" s="41"/>
      <c r="C30" s="41" t="s">
        <v>166</v>
      </c>
      <c r="D30" s="10"/>
      <c r="E30" s="4"/>
      <c r="F30" s="4"/>
      <c r="G30" s="4"/>
    </row>
    <row r="31" ht="15" customHeight="1" spans="1:7">
      <c r="A31" s="41"/>
      <c r="B31" s="41"/>
      <c r="C31" s="41" t="s">
        <v>167</v>
      </c>
      <c r="D31" s="10"/>
      <c r="E31" s="4"/>
      <c r="F31" s="4"/>
      <c r="G31" s="4"/>
    </row>
    <row r="32" ht="15" customHeight="1" spans="1:7">
      <c r="A32" s="41"/>
      <c r="B32" s="41"/>
      <c r="C32" s="41" t="s">
        <v>168</v>
      </c>
      <c r="D32" s="10"/>
      <c r="E32" s="4"/>
      <c r="F32" s="4"/>
      <c r="G32" s="4"/>
    </row>
    <row r="33" ht="15" customHeight="1" spans="1:7">
      <c r="A33" s="41"/>
      <c r="B33" s="41"/>
      <c r="C33" s="41" t="s">
        <v>169</v>
      </c>
      <c r="D33" s="10"/>
      <c r="E33" s="4"/>
      <c r="F33" s="4"/>
      <c r="G33" s="4"/>
    </row>
    <row r="34" ht="15" customHeight="1" spans="1:7">
      <c r="A34" s="41"/>
      <c r="B34" s="41"/>
      <c r="C34" s="41" t="s">
        <v>170</v>
      </c>
      <c r="D34" s="10"/>
      <c r="E34" s="4"/>
      <c r="F34" s="4"/>
      <c r="G34" s="4"/>
    </row>
    <row r="35" ht="15" customHeight="1" spans="1:7">
      <c r="A35" s="41"/>
      <c r="B35" s="41"/>
      <c r="C35" s="41" t="s">
        <v>171</v>
      </c>
      <c r="D35" s="10"/>
      <c r="E35" s="4"/>
      <c r="F35" s="4"/>
      <c r="G35" s="4"/>
    </row>
    <row r="36" ht="15" customHeight="1" spans="1:7">
      <c r="A36" s="41"/>
      <c r="B36" s="41"/>
      <c r="C36" s="41" t="s">
        <v>172</v>
      </c>
      <c r="D36" s="61"/>
      <c r="E36" s="4"/>
      <c r="F36" s="4"/>
      <c r="G36" s="4"/>
    </row>
    <row r="37" ht="15" customHeight="1" spans="1:7">
      <c r="A37" s="59" t="s">
        <v>173</v>
      </c>
      <c r="B37" s="70">
        <f>B6</f>
        <v>7446675.68</v>
      </c>
      <c r="C37" s="59" t="s">
        <v>174</v>
      </c>
      <c r="D37" s="71">
        <f>D6</f>
        <v>7446675.68</v>
      </c>
      <c r="E37" s="42"/>
      <c r="F37" s="4"/>
      <c r="G37" s="4"/>
    </row>
  </sheetData>
  <mergeCells count="4">
    <mergeCell ref="A2:D2"/>
    <mergeCell ref="C3:D3"/>
    <mergeCell ref="A4:B4"/>
    <mergeCell ref="C4:D4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D7" sqref="D7"/>
    </sheetView>
  </sheetViews>
  <sheetFormatPr defaultColWidth="10" defaultRowHeight="14.4" outlineLevelRow="7"/>
  <cols>
    <col min="1" max="1" width="24.1111111111111" customWidth="1"/>
    <col min="2" max="2" width="15" customWidth="1"/>
    <col min="3" max="3" width="11.7777777777778" customWidth="1"/>
    <col min="4" max="4" width="12.3518518518519" customWidth="1"/>
    <col min="5" max="5" width="10.8888888888889" customWidth="1"/>
    <col min="6" max="6" width="7.77777777777778" customWidth="1"/>
    <col min="7" max="7" width="10.6666666666667" customWidth="1"/>
    <col min="8" max="8" width="9.77777777777778" customWidth="1"/>
    <col min="9" max="9" width="7.33333333333333" customWidth="1"/>
    <col min="10" max="10" width="11.1111111111111" customWidth="1"/>
    <col min="11" max="11" width="11.3333333333333" customWidth="1"/>
  </cols>
  <sheetData>
    <row r="1" ht="14.3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39.85" customHeight="1" spans="1:11">
      <c r="A2" s="2" t="s">
        <v>175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2.75" customHeight="1" spans="1:11">
      <c r="A3" s="4" t="s">
        <v>31</v>
      </c>
      <c r="B3" s="4"/>
      <c r="C3" s="4"/>
      <c r="D3" s="4"/>
      <c r="E3" s="4"/>
      <c r="F3" s="4"/>
      <c r="G3" s="4"/>
      <c r="H3" s="4"/>
      <c r="I3" s="4"/>
      <c r="J3" s="43" t="s">
        <v>32</v>
      </c>
      <c r="K3" s="43"/>
    </row>
    <row r="4" ht="22.75" customHeight="1" spans="1:11">
      <c r="A4" s="59" t="s">
        <v>176</v>
      </c>
      <c r="B4" s="59" t="s">
        <v>114</v>
      </c>
      <c r="C4" s="59" t="s">
        <v>177</v>
      </c>
      <c r="D4" s="59"/>
      <c r="E4" s="59"/>
      <c r="F4" s="59" t="s">
        <v>178</v>
      </c>
      <c r="G4" s="59"/>
      <c r="H4" s="59"/>
      <c r="I4" s="59" t="s">
        <v>179</v>
      </c>
      <c r="J4" s="59"/>
      <c r="K4" s="59"/>
    </row>
    <row r="5" ht="22.75" customHeight="1" spans="1:11">
      <c r="A5" s="59"/>
      <c r="B5" s="59"/>
      <c r="C5" s="8" t="s">
        <v>114</v>
      </c>
      <c r="D5" s="8" t="s">
        <v>111</v>
      </c>
      <c r="E5" s="8" t="s">
        <v>112</v>
      </c>
      <c r="F5" s="8" t="s">
        <v>114</v>
      </c>
      <c r="G5" s="8" t="s">
        <v>111</v>
      </c>
      <c r="H5" s="8" t="s">
        <v>112</v>
      </c>
      <c r="I5" s="8" t="s">
        <v>114</v>
      </c>
      <c r="J5" s="8" t="s">
        <v>111</v>
      </c>
      <c r="K5" s="8" t="s">
        <v>112</v>
      </c>
    </row>
    <row r="6" ht="31" customHeight="1" spans="1:11">
      <c r="A6" s="60" t="s">
        <v>114</v>
      </c>
      <c r="B6" s="61">
        <v>7446675.68</v>
      </c>
      <c r="C6" s="61">
        <v>7446675.68</v>
      </c>
      <c r="D6" s="61">
        <f>D7</f>
        <v>7135175.68</v>
      </c>
      <c r="E6" s="61">
        <v>311500</v>
      </c>
      <c r="F6" s="62"/>
      <c r="G6" s="62"/>
      <c r="H6" s="62"/>
      <c r="I6" s="62"/>
      <c r="J6" s="62"/>
      <c r="K6" s="62"/>
    </row>
    <row r="7" ht="31" customHeight="1" spans="1:11">
      <c r="A7" s="63" t="s">
        <v>180</v>
      </c>
      <c r="B7" s="61">
        <v>7446675.68</v>
      </c>
      <c r="C7" s="61">
        <v>7446675.68</v>
      </c>
      <c r="D7" s="61">
        <v>7135175.68</v>
      </c>
      <c r="E7" s="61">
        <v>311500</v>
      </c>
      <c r="F7" s="64"/>
      <c r="G7" s="64"/>
      <c r="H7" s="64"/>
      <c r="I7" s="64"/>
      <c r="J7" s="64"/>
      <c r="K7" s="64"/>
    </row>
    <row r="8" ht="31" customHeight="1" spans="1:11">
      <c r="A8" s="65"/>
      <c r="B8" s="66"/>
      <c r="C8" s="66"/>
      <c r="D8" s="64"/>
      <c r="E8" s="61"/>
      <c r="F8" s="64"/>
      <c r="G8" s="64"/>
      <c r="H8" s="64"/>
      <c r="I8" s="64"/>
      <c r="J8" s="64"/>
      <c r="K8" s="64"/>
    </row>
  </sheetData>
  <mergeCells count="7">
    <mergeCell ref="A2:K2"/>
    <mergeCell ref="J3:K3"/>
    <mergeCell ref="C4:E4"/>
    <mergeCell ref="F4:H4"/>
    <mergeCell ref="I4:K4"/>
    <mergeCell ref="A4:A5"/>
    <mergeCell ref="B4:B5"/>
  </mergeCells>
  <printOptions horizontalCentered="1"/>
  <pageMargins left="0.751388888888889" right="0.751388888888889" top="0.393055555555556" bottom="0.271527777777778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opLeftCell="A3" workbookViewId="0">
      <selection activeCell="D11" sqref="D11"/>
    </sheetView>
  </sheetViews>
  <sheetFormatPr defaultColWidth="10" defaultRowHeight="14.4" outlineLevelCol="4"/>
  <cols>
    <col min="1" max="1" width="17.5" customWidth="1"/>
    <col min="2" max="2" width="32.1111111111111" customWidth="1"/>
    <col min="3" max="5" width="25.6388888888889" customWidth="1"/>
  </cols>
  <sheetData>
    <row r="1" ht="9" customHeight="1" spans="1:1">
      <c r="A1" s="50"/>
    </row>
    <row r="2" ht="30" customHeight="1" spans="1:5">
      <c r="A2" s="2" t="s">
        <v>181</v>
      </c>
      <c r="B2" s="2"/>
      <c r="C2" s="2"/>
      <c r="D2" s="2"/>
      <c r="E2" s="2"/>
    </row>
    <row r="3" ht="21.85" customHeight="1" spans="1:5">
      <c r="A3" s="3" t="s">
        <v>31</v>
      </c>
      <c r="B3" s="3"/>
      <c r="C3" s="43" t="s">
        <v>32</v>
      </c>
      <c r="D3" s="43"/>
      <c r="E3" s="43"/>
    </row>
    <row r="4" ht="22.75" customHeight="1" spans="1:5">
      <c r="A4" s="44" t="s">
        <v>182</v>
      </c>
      <c r="B4" s="44"/>
      <c r="C4" s="44" t="s">
        <v>177</v>
      </c>
      <c r="D4" s="44"/>
      <c r="E4" s="44"/>
    </row>
    <row r="5" ht="22.75" customHeight="1" spans="1:5">
      <c r="A5" s="51" t="s">
        <v>183</v>
      </c>
      <c r="B5" s="51" t="s">
        <v>184</v>
      </c>
      <c r="C5" s="52" t="s">
        <v>114</v>
      </c>
      <c r="D5" s="51" t="s">
        <v>111</v>
      </c>
      <c r="E5" s="51" t="s">
        <v>112</v>
      </c>
    </row>
    <row r="6" ht="27" customHeight="1" spans="1:5">
      <c r="A6" s="53"/>
      <c r="B6" s="54" t="s">
        <v>114</v>
      </c>
      <c r="C6" s="55">
        <f>D6+E6</f>
        <v>7446675.68</v>
      </c>
      <c r="D6" s="56">
        <f>D7+D11+D15</f>
        <v>7135175.68</v>
      </c>
      <c r="E6" s="56">
        <f>E7</f>
        <v>311500</v>
      </c>
    </row>
    <row r="7" ht="27" customHeight="1" spans="1:5">
      <c r="A7" s="30" t="s">
        <v>115</v>
      </c>
      <c r="B7" s="30" t="s">
        <v>116</v>
      </c>
      <c r="C7" s="55">
        <f t="shared" ref="C7:C17" si="0">D7+E7</f>
        <v>6909593.73</v>
      </c>
      <c r="D7" s="57">
        <f>D8</f>
        <v>6598093.73</v>
      </c>
      <c r="E7" s="57">
        <f>E8</f>
        <v>311500</v>
      </c>
    </row>
    <row r="8" ht="27" customHeight="1" spans="1:5">
      <c r="A8" s="30" t="s">
        <v>117</v>
      </c>
      <c r="B8" s="33" t="s">
        <v>118</v>
      </c>
      <c r="C8" s="55">
        <f t="shared" si="0"/>
        <v>6909593.73</v>
      </c>
      <c r="D8" s="57">
        <f>D9+D10</f>
        <v>6598093.73</v>
      </c>
      <c r="E8" s="57">
        <f>E9</f>
        <v>311500</v>
      </c>
    </row>
    <row r="9" ht="27" customHeight="1" spans="1:5">
      <c r="A9" s="33" t="s">
        <v>119</v>
      </c>
      <c r="B9" s="33" t="s">
        <v>120</v>
      </c>
      <c r="C9" s="55">
        <f t="shared" si="0"/>
        <v>6368636.02</v>
      </c>
      <c r="D9" s="58">
        <v>6057136.02</v>
      </c>
      <c r="E9" s="58">
        <v>311500</v>
      </c>
    </row>
    <row r="10" ht="27" customHeight="1" spans="1:5">
      <c r="A10" s="33" t="s">
        <v>121</v>
      </c>
      <c r="B10" s="33" t="s">
        <v>122</v>
      </c>
      <c r="C10" s="55">
        <f t="shared" si="0"/>
        <v>540957.71</v>
      </c>
      <c r="D10" s="58">
        <v>540957.71</v>
      </c>
      <c r="E10" s="32"/>
    </row>
    <row r="11" ht="27" customHeight="1" spans="1:5">
      <c r="A11" s="33" t="s">
        <v>123</v>
      </c>
      <c r="B11" s="30" t="s">
        <v>124</v>
      </c>
      <c r="C11" s="55">
        <f t="shared" si="0"/>
        <v>222683.12</v>
      </c>
      <c r="D11" s="32">
        <f>D12</f>
        <v>222683.12</v>
      </c>
      <c r="E11" s="32"/>
    </row>
    <row r="12" ht="27" customHeight="1" spans="1:5">
      <c r="A12" s="33" t="s">
        <v>125</v>
      </c>
      <c r="B12" s="33" t="s">
        <v>126</v>
      </c>
      <c r="C12" s="55">
        <f t="shared" si="0"/>
        <v>222683.12</v>
      </c>
      <c r="D12" s="32">
        <f>D13+D14</f>
        <v>222683.12</v>
      </c>
      <c r="E12" s="32"/>
    </row>
    <row r="13" ht="27" customHeight="1" spans="1:5">
      <c r="A13" s="33" t="s">
        <v>127</v>
      </c>
      <c r="B13" s="33" t="s">
        <v>128</v>
      </c>
      <c r="C13" s="55">
        <f t="shared" si="0"/>
        <v>195417.46</v>
      </c>
      <c r="D13" s="32">
        <v>195417.46</v>
      </c>
      <c r="E13" s="32"/>
    </row>
    <row r="14" ht="27" customHeight="1" spans="1:5">
      <c r="A14" s="33" t="s">
        <v>129</v>
      </c>
      <c r="B14" s="33" t="s">
        <v>130</v>
      </c>
      <c r="C14" s="55">
        <f t="shared" si="0"/>
        <v>27265.66</v>
      </c>
      <c r="D14" s="32">
        <v>27265.66</v>
      </c>
      <c r="E14" s="32"/>
    </row>
    <row r="15" ht="27" customHeight="1" spans="1:5">
      <c r="A15" s="33" t="s">
        <v>131</v>
      </c>
      <c r="B15" s="30" t="s">
        <v>132</v>
      </c>
      <c r="C15" s="55">
        <f t="shared" si="0"/>
        <v>314398.83</v>
      </c>
      <c r="D15" s="32">
        <f t="shared" ref="D15:D19" si="1">D16</f>
        <v>314398.83</v>
      </c>
      <c r="E15" s="32"/>
    </row>
    <row r="16" ht="27" customHeight="1" spans="1:5">
      <c r="A16" s="33" t="s">
        <v>133</v>
      </c>
      <c r="B16" s="33" t="s">
        <v>134</v>
      </c>
      <c r="C16" s="55">
        <f t="shared" si="0"/>
        <v>314398.83</v>
      </c>
      <c r="D16" s="32">
        <f t="shared" si="1"/>
        <v>314398.83</v>
      </c>
      <c r="E16" s="32"/>
    </row>
    <row r="17" ht="27" customHeight="1" spans="1:5">
      <c r="A17" s="33" t="s">
        <v>135</v>
      </c>
      <c r="B17" s="33" t="s">
        <v>136</v>
      </c>
      <c r="C17" s="55">
        <f t="shared" si="0"/>
        <v>314398.83</v>
      </c>
      <c r="D17" s="32">
        <v>314398.83</v>
      </c>
      <c r="E17" s="32"/>
    </row>
    <row r="18" ht="27" customHeight="1" spans="1:5">
      <c r="A18" s="33"/>
      <c r="B18" s="30"/>
      <c r="C18" s="57"/>
      <c r="D18" s="32"/>
      <c r="E18" s="32"/>
    </row>
    <row r="19" ht="27" customHeight="1" spans="1:5">
      <c r="A19" s="33"/>
      <c r="B19" s="33"/>
      <c r="C19" s="57"/>
      <c r="D19" s="32"/>
      <c r="E19" s="32"/>
    </row>
    <row r="20" ht="27" customHeight="1" spans="1:5">
      <c r="A20" s="33"/>
      <c r="B20" s="33"/>
      <c r="C20" s="57"/>
      <c r="D20" s="32"/>
      <c r="E20" s="32"/>
    </row>
  </sheetData>
  <mergeCells count="5">
    <mergeCell ref="A2:E2"/>
    <mergeCell ref="A3:B3"/>
    <mergeCell ref="C3:E3"/>
    <mergeCell ref="A4:B4"/>
    <mergeCell ref="C4:E4"/>
  </mergeCells>
  <printOptions horizontalCentered="1"/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selection activeCell="D16" sqref="D16"/>
    </sheetView>
  </sheetViews>
  <sheetFormatPr defaultColWidth="10" defaultRowHeight="14.4" outlineLevelCol="4"/>
  <cols>
    <col min="1" max="1" width="13.7037037037037" customWidth="1"/>
    <col min="2" max="2" width="37.3333333333333" customWidth="1"/>
    <col min="3" max="3" width="25.2222222222222" customWidth="1"/>
    <col min="4" max="4" width="29" customWidth="1"/>
    <col min="5" max="5" width="21.4444444444444" customWidth="1"/>
  </cols>
  <sheetData>
    <row r="1" ht="11" customHeight="1" spans="1:5">
      <c r="A1" s="1"/>
      <c r="B1" s="1"/>
      <c r="C1" s="1"/>
      <c r="D1" s="1"/>
      <c r="E1" s="1"/>
    </row>
    <row r="2" ht="24" customHeight="1" spans="1:5">
      <c r="A2" s="2" t="s">
        <v>185</v>
      </c>
      <c r="B2" s="2"/>
      <c r="C2" s="2"/>
      <c r="D2" s="2"/>
      <c r="E2" s="2"/>
    </row>
    <row r="3" ht="22.75" customHeight="1" spans="1:5">
      <c r="A3" s="42" t="s">
        <v>31</v>
      </c>
      <c r="B3" s="42"/>
      <c r="C3" s="4"/>
      <c r="D3" s="4"/>
      <c r="E3" s="43" t="s">
        <v>32</v>
      </c>
    </row>
    <row r="4" ht="22.75" customHeight="1" spans="1:5">
      <c r="A4" s="44" t="s">
        <v>186</v>
      </c>
      <c r="B4" s="44"/>
      <c r="C4" s="44" t="s">
        <v>187</v>
      </c>
      <c r="D4" s="44"/>
      <c r="E4" s="44"/>
    </row>
    <row r="5" ht="22.75" customHeight="1" spans="1:5">
      <c r="A5" s="44" t="s">
        <v>183</v>
      </c>
      <c r="B5" s="44" t="s">
        <v>184</v>
      </c>
      <c r="C5" s="44" t="s">
        <v>114</v>
      </c>
      <c r="D5" s="44" t="s">
        <v>188</v>
      </c>
      <c r="E5" s="44" t="s">
        <v>189</v>
      </c>
    </row>
    <row r="6" ht="16" customHeight="1" spans="1:5">
      <c r="A6" s="44"/>
      <c r="B6" s="45" t="s">
        <v>114</v>
      </c>
      <c r="C6" s="46">
        <f>D6+E6</f>
        <v>7446675.68</v>
      </c>
      <c r="D6" s="46">
        <f>D7+D30</f>
        <v>5514924.72</v>
      </c>
      <c r="E6" s="46">
        <f>E14</f>
        <v>1931750.96</v>
      </c>
    </row>
    <row r="7" ht="16" customHeight="1" spans="1:5">
      <c r="A7" s="30" t="s">
        <v>190</v>
      </c>
      <c r="B7" s="31" t="s">
        <v>191</v>
      </c>
      <c r="C7" s="46">
        <f>D7+E7</f>
        <v>5319507.26</v>
      </c>
      <c r="D7" s="47">
        <f>SUM(D8:D13)</f>
        <v>5319507.26</v>
      </c>
      <c r="E7" s="47"/>
    </row>
    <row r="8" ht="16" customHeight="1" spans="1:5">
      <c r="A8" s="33" t="s">
        <v>192</v>
      </c>
      <c r="B8" s="34" t="s">
        <v>193</v>
      </c>
      <c r="C8" s="46">
        <f>D8+E8</f>
        <v>1984104</v>
      </c>
      <c r="D8" s="48">
        <v>1984104</v>
      </c>
      <c r="E8" s="48"/>
    </row>
    <row r="9" ht="16" customHeight="1" spans="1:5">
      <c r="A9" s="33" t="s">
        <v>194</v>
      </c>
      <c r="B9" s="34" t="s">
        <v>195</v>
      </c>
      <c r="C9" s="46">
        <f>D9+E9</f>
        <v>1307037.77</v>
      </c>
      <c r="D9" s="32">
        <v>1307037.77</v>
      </c>
      <c r="E9" s="32"/>
    </row>
    <row r="10" ht="16" customHeight="1" spans="1:5">
      <c r="A10" s="33" t="s">
        <v>196</v>
      </c>
      <c r="B10" s="34" t="s">
        <v>197</v>
      </c>
      <c r="C10" s="46">
        <f>D10+E10</f>
        <v>1005437</v>
      </c>
      <c r="D10" s="49">
        <v>1005437</v>
      </c>
      <c r="E10" s="32"/>
    </row>
    <row r="11" ht="16" customHeight="1" spans="1:5">
      <c r="A11" s="33" t="s">
        <v>198</v>
      </c>
      <c r="B11" s="34" t="s">
        <v>199</v>
      </c>
      <c r="C11" s="46">
        <v>681264</v>
      </c>
      <c r="D11" s="49">
        <v>681264</v>
      </c>
      <c r="E11" s="32"/>
    </row>
    <row r="12" ht="16" customHeight="1" spans="1:5">
      <c r="A12" s="33">
        <v>30110</v>
      </c>
      <c r="B12" s="34" t="s">
        <v>200</v>
      </c>
      <c r="C12" s="46">
        <f>D12+E12</f>
        <v>314398.83</v>
      </c>
      <c r="D12" s="49">
        <v>314398.83</v>
      </c>
      <c r="E12" s="32"/>
    </row>
    <row r="13" ht="16" customHeight="1" spans="1:5">
      <c r="A13" s="33">
        <v>30112</v>
      </c>
      <c r="B13" s="34" t="s">
        <v>201</v>
      </c>
      <c r="C13" s="46">
        <f>D13+E13</f>
        <v>27265.66</v>
      </c>
      <c r="D13" s="49">
        <v>27265.66</v>
      </c>
      <c r="E13" s="32"/>
    </row>
    <row r="14" ht="16" customHeight="1" spans="1:5">
      <c r="A14" s="30" t="s">
        <v>202</v>
      </c>
      <c r="B14" s="31" t="s">
        <v>203</v>
      </c>
      <c r="C14" s="46">
        <f t="shared" ref="C14:C32" si="0">D14+E14</f>
        <v>1931750.96</v>
      </c>
      <c r="D14" s="32"/>
      <c r="E14" s="32">
        <f>SUM(E15:E29)</f>
        <v>1931750.96</v>
      </c>
    </row>
    <row r="15" ht="16" customHeight="1" spans="1:5">
      <c r="A15" s="33" t="s">
        <v>204</v>
      </c>
      <c r="B15" s="34" t="s">
        <v>205</v>
      </c>
      <c r="C15" s="46">
        <f t="shared" si="0"/>
        <v>262000</v>
      </c>
      <c r="D15" s="32"/>
      <c r="E15" s="32">
        <v>262000</v>
      </c>
    </row>
    <row r="16" ht="16" customHeight="1" spans="1:5">
      <c r="A16" s="33" t="s">
        <v>206</v>
      </c>
      <c r="B16" s="34" t="s">
        <v>207</v>
      </c>
      <c r="C16" s="46">
        <f t="shared" si="0"/>
        <v>123000</v>
      </c>
      <c r="D16" s="32"/>
      <c r="E16" s="32">
        <v>123000</v>
      </c>
    </row>
    <row r="17" ht="16" customHeight="1" spans="1:5">
      <c r="A17" s="33" t="s">
        <v>208</v>
      </c>
      <c r="B17" s="34" t="s">
        <v>209</v>
      </c>
      <c r="C17" s="46">
        <f t="shared" si="0"/>
        <v>203000</v>
      </c>
      <c r="D17" s="32"/>
      <c r="E17" s="32">
        <v>203000</v>
      </c>
    </row>
    <row r="18" ht="16" customHeight="1" spans="1:5">
      <c r="A18" s="33" t="s">
        <v>210</v>
      </c>
      <c r="B18" s="34" t="s">
        <v>211</v>
      </c>
      <c r="C18" s="46">
        <f t="shared" si="0"/>
        <v>80000</v>
      </c>
      <c r="D18" s="32"/>
      <c r="E18" s="32">
        <v>80000</v>
      </c>
    </row>
    <row r="19" ht="16" customHeight="1" spans="1:5">
      <c r="A19" s="33" t="s">
        <v>212</v>
      </c>
      <c r="B19" s="34" t="s">
        <v>213</v>
      </c>
      <c r="C19" s="46">
        <f t="shared" si="0"/>
        <v>325000</v>
      </c>
      <c r="D19" s="32"/>
      <c r="E19" s="32">
        <v>325000</v>
      </c>
    </row>
    <row r="20" ht="16" customHeight="1" spans="1:5">
      <c r="A20" s="33" t="s">
        <v>214</v>
      </c>
      <c r="B20" s="34" t="s">
        <v>215</v>
      </c>
      <c r="C20" s="46">
        <f t="shared" si="0"/>
        <v>30000</v>
      </c>
      <c r="D20" s="32"/>
      <c r="E20" s="32">
        <v>30000</v>
      </c>
    </row>
    <row r="21" ht="16" customHeight="1" spans="1:5">
      <c r="A21" s="33" t="s">
        <v>216</v>
      </c>
      <c r="B21" s="34" t="s">
        <v>217</v>
      </c>
      <c r="C21" s="46">
        <f t="shared" si="0"/>
        <v>210000</v>
      </c>
      <c r="D21" s="32"/>
      <c r="E21" s="32">
        <v>210000</v>
      </c>
    </row>
    <row r="22" ht="16" customHeight="1" spans="1:5">
      <c r="A22" s="33" t="s">
        <v>218</v>
      </c>
      <c r="B22" s="34" t="s">
        <v>219</v>
      </c>
      <c r="C22" s="46">
        <f t="shared" si="0"/>
        <v>180000</v>
      </c>
      <c r="D22" s="32"/>
      <c r="E22" s="32">
        <v>180000</v>
      </c>
    </row>
    <row r="23" ht="16" customHeight="1" spans="1:5">
      <c r="A23" s="33" t="s">
        <v>220</v>
      </c>
      <c r="B23" s="34" t="s">
        <v>221</v>
      </c>
      <c r="C23" s="46">
        <f t="shared" si="0"/>
        <v>30000</v>
      </c>
      <c r="D23" s="32"/>
      <c r="E23" s="32">
        <v>30000</v>
      </c>
    </row>
    <row r="24" ht="16" customHeight="1" spans="1:5">
      <c r="A24" s="33" t="s">
        <v>222</v>
      </c>
      <c r="B24" s="34" t="s">
        <v>223</v>
      </c>
      <c r="C24" s="46">
        <f t="shared" si="0"/>
        <v>30000</v>
      </c>
      <c r="D24" s="32"/>
      <c r="E24" s="32">
        <v>30000</v>
      </c>
    </row>
    <row r="25" ht="16" customHeight="1" spans="1:5">
      <c r="A25" s="33" t="s">
        <v>224</v>
      </c>
      <c r="B25" s="34" t="s">
        <v>225</v>
      </c>
      <c r="C25" s="46">
        <f t="shared" si="0"/>
        <v>80000</v>
      </c>
      <c r="D25" s="32"/>
      <c r="E25" s="32">
        <v>80000</v>
      </c>
    </row>
    <row r="26" ht="16" customHeight="1" spans="1:5">
      <c r="A26" s="33" t="s">
        <v>226</v>
      </c>
      <c r="B26" s="34" t="s">
        <v>227</v>
      </c>
      <c r="C26" s="46">
        <f t="shared" si="0"/>
        <v>69738.1</v>
      </c>
      <c r="D26" s="32"/>
      <c r="E26" s="32">
        <v>69738.1</v>
      </c>
    </row>
    <row r="27" ht="16" customHeight="1" spans="1:5">
      <c r="A27" s="33" t="s">
        <v>228</v>
      </c>
      <c r="B27" s="34" t="s">
        <v>229</v>
      </c>
      <c r="C27" s="46">
        <f t="shared" si="0"/>
        <v>69312.86</v>
      </c>
      <c r="D27" s="32"/>
      <c r="E27" s="32">
        <v>69312.86</v>
      </c>
    </row>
    <row r="28" ht="16" customHeight="1" spans="1:5">
      <c r="A28" s="33" t="s">
        <v>230</v>
      </c>
      <c r="B28" s="34" t="s">
        <v>231</v>
      </c>
      <c r="C28" s="46">
        <f t="shared" si="0"/>
        <v>53500</v>
      </c>
      <c r="D28" s="32"/>
      <c r="E28" s="32">
        <v>53500</v>
      </c>
    </row>
    <row r="29" ht="16" customHeight="1" spans="1:5">
      <c r="A29" s="33" t="s">
        <v>232</v>
      </c>
      <c r="B29" s="34" t="s">
        <v>233</v>
      </c>
      <c r="C29" s="46">
        <f t="shared" si="0"/>
        <v>186200</v>
      </c>
      <c r="D29" s="32"/>
      <c r="E29" s="32">
        <v>186200</v>
      </c>
    </row>
    <row r="30" ht="16" customHeight="1" spans="1:5">
      <c r="A30" s="30">
        <v>303</v>
      </c>
      <c r="B30" s="31" t="s">
        <v>234</v>
      </c>
      <c r="C30" s="46">
        <f t="shared" si="0"/>
        <v>195417.46</v>
      </c>
      <c r="D30" s="32">
        <v>195417.46</v>
      </c>
      <c r="E30" s="32"/>
    </row>
    <row r="31" ht="16" customHeight="1" spans="1:5">
      <c r="A31" s="33">
        <v>30302</v>
      </c>
      <c r="B31" s="34" t="s">
        <v>235</v>
      </c>
      <c r="C31" s="46">
        <f t="shared" si="0"/>
        <v>160977.46</v>
      </c>
      <c r="D31" s="32">
        <v>160977.46</v>
      </c>
      <c r="E31" s="32"/>
    </row>
    <row r="32" ht="16" customHeight="1" spans="1:5">
      <c r="A32" s="33">
        <v>30305</v>
      </c>
      <c r="B32" s="34" t="s">
        <v>236</v>
      </c>
      <c r="C32" s="46">
        <f t="shared" si="0"/>
        <v>34440</v>
      </c>
      <c r="D32" s="32">
        <v>34440</v>
      </c>
      <c r="E32" s="32"/>
    </row>
  </sheetData>
  <mergeCells count="4">
    <mergeCell ref="A2:E2"/>
    <mergeCell ref="A3:B3"/>
    <mergeCell ref="A4:B4"/>
    <mergeCell ref="C4:E4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2023-02-07T01:11:13Z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54C80BC5E32D4B2596A6365A6DA0E22A</vt:lpwstr>
  </property>
</Properties>
</file>