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activeTab="4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<sst xmlns="http://schemas.openxmlformats.org/spreadsheetml/2006/main" count="371" uniqueCount="255">
  <si>
    <t>单位代码：</t>
  </si>
  <si>
    <t>单位名称：宁县人民政府办公室</t>
  </si>
  <si>
    <t>部门预算公开表</t>
  </si>
  <si>
    <t xml:space="preserve">     </t>
  </si>
  <si>
    <r>
      <rPr>
        <sz val="10"/>
        <rFont val="宋体"/>
        <charset val="134"/>
      </rPr>
      <t>编制日期：二</t>
    </r>
    <r>
      <rPr>
        <sz val="10"/>
        <rFont val="Hiragino Sans GB"/>
        <charset val="134"/>
      </rPr>
      <t>O</t>
    </r>
    <r>
      <rPr>
        <sz val="10"/>
        <rFont val="宋体"/>
        <charset val="134"/>
      </rPr>
      <t>二三年二月一日</t>
    </r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</si>
  <si>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</si>
  <si>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</si>
  <si>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</si>
  <si>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</si>
  <si>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</si>
  <si>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</si>
  <si>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</si>
  <si>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</si>
  <si>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</si>
  <si>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</si>
  <si>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</si>
  <si>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</si>
  <si>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</si>
  <si>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</si>
  <si>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</si>
  <si>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</si>
  <si>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</si>
  <si>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</si>
  <si>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</si>
  <si>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</si>
  <si>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</si>
  <si>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</si>
  <si>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</si>
  <si>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</si>
  <si>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</si>
  <si>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</si>
  <si>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单位：宁县人民政府办公室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</si>
  <si>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</si>
  <si>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</si>
  <si>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</si>
  <si>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</si>
  <si>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</si>
  <si>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</si>
  <si>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</si>
  <si>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</si>
  <si>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</si>
  <si>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</si>
  <si>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</si>
  <si>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</si>
  <si>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</si>
  <si>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</si>
  <si>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</si>
  <si>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</si>
  <si>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</si>
  <si>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</si>
  <si>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</si>
  <si>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</si>
  <si>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</si>
  <si>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</si>
  <si>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</si>
  <si>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</si>
  <si>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</si>
  <si>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</si>
  <si>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</si>
  <si>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</si>
  <si>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</si>
  <si>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</si>
  <si>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</si>
  <si>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</si>
  <si>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</si>
  <si>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</si>
  <si>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</si>
  <si>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</si>
  <si>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</si>
  <si>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</si>
  <si>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</si>
  <si>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</si>
  <si>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</si>
  <si>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</si>
  <si>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</si>
  <si>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</si>
  <si>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</si>
  <si>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</si>
  <si>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</si>
  <si>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</si>
  <si>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</si>
  <si>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</si>
  <si>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</si>
  <si>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</si>
  <si>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</si>
  <si>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</si>
  <si>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</si>
  <si>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</si>
  <si>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</si>
  <si>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</si>
  <si>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</si>
  <si>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</si>
  <si>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</si>
  <si>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</si>
  <si>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</si>
  <si>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</si>
  <si>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</si>
  <si>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</si>
  <si>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</si>
  <si>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</si>
  <si>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</si>
  <si>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</si>
  <si>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</si>
  <si>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</si>
  <si>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</si>
  <si>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</si>
  <si>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</si>
  <si>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</si>
  <si>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</si>
  <si>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</si>
  <si>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</si>
  <si>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</si>
  <si>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</si>
  <si>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上年结转</t>
  </si>
  <si>
    <t>合计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</si>
  <si>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</si>
  <si>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</si>
  <si>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</si>
  <si>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</si>
  <si>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</si>
  <si>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</si>
  <si>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</si>
  <si>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</si>
  <si>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</si>
  <si>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</si>
  <si>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</si>
  <si>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</si>
  <si>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2089999</t>
  </si>
  <si>
    <t>其他社会保障和就业支出</t>
  </si>
  <si>
    <t>210</t>
  </si>
  <si>
    <t>卫生健康支出</t>
  </si>
  <si>
    <t>21011</t>
  </si>
  <si>
    <t>行政事业单位医疗</t>
  </si>
  <si>
    <t>2101101</t>
  </si>
  <si>
    <t>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</si>
  <si>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</si>
  <si>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</si>
  <si>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</si>
  <si>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</si>
  <si>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</si>
  <si>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</si>
  <si>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</si>
  <si>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</si>
  <si>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</si>
  <si>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</si>
  <si>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</si>
  <si>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</si>
  <si>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</si>
  <si>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</si>
  <si>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</si>
  <si>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</si>
  <si>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</si>
  <si>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</si>
  <si>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</si>
  <si>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</si>
  <si>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</si>
  <si>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</si>
  <si>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</si>
  <si>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</si>
  <si>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</si>
  <si>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</si>
  <si>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</si>
  <si>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</si>
  <si>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</si>
  <si>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</si>
  <si>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</si>
  <si>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</si>
  <si>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</si>
  <si>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</si>
  <si>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</si>
  <si>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</si>
  <si>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</si>
  <si>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</si>
  <si>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</si>
  <si>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</si>
  <si>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</si>
  <si>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</si>
  <si>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</si>
  <si>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宁县人民政府办公室</t>
  </si>
  <si>
    <t>一般公共预算支出情况表</t>
  </si>
  <si>
    <t>功能分类科目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</si>
  <si>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</si>
  <si>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</si>
  <si>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</si>
  <si>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</si>
  <si>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</si>
  <si>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</si>
  <si>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</si>
  <si>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</si>
  <si>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</si>
  <si>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</si>
  <si>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</si>
  <si>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</si>
  <si>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</si>
  <si>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</si>
  <si>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</si>
  <si>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 xml:space="preserve">  绩效工资</t>
  </si>
  <si>
    <t xml:space="preserve">  职工基本医疗保险缴费</t>
  </si>
  <si>
    <t xml:space="preserve">  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</si>
  <si>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</si>
  <si>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</si>
  <si>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</si>
  <si>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</si>
  <si>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</si>
  <si>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</si>
  <si>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30207</t>
  </si>
  <si>
    <t xml:space="preserve">  邮电费</t>
  </si>
  <si>
    <t>30209</t>
  </si>
  <si>
    <t xml:space="preserve">  物业管理费</t>
  </si>
  <si>
    <t>30211</t>
  </si>
  <si>
    <t xml:space="preserve">  差旅费</t>
  </si>
  <si>
    <t>30213</t>
  </si>
  <si>
    <t xml:space="preserve">  维修（护）费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</si>
  <si>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</si>
  <si>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</si>
  <si>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</si>
  <si>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</si>
  <si>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</si>
  <si>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</si>
  <si>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</si>
  <si>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</si>
  <si>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</si>
  <si>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</si>
  <si>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</si>
  <si>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</si>
  <si>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</si>
  <si>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</si>
  <si>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</si>
  <si>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</si>
  <si>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</si>
  <si>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</si>
  <si>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对个人和家庭的补助</t>
  </si>
  <si>
    <t xml:space="preserve">  退休费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</si>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</sst>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177" formatCode="0.00_ "/>
    <numFmt numFmtId="178" formatCode="#,##0.00_ "/>
    <numFmt numFmtId="179" formatCode="#0.00"/>
  </numFmts>
  <fonts count="4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9"/>
      <name val="宋体"/>
      <charset val="134"/>
    </font>
    <font>
      <sz val="10"/>
      <name val="Hiragino Sans GB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4" borderId="11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8" borderId="12" applyNumberFormat="0" applyFon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8" fillId="12" borderId="11" applyNumberFormat="0" applyAlignment="0" applyProtection="0">
      <alignment vertical="center"/>
    </xf>
    <xf numFmtId="0" fontId="39" fillId="13" borderId="16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" fillId="0" borderId="0"/>
  </cellStyleXfs>
  <cellXfs count="10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" fontId="4" fillId="0" borderId="5" xfId="0" applyNumberFormat="1" applyFont="1" applyFill="1" applyBorder="1" applyAlignment="1" applyProtection="1">
      <alignment horizontal="right" vertical="center" shrinkToFit="1"/>
    </xf>
    <xf numFmtId="0" fontId="3" fillId="0" borderId="3" xfId="0" applyFont="1" applyBorder="1" applyAlignment="1">
      <alignment horizontal="right" vertical="center" wrapText="1"/>
    </xf>
    <xf numFmtId="0" fontId="5" fillId="0" borderId="0" xfId="0" applyFont="1" applyFill="1" applyAlignment="1"/>
    <xf numFmtId="0" fontId="6" fillId="0" borderId="0" xfId="0" applyFont="1" applyFill="1" applyBorder="1" applyAlignment="1" applyProtection="1"/>
    <xf numFmtId="0" fontId="7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Alignment="1"/>
    <xf numFmtId="0" fontId="10" fillId="0" borderId="0" xfId="0" applyFont="1" applyFill="1" applyBorder="1" applyAlignment="1" applyProtection="1">
      <alignment horizontal="right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center"/>
    </xf>
    <xf numFmtId="178" fontId="4" fillId="0" borderId="1" xfId="0" applyNumberFormat="1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/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horizontal="left" vertical="center" wrapText="1"/>
    </xf>
    <xf numFmtId="49" fontId="1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horizontal="left" vertical="center"/>
    </xf>
    <xf numFmtId="49" fontId="14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49" fontId="10" fillId="0" borderId="1" xfId="0" applyNumberFormat="1" applyFont="1" applyFill="1" applyBorder="1" applyAlignment="1" applyProtection="1">
      <alignment horizontal="left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6" fillId="0" borderId="3" xfId="0" applyFont="1" applyBorder="1" applyAlignment="1">
      <alignment vertical="center" wrapText="1"/>
    </xf>
    <xf numFmtId="176" fontId="17" fillId="0" borderId="6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4" fontId="16" fillId="0" borderId="1" xfId="0" applyNumberFormat="1" applyFont="1" applyBorder="1" applyAlignment="1">
      <alignment vertical="center" wrapText="1"/>
    </xf>
    <xf numFmtId="4" fontId="16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4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4" fontId="16" fillId="2" borderId="1" xfId="0" applyNumberFormat="1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177" fontId="9" fillId="0" borderId="1" xfId="0" applyNumberFormat="1" applyFont="1" applyFill="1" applyBorder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4" fontId="16" fillId="0" borderId="4" xfId="0" applyNumberFormat="1" applyFont="1" applyBorder="1" applyAlignment="1">
      <alignment horizontal="right" vertical="center" wrapText="1"/>
    </xf>
    <xf numFmtId="4" fontId="16" fillId="0" borderId="3" xfId="0" applyNumberFormat="1" applyFont="1" applyBorder="1" applyAlignment="1">
      <alignment horizontal="right" vertical="center" wrapText="1"/>
    </xf>
    <xf numFmtId="0" fontId="16" fillId="0" borderId="3" xfId="0" applyFont="1" applyBorder="1" applyAlignment="1">
      <alignment horizontal="left" vertical="center" wrapText="1"/>
    </xf>
    <xf numFmtId="4" fontId="16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179" fontId="3" fillId="0" borderId="3" xfId="0" applyNumberFormat="1" applyFont="1" applyBorder="1" applyAlignment="1">
      <alignment horizontal="right" vertical="center" wrapText="1"/>
    </xf>
    <xf numFmtId="179" fontId="18" fillId="0" borderId="3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vertical="center" wrapText="1"/>
    </xf>
    <xf numFmtId="4" fontId="4" fillId="0" borderId="7" xfId="0" applyNumberFormat="1" applyFont="1" applyFill="1" applyBorder="1" applyAlignment="1" applyProtection="1">
      <alignment horizontal="right" vertical="center" shrinkToFit="1"/>
    </xf>
    <xf numFmtId="179" fontId="16" fillId="0" borderId="3" xfId="0" applyNumberFormat="1" applyFont="1" applyBorder="1" applyAlignment="1">
      <alignment vertical="center" wrapText="1"/>
    </xf>
    <xf numFmtId="179" fontId="16" fillId="0" borderId="3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0" fillId="0" borderId="0" xfId="0" applyFont="1" applyFill="1" applyBorder="1" applyAlignment="1" applyProtection="1">
      <alignment vertical="center"/>
    </xf>
    <xf numFmtId="0" fontId="10" fillId="0" borderId="1" xfId="49" applyFont="1" applyFill="1" applyBorder="1" applyAlignment="1" applyProtection="1">
      <alignment vertical="center"/>
    </xf>
    <xf numFmtId="176" fontId="10" fillId="0" borderId="1" xfId="0" applyNumberFormat="1" applyFont="1" applyFill="1" applyBorder="1" applyAlignment="1" applyProtection="1">
      <alignment horizontal="right" vertical="center"/>
    </xf>
    <xf numFmtId="176" fontId="17" fillId="0" borderId="1" xfId="0" applyNumberFormat="1" applyFont="1" applyFill="1" applyBorder="1" applyAlignment="1">
      <alignment horizontal="right" vertical="center"/>
    </xf>
    <xf numFmtId="0" fontId="10" fillId="0" borderId="1" xfId="49" applyFont="1" applyBorder="1" applyAlignment="1" applyProtection="1">
      <alignment vertical="center"/>
    </xf>
    <xf numFmtId="0" fontId="13" fillId="0" borderId="1" xfId="49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4" fontId="20" fillId="0" borderId="3" xfId="0" applyNumberFormat="1" applyFont="1" applyBorder="1" applyAlignment="1">
      <alignment vertical="center" wrapText="1"/>
    </xf>
    <xf numFmtId="0" fontId="18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1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B6" sqref="B6:K6"/>
    </sheetView>
  </sheetViews>
  <sheetFormatPr defaultColWidth="10" defaultRowHeight="14.4"/>
  <cols>
    <col min="1" max="1" width="2.5462962962963" customWidth="1"/>
    <col min="2" max="4" width="9.76851851851852" customWidth="1"/>
    <col min="5" max="5" width="11.5092592592593" customWidth="1"/>
    <col min="6" max="6" width="9.76851851851852" customWidth="1"/>
    <col min="7" max="7" width="11.5092592592593" customWidth="1"/>
    <col min="8" max="11" width="9.76851851851852" customWidth="1"/>
  </cols>
  <sheetData>
    <row r="1" ht="13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4.3" hidden="1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2.75" customHeight="1" spans="1:11">
      <c r="A3" s="4"/>
      <c r="B3" s="3" t="s">
        <v>0</v>
      </c>
      <c r="C3" s="3"/>
      <c r="D3" s="3"/>
      <c r="E3" s="4"/>
      <c r="F3" s="4"/>
      <c r="G3" s="4"/>
      <c r="H3" s="4"/>
      <c r="I3" s="4"/>
      <c r="J3" s="4"/>
      <c r="K3" s="4"/>
    </row>
    <row r="4" ht="22.75" customHeight="1" spans="1:11">
      <c r="A4" s="4"/>
      <c r="B4" s="3" t="s">
        <v>1</v>
      </c>
      <c r="C4" s="3"/>
      <c r="D4" s="3"/>
      <c r="E4" s="3"/>
      <c r="F4" s="4"/>
      <c r="G4" s="4"/>
      <c r="H4" s="4"/>
      <c r="I4" s="4"/>
      <c r="J4" s="4"/>
      <c r="K4" s="4"/>
    </row>
    <row r="5" ht="14.3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78.55" customHeight="1" spans="1:11">
      <c r="A6" s="1"/>
      <c r="B6" s="97" t="s">
        <v>2</v>
      </c>
      <c r="C6" s="97"/>
      <c r="D6" s="97"/>
      <c r="E6" s="97"/>
      <c r="F6" s="97"/>
      <c r="G6" s="97"/>
      <c r="H6" s="97"/>
      <c r="I6" s="97"/>
      <c r="J6" s="97"/>
      <c r="K6" s="97"/>
    </row>
    <row r="7" ht="22.75" customHeight="1" spans="1:1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ht="22.75" customHeight="1" spans="1:11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ht="22.75" customHeight="1" spans="1:11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ht="22.75" customHeight="1" spans="1:11">
      <c r="A10" s="4"/>
      <c r="B10" s="4" t="s">
        <v>3</v>
      </c>
      <c r="C10" s="4"/>
      <c r="E10" s="98" t="s">
        <v>4</v>
      </c>
      <c r="F10" s="98"/>
      <c r="G10" s="98"/>
      <c r="H10" s="98"/>
      <c r="I10" s="4"/>
      <c r="J10" s="4"/>
      <c r="K10" s="4"/>
    </row>
    <row r="11" ht="22.75" customHeight="1" spans="1: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ht="22.75" customHeight="1" spans="1:11">
      <c r="A12" s="4"/>
      <c r="B12" s="99" t="s">
        <v>5</v>
      </c>
      <c r="C12" s="99"/>
      <c r="D12" s="4"/>
      <c r="E12" s="99" t="s">
        <v>6</v>
      </c>
      <c r="F12" s="99"/>
      <c r="G12" s="4"/>
      <c r="H12" s="99" t="s">
        <v>7</v>
      </c>
      <c r="I12" s="99"/>
      <c r="J12" s="4"/>
      <c r="K12" s="4"/>
    </row>
    <row r="13" ht="14.3" customHeight="1" spans="1:11">
      <c r="A13" s="1"/>
      <c r="B13" s="1"/>
      <c r="C13" s="1" t="s">
        <v>8</v>
      </c>
      <c r="D13" s="1"/>
      <c r="E13" s="1"/>
      <c r="F13" s="1"/>
      <c r="G13" s="1"/>
      <c r="H13" s="1"/>
      <c r="I13" s="1"/>
      <c r="J13" s="1"/>
      <c r="K13" s="1"/>
    </row>
    <row r="14" ht="14.3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4.3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7">
    <mergeCell ref="B3:D3"/>
    <mergeCell ref="B4:E4"/>
    <mergeCell ref="B6:K6"/>
    <mergeCell ref="E10:H10"/>
    <mergeCell ref="B12:C12"/>
    <mergeCell ref="E12:F12"/>
    <mergeCell ref="H12:I12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B6" sqref="B6"/>
    </sheetView>
  </sheetViews>
  <sheetFormatPr defaultColWidth="10" defaultRowHeight="14.4" outlineLevelCol="2"/>
  <cols>
    <col min="1" max="1" width="5.01851851851852" customWidth="1"/>
    <col min="2" max="2" width="67.3333333333333" customWidth="1"/>
    <col min="3" max="3" width="50.3333333333333" customWidth="1"/>
  </cols>
  <sheetData>
    <row r="1" ht="63" customHeight="1" spans="1:2">
      <c r="A1" s="1"/>
      <c r="B1" s="1"/>
    </row>
    <row r="2" ht="39.15" customHeight="1" spans="1:3">
      <c r="A2" s="1"/>
      <c r="B2" s="93" t="s">
        <v>9</v>
      </c>
      <c r="C2" s="93"/>
    </row>
    <row r="3" ht="29.35" customHeight="1" spans="1:3">
      <c r="A3" s="94"/>
      <c r="B3" s="95" t="s">
        <v>10</v>
      </c>
      <c r="C3" s="95" t="s">
        <v>11</v>
      </c>
    </row>
    <row r="4" ht="28.45" customHeight="1" spans="1:3">
      <c r="A4" s="85"/>
      <c r="B4" s="96" t="s">
        <v>12</v>
      </c>
      <c r="C4" s="39" t="s">
        <v>13</v>
      </c>
    </row>
    <row r="5" ht="28.45" customHeight="1" spans="1:3">
      <c r="A5" s="85"/>
      <c r="B5" s="96" t="s">
        <v>14</v>
      </c>
      <c r="C5" s="39" t="s">
        <v>15</v>
      </c>
    </row>
    <row r="6" ht="28.45" customHeight="1" spans="1:3">
      <c r="A6" s="85"/>
      <c r="B6" s="96" t="s">
        <v>16</v>
      </c>
      <c r="C6" s="39" t="s">
        <v>17</v>
      </c>
    </row>
    <row r="7" ht="28.45" customHeight="1" spans="1:3">
      <c r="A7" s="85"/>
      <c r="B7" s="96" t="s">
        <v>18</v>
      </c>
      <c r="C7" s="39"/>
    </row>
    <row r="8" ht="28.45" customHeight="1" spans="1:3">
      <c r="A8" s="85"/>
      <c r="B8" s="96" t="s">
        <v>19</v>
      </c>
      <c r="C8" s="39" t="s">
        <v>20</v>
      </c>
    </row>
    <row r="9" ht="28.45" customHeight="1" spans="1:3">
      <c r="A9" s="85"/>
      <c r="B9" s="96" t="s">
        <v>21</v>
      </c>
      <c r="C9" s="39" t="s">
        <v>22</v>
      </c>
    </row>
    <row r="10" ht="28.45" customHeight="1" spans="1:3">
      <c r="A10" s="85"/>
      <c r="B10" s="96" t="s">
        <v>23</v>
      </c>
      <c r="C10" s="39" t="s">
        <v>24</v>
      </c>
    </row>
    <row r="11" ht="28.45" customHeight="1" spans="1:3">
      <c r="A11" s="85"/>
      <c r="B11" s="96" t="s">
        <v>25</v>
      </c>
      <c r="C11" s="39" t="s">
        <v>26</v>
      </c>
    </row>
    <row r="12" ht="28.45" customHeight="1" spans="1:3">
      <c r="A12" s="85"/>
      <c r="B12" s="96" t="s">
        <v>27</v>
      </c>
      <c r="C12" s="39"/>
    </row>
    <row r="13" ht="28.45" customHeight="1" spans="1:3">
      <c r="A13" s="1"/>
      <c r="B13" s="96" t="s">
        <v>28</v>
      </c>
      <c r="C13" s="39"/>
    </row>
    <row r="14" ht="28.45" customHeight="1" spans="1:3">
      <c r="A14" s="1"/>
      <c r="B14" s="96" t="s">
        <v>29</v>
      </c>
      <c r="C14" s="39" t="s">
        <v>13</v>
      </c>
    </row>
  </sheetData>
  <mergeCells count="1">
    <mergeCell ref="B2:C2"/>
  </mergeCells>
  <printOptions horizontalCentered="1"/>
  <pageMargins left="0.751388888888889" right="0.751388888888889" top="0.747916666666667" bottom="0.271527777777778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42"/>
  <sheetViews>
    <sheetView topLeftCell="A29" workbookViewId="0">
      <selection activeCell="D6" sqref="D6:D15"/>
    </sheetView>
  </sheetViews>
  <sheetFormatPr defaultColWidth="10" defaultRowHeight="14.4" outlineLevelCol="3"/>
  <cols>
    <col min="1" max="1" width="25.5555555555556" customWidth="1"/>
    <col min="2" max="2" width="16.6944444444444" customWidth="1"/>
    <col min="3" max="3" width="25.5555555555556" customWidth="1"/>
    <col min="4" max="4" width="14.5555555555556" customWidth="1"/>
  </cols>
  <sheetData>
    <row r="1" ht="14.3" customHeight="1" spans="1:4">
      <c r="A1" s="1"/>
      <c r="B1" s="1"/>
      <c r="C1" s="1"/>
      <c r="D1" s="1"/>
    </row>
    <row r="2" ht="23" customHeight="1" spans="1:4">
      <c r="A2" s="2" t="s">
        <v>30</v>
      </c>
      <c r="B2" s="2"/>
      <c r="C2" s="2"/>
      <c r="D2" s="2"/>
    </row>
    <row r="3" ht="22.75" customHeight="1" spans="1:4">
      <c r="A3" s="85" t="s">
        <v>31</v>
      </c>
      <c r="B3" s="85"/>
      <c r="C3" s="85"/>
      <c r="D3" s="86" t="s">
        <v>32</v>
      </c>
    </row>
    <row r="4" ht="22.75" customHeight="1" spans="1:4">
      <c r="A4" s="61" t="s">
        <v>33</v>
      </c>
      <c r="B4" s="61"/>
      <c r="C4" s="61" t="s">
        <v>34</v>
      </c>
      <c r="D4" s="61"/>
    </row>
    <row r="5" ht="22.75" customHeight="1" spans="1:4">
      <c r="A5" s="61" t="s">
        <v>35</v>
      </c>
      <c r="B5" s="61" t="s">
        <v>36</v>
      </c>
      <c r="C5" s="61" t="s">
        <v>35</v>
      </c>
      <c r="D5" s="61" t="s">
        <v>36</v>
      </c>
    </row>
    <row r="6" ht="20" customHeight="1" spans="1:4">
      <c r="A6" s="87" t="s">
        <v>37</v>
      </c>
      <c r="B6" s="10">
        <v>6871677.8</v>
      </c>
      <c r="C6" s="87" t="s">
        <v>38</v>
      </c>
      <c r="D6" s="10">
        <v>6368636.02</v>
      </c>
    </row>
    <row r="7" ht="20" customHeight="1" spans="1:4">
      <c r="A7" s="87" t="s">
        <v>39</v>
      </c>
      <c r="B7" s="70"/>
      <c r="C7" s="87" t="s">
        <v>40</v>
      </c>
      <c r="D7" s="10"/>
    </row>
    <row r="8" ht="20" customHeight="1" spans="1:4">
      <c r="A8" s="87" t="s">
        <v>41</v>
      </c>
      <c r="B8" s="70"/>
      <c r="C8" s="87" t="s">
        <v>42</v>
      </c>
      <c r="D8" s="10"/>
    </row>
    <row r="9" ht="20" customHeight="1" spans="1:4">
      <c r="A9" s="87" t="s">
        <v>43</v>
      </c>
      <c r="B9" s="70"/>
      <c r="C9" s="87" t="s">
        <v>44</v>
      </c>
      <c r="D9" s="10"/>
    </row>
    <row r="10" ht="20" customHeight="1" spans="1:4">
      <c r="A10" s="87" t="s">
        <v>45</v>
      </c>
      <c r="B10" s="70"/>
      <c r="C10" s="87" t="s">
        <v>46</v>
      </c>
      <c r="D10" s="10"/>
    </row>
    <row r="11" ht="20" customHeight="1" spans="1:4">
      <c r="A11" s="87" t="s">
        <v>47</v>
      </c>
      <c r="B11" s="70"/>
      <c r="C11" s="87" t="s">
        <v>48</v>
      </c>
      <c r="D11" s="10"/>
    </row>
    <row r="12" ht="20" customHeight="1" spans="1:4">
      <c r="A12" s="87" t="s">
        <v>49</v>
      </c>
      <c r="B12" s="70"/>
      <c r="C12" s="87" t="s">
        <v>50</v>
      </c>
      <c r="D12" s="10"/>
    </row>
    <row r="13" ht="20" customHeight="1" spans="1:4">
      <c r="A13" s="87" t="s">
        <v>51</v>
      </c>
      <c r="B13" s="70"/>
      <c r="C13" s="87" t="s">
        <v>52</v>
      </c>
      <c r="D13" s="72">
        <v>218733.22</v>
      </c>
    </row>
    <row r="14" ht="20" customHeight="1" spans="1:4">
      <c r="A14" s="87" t="s">
        <v>53</v>
      </c>
      <c r="B14" s="70"/>
      <c r="C14" s="88" t="s">
        <v>54</v>
      </c>
      <c r="D14" s="32"/>
    </row>
    <row r="15" ht="20" customHeight="1" spans="1:4">
      <c r="A15" s="87"/>
      <c r="B15" s="89"/>
      <c r="C15" s="87" t="s">
        <v>55</v>
      </c>
      <c r="D15" s="10">
        <v>284308.56</v>
      </c>
    </row>
    <row r="16" ht="20" customHeight="1" spans="1:4">
      <c r="A16" s="87"/>
      <c r="B16" s="89"/>
      <c r="C16" s="87" t="s">
        <v>56</v>
      </c>
      <c r="D16" s="10"/>
    </row>
    <row r="17" ht="20" customHeight="1" spans="1:4">
      <c r="A17" s="87"/>
      <c r="B17" s="89"/>
      <c r="C17" s="87" t="s">
        <v>57</v>
      </c>
      <c r="D17" s="10"/>
    </row>
    <row r="18" ht="20" customHeight="1" spans="1:4">
      <c r="A18" s="87"/>
      <c r="B18" s="89"/>
      <c r="C18" s="87" t="s">
        <v>58</v>
      </c>
      <c r="D18" s="10"/>
    </row>
    <row r="19" ht="20" customHeight="1" spans="1:4">
      <c r="A19" s="87"/>
      <c r="B19" s="89"/>
      <c r="C19" s="87" t="s">
        <v>59</v>
      </c>
      <c r="D19" s="10"/>
    </row>
    <row r="20" ht="20" customHeight="1" spans="1:4">
      <c r="A20" s="90"/>
      <c r="B20" s="91"/>
      <c r="C20" s="87" t="s">
        <v>60</v>
      </c>
      <c r="D20" s="10"/>
    </row>
    <row r="21" ht="20" customHeight="1" spans="1:4">
      <c r="A21" s="90"/>
      <c r="B21" s="91"/>
      <c r="C21" s="87" t="s">
        <v>61</v>
      </c>
      <c r="D21" s="10"/>
    </row>
    <row r="22" ht="20" customHeight="1" spans="1:4">
      <c r="A22" s="90"/>
      <c r="B22" s="91"/>
      <c r="C22" s="87" t="s">
        <v>62</v>
      </c>
      <c r="D22" s="10"/>
    </row>
    <row r="23" ht="20" customHeight="1" spans="1:4">
      <c r="A23" s="90"/>
      <c r="B23" s="91"/>
      <c r="C23" s="87" t="s">
        <v>63</v>
      </c>
      <c r="D23" s="72"/>
    </row>
    <row r="24" ht="20" customHeight="1" spans="1:4">
      <c r="A24" s="90"/>
      <c r="B24" s="91"/>
      <c r="C24" s="88" t="s">
        <v>64</v>
      </c>
      <c r="D24" s="32"/>
    </row>
    <row r="25" ht="20" customHeight="1" spans="1:4">
      <c r="A25" s="87"/>
      <c r="B25" s="89"/>
      <c r="C25" s="87" t="s">
        <v>65</v>
      </c>
      <c r="D25" s="10"/>
    </row>
    <row r="26" ht="20" customHeight="1" spans="1:4">
      <c r="A26" s="87"/>
      <c r="B26" s="89"/>
      <c r="C26" s="87" t="s">
        <v>66</v>
      </c>
      <c r="D26" s="10"/>
    </row>
    <row r="27" ht="20" customHeight="1" spans="1:4">
      <c r="A27" s="87"/>
      <c r="B27" s="89"/>
      <c r="C27" s="87" t="s">
        <v>67</v>
      </c>
      <c r="D27" s="10"/>
    </row>
    <row r="28" ht="20" customHeight="1" spans="1:4">
      <c r="A28" s="90"/>
      <c r="B28" s="91"/>
      <c r="C28" s="87" t="s">
        <v>68</v>
      </c>
      <c r="D28" s="92"/>
    </row>
    <row r="29" ht="20" customHeight="1" spans="1:4">
      <c r="A29" s="90"/>
      <c r="B29" s="91"/>
      <c r="C29" s="87" t="s">
        <v>69</v>
      </c>
      <c r="D29" s="92"/>
    </row>
    <row r="30" ht="20" customHeight="1" spans="1:4">
      <c r="A30" s="90"/>
      <c r="B30" s="91"/>
      <c r="C30" s="87" t="s">
        <v>70</v>
      </c>
      <c r="D30" s="92"/>
    </row>
    <row r="31" ht="20" customHeight="1" spans="1:4">
      <c r="A31" s="90"/>
      <c r="B31" s="91"/>
      <c r="C31" s="87" t="s">
        <v>71</v>
      </c>
      <c r="D31" s="92"/>
    </row>
    <row r="32" ht="20" customHeight="1" spans="1:4">
      <c r="A32" s="90"/>
      <c r="B32" s="91"/>
      <c r="C32" s="87" t="s">
        <v>72</v>
      </c>
      <c r="D32" s="92"/>
    </row>
    <row r="33" ht="20" customHeight="1" spans="1:4">
      <c r="A33" s="87"/>
      <c r="B33" s="87"/>
      <c r="C33" s="87" t="s">
        <v>73</v>
      </c>
      <c r="D33" s="92"/>
    </row>
    <row r="34" ht="20" customHeight="1" spans="1:4">
      <c r="A34" s="87"/>
      <c r="B34" s="87"/>
      <c r="C34" s="87" t="s">
        <v>74</v>
      </c>
      <c r="D34" s="92"/>
    </row>
    <row r="35" ht="20" customHeight="1" spans="1:4">
      <c r="A35" s="87"/>
      <c r="B35" s="87"/>
      <c r="C35" s="87" t="s">
        <v>75</v>
      </c>
      <c r="D35" s="92"/>
    </row>
    <row r="36" ht="20" customHeight="1" spans="1:4">
      <c r="A36" s="87"/>
      <c r="B36" s="87"/>
      <c r="C36" s="87"/>
      <c r="D36" s="87"/>
    </row>
    <row r="37" ht="20" customHeight="1" spans="1:4">
      <c r="A37" s="87"/>
      <c r="B37" s="87"/>
      <c r="C37" s="87"/>
      <c r="D37" s="87"/>
    </row>
    <row r="38" ht="20" customHeight="1" spans="1:4">
      <c r="A38" s="87"/>
      <c r="B38" s="87"/>
      <c r="C38" s="87"/>
      <c r="D38" s="87"/>
    </row>
    <row r="39" ht="20" customHeight="1" spans="1:4">
      <c r="A39" s="90" t="s">
        <v>76</v>
      </c>
      <c r="B39" s="91">
        <f>SUM(B6:B14)</f>
        <v>6871677.8</v>
      </c>
      <c r="C39" s="90" t="s">
        <v>77</v>
      </c>
      <c r="D39" s="91">
        <f>SUM(D6:D38)</f>
        <v>6871677.8</v>
      </c>
    </row>
    <row r="40" ht="20" customHeight="1" spans="1:4">
      <c r="A40" s="90" t="s">
        <v>78</v>
      </c>
      <c r="B40" s="91"/>
      <c r="C40" s="90" t="s">
        <v>79</v>
      </c>
      <c r="D40" s="91"/>
    </row>
    <row r="41" ht="20" customHeight="1" spans="1:4">
      <c r="A41" s="87"/>
      <c r="B41" s="89"/>
      <c r="C41" s="87"/>
      <c r="D41" s="89"/>
    </row>
    <row r="42" ht="20" customHeight="1" spans="1:4">
      <c r="A42" s="90" t="s">
        <v>80</v>
      </c>
      <c r="B42" s="91">
        <f>B39+B40</f>
        <v>6871677.8</v>
      </c>
      <c r="C42" s="90" t="s">
        <v>81</v>
      </c>
      <c r="D42" s="91">
        <f>D39+D40</f>
        <v>6871677.8</v>
      </c>
    </row>
  </sheetData>
  <mergeCells count="4">
    <mergeCell ref="A2:D2"/>
    <mergeCell ref="A3:C3"/>
    <mergeCell ref="A4:B4"/>
    <mergeCell ref="C4:D4"/>
  </mergeCells>
  <printOptions horizont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C29"/>
  <sheetViews>
    <sheetView showZeros="0" topLeftCell="A21" workbookViewId="0">
      <selection activeCell="B14" sqref="B14"/>
    </sheetView>
  </sheetViews>
  <sheetFormatPr defaultColWidth="7.87962962962963" defaultRowHeight="12.75" customHeight="1" outlineLevelCol="2"/>
  <cols>
    <col min="1" max="1" width="43.1111111111111" style="13" customWidth="1"/>
    <col min="2" max="2" width="37.8888888888889" style="13" customWidth="1"/>
    <col min="3" max="3" width="27.3796296296296" style="13" customWidth="1"/>
    <col min="4" max="16384" width="7.87962962962963" style="12"/>
  </cols>
  <sheetData>
    <row r="1" ht="24.75" customHeight="1" spans="1:1">
      <c r="A1" s="22"/>
    </row>
    <row r="2" ht="24.75" customHeight="1" spans="1:2">
      <c r="A2" s="15" t="s">
        <v>82</v>
      </c>
      <c r="B2" s="15"/>
    </row>
    <row r="3" ht="24.75" customHeight="1" spans="1:2">
      <c r="A3" s="78" t="s">
        <v>31</v>
      </c>
      <c r="B3" s="17" t="s">
        <v>32</v>
      </c>
    </row>
    <row r="4" ht="24" customHeight="1" spans="1:2">
      <c r="A4" s="25" t="s">
        <v>35</v>
      </c>
      <c r="B4" s="25" t="s">
        <v>36</v>
      </c>
    </row>
    <row r="5" s="12" customFormat="1" ht="25" customHeight="1" spans="1:3">
      <c r="A5" s="79" t="s">
        <v>83</v>
      </c>
      <c r="B5" s="80">
        <f>B6+B7</f>
        <v>6871677.8</v>
      </c>
      <c r="C5" s="13"/>
    </row>
    <row r="6" s="12" customFormat="1" ht="25" customHeight="1" spans="1:3">
      <c r="A6" s="79" t="s">
        <v>84</v>
      </c>
      <c r="B6" s="10">
        <v>6871677.8</v>
      </c>
      <c r="C6" s="13"/>
    </row>
    <row r="7" s="12" customFormat="1" ht="25" customHeight="1" spans="1:3">
      <c r="A7" s="79" t="s">
        <v>85</v>
      </c>
      <c r="B7" s="81"/>
      <c r="C7" s="13"/>
    </row>
    <row r="8" s="12" customFormat="1" ht="25" customHeight="1" spans="1:3">
      <c r="A8" s="79" t="s">
        <v>86</v>
      </c>
      <c r="B8" s="81">
        <f>B9+B10</f>
        <v>0</v>
      </c>
      <c r="C8" s="13"/>
    </row>
    <row r="9" s="12" customFormat="1" ht="25" customHeight="1" spans="1:3">
      <c r="A9" s="79" t="s">
        <v>87</v>
      </c>
      <c r="B9" s="81"/>
      <c r="C9" s="13"/>
    </row>
    <row r="10" s="12" customFormat="1" ht="25" customHeight="1" spans="1:3">
      <c r="A10" s="79" t="s">
        <v>88</v>
      </c>
      <c r="B10" s="81"/>
      <c r="C10" s="13"/>
    </row>
    <row r="11" s="12" customFormat="1" ht="25" customHeight="1" spans="1:3">
      <c r="A11" s="79" t="s">
        <v>89</v>
      </c>
      <c r="B11" s="81">
        <f>SUM(B12:B14)</f>
        <v>0</v>
      </c>
      <c r="C11" s="13"/>
    </row>
    <row r="12" s="12" customFormat="1" ht="25" customHeight="1" spans="1:3">
      <c r="A12" s="79" t="s">
        <v>90</v>
      </c>
      <c r="B12" s="81"/>
      <c r="C12" s="13"/>
    </row>
    <row r="13" s="12" customFormat="1" ht="25" customHeight="1" spans="1:3">
      <c r="A13" s="79" t="s">
        <v>91</v>
      </c>
      <c r="B13" s="81"/>
      <c r="C13" s="13"/>
    </row>
    <row r="14" s="12" customFormat="1" ht="25" customHeight="1" spans="1:3">
      <c r="A14" s="79" t="s">
        <v>92</v>
      </c>
      <c r="B14" s="81"/>
      <c r="C14" s="13"/>
    </row>
    <row r="15" s="12" customFormat="1" ht="25" customHeight="1" spans="1:3">
      <c r="A15" s="79" t="s">
        <v>93</v>
      </c>
      <c r="B15" s="81"/>
      <c r="C15" s="13"/>
    </row>
    <row r="16" s="12" customFormat="1" ht="25" customHeight="1" spans="1:3">
      <c r="A16" s="79" t="s">
        <v>94</v>
      </c>
      <c r="B16" s="81"/>
      <c r="C16" s="13"/>
    </row>
    <row r="17" s="12" customFormat="1" ht="25" customHeight="1" spans="1:3">
      <c r="A17" s="79" t="s">
        <v>95</v>
      </c>
      <c r="B17" s="81"/>
      <c r="C17" s="13"/>
    </row>
    <row r="18" s="12" customFormat="1" ht="25" customHeight="1" spans="1:3">
      <c r="A18" s="79" t="s">
        <v>96</v>
      </c>
      <c r="B18" s="81"/>
      <c r="C18" s="13"/>
    </row>
    <row r="19" s="12" customFormat="1" ht="25" customHeight="1" spans="1:3">
      <c r="A19" s="79" t="s">
        <v>97</v>
      </c>
      <c r="B19" s="80">
        <f>B20+B23+B26+B27</f>
        <v>0</v>
      </c>
      <c r="C19" s="13"/>
    </row>
    <row r="20" s="12" customFormat="1" ht="25" customHeight="1" spans="1:3">
      <c r="A20" s="79" t="s">
        <v>98</v>
      </c>
      <c r="B20" s="80">
        <f>B21+B22</f>
        <v>0</v>
      </c>
      <c r="C20" s="13"/>
    </row>
    <row r="21" s="12" customFormat="1" ht="25" customHeight="1" spans="1:3">
      <c r="A21" s="79" t="s">
        <v>99</v>
      </c>
      <c r="B21" s="80"/>
      <c r="C21" s="13"/>
    </row>
    <row r="22" s="12" customFormat="1" ht="25" customHeight="1" spans="1:3">
      <c r="A22" s="79" t="s">
        <v>100</v>
      </c>
      <c r="B22" s="80"/>
      <c r="C22" s="13"/>
    </row>
    <row r="23" s="12" customFormat="1" ht="25" customHeight="1" spans="1:3">
      <c r="A23" s="79" t="s">
        <v>101</v>
      </c>
      <c r="B23" s="80">
        <f>B24+B25</f>
        <v>0</v>
      </c>
      <c r="C23" s="13"/>
    </row>
    <row r="24" s="12" customFormat="1" ht="25" customHeight="1" spans="1:3">
      <c r="A24" s="79" t="s">
        <v>102</v>
      </c>
      <c r="B24" s="80"/>
      <c r="C24" s="13"/>
    </row>
    <row r="25" s="12" customFormat="1" ht="25" customHeight="1" spans="1:3">
      <c r="A25" s="79" t="s">
        <v>103</v>
      </c>
      <c r="B25" s="80"/>
      <c r="C25" s="13"/>
    </row>
    <row r="26" s="12" customFormat="1" ht="25" customHeight="1" spans="1:3">
      <c r="A26" s="79" t="s">
        <v>104</v>
      </c>
      <c r="B26" s="80"/>
      <c r="C26" s="13"/>
    </row>
    <row r="27" s="12" customFormat="1" ht="25" customHeight="1" spans="1:3">
      <c r="A27" s="79" t="s">
        <v>105</v>
      </c>
      <c r="B27" s="80"/>
      <c r="C27" s="13"/>
    </row>
    <row r="28" ht="25" customHeight="1" spans="1:2">
      <c r="A28" s="82"/>
      <c r="B28" s="80"/>
    </row>
    <row r="29" s="12" customFormat="1" ht="25" customHeight="1" spans="1:3">
      <c r="A29" s="83" t="s">
        <v>106</v>
      </c>
      <c r="B29" s="84">
        <f>B5+B8+B11+B15+B16+B17+B18+B19</f>
        <v>6871677.8</v>
      </c>
      <c r="C29" s="13"/>
    </row>
  </sheetData>
  <sheetProtection formatCells="0" formatColumns="0" formatRows="0"/>
  <mergeCells count="1">
    <mergeCell ref="A2:B2"/>
  </mergeCells>
  <printOptions horizontalCentered="1"/>
  <pageMargins left="0.590277777777778" right="0.393055555555556" top="0.511805555555556" bottom="0.786805555555556" header="0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5"/>
  <sheetViews>
    <sheetView tabSelected="1" workbookViewId="0">
      <selection activeCell="D8" sqref="D8"/>
    </sheetView>
  </sheetViews>
  <sheetFormatPr defaultColWidth="10" defaultRowHeight="14.4" outlineLevelCol="5"/>
  <cols>
    <col min="1" max="1" width="12.1111111111111" customWidth="1"/>
    <col min="2" max="2" width="28.5555555555556" customWidth="1"/>
    <col min="3" max="3" width="15.0648148148148" customWidth="1"/>
    <col min="4" max="4" width="13.7037037037037" customWidth="1"/>
    <col min="5" max="6" width="8.33333333333333" customWidth="1"/>
    <col min="7" max="7" width="11.7777777777778"/>
  </cols>
  <sheetData>
    <row r="1" ht="14.3" customHeight="1" spans="1:6">
      <c r="A1" s="1"/>
      <c r="B1" s="1"/>
      <c r="C1" s="1"/>
      <c r="D1" s="1"/>
      <c r="E1" s="1"/>
      <c r="F1" s="1"/>
    </row>
    <row r="2" ht="39.85" customHeight="1" spans="1:6">
      <c r="A2" s="2" t="s">
        <v>107</v>
      </c>
      <c r="B2" s="2"/>
      <c r="C2" s="2"/>
      <c r="D2" s="2"/>
      <c r="E2" s="2"/>
      <c r="F2" s="2"/>
    </row>
    <row r="3" ht="22.75" customHeight="1" spans="1:6">
      <c r="A3" s="3" t="s">
        <v>31</v>
      </c>
      <c r="B3" s="3"/>
      <c r="C3" s="4"/>
      <c r="D3" s="4"/>
      <c r="E3" s="4"/>
      <c r="F3" s="4" t="s">
        <v>32</v>
      </c>
    </row>
    <row r="4" ht="31" customHeight="1" spans="1:6">
      <c r="A4" s="6" t="s">
        <v>108</v>
      </c>
      <c r="B4" s="6" t="s">
        <v>109</v>
      </c>
      <c r="C4" s="75" t="s">
        <v>110</v>
      </c>
      <c r="D4" s="76" t="s">
        <v>111</v>
      </c>
      <c r="E4" s="76" t="s">
        <v>112</v>
      </c>
      <c r="F4" s="76" t="s">
        <v>113</v>
      </c>
    </row>
    <row r="5" ht="44" customHeight="1" spans="1:6">
      <c r="A5" s="77" t="s">
        <v>114</v>
      </c>
      <c r="B5" s="77"/>
      <c r="C5" s="57">
        <f>D5+E5</f>
        <v>6871677.8</v>
      </c>
      <c r="D5" s="57">
        <f>D6+D9+D13</f>
        <v>6560177.8</v>
      </c>
      <c r="E5" s="57">
        <f>E6</f>
        <v>311500</v>
      </c>
      <c r="F5" s="57"/>
    </row>
    <row r="6" ht="44" customHeight="1" spans="1:6">
      <c r="A6" s="30" t="s">
        <v>115</v>
      </c>
      <c r="B6" s="30" t="s">
        <v>116</v>
      </c>
      <c r="C6" s="57">
        <f>D6+E6</f>
        <v>6368636.02</v>
      </c>
      <c r="D6" s="57">
        <f>D7</f>
        <v>6057136.02</v>
      </c>
      <c r="E6" s="57">
        <f>E7</f>
        <v>311500</v>
      </c>
      <c r="F6" s="57"/>
    </row>
    <row r="7" ht="44" customHeight="1" spans="1:6">
      <c r="A7" s="30" t="s">
        <v>117</v>
      </c>
      <c r="B7" s="33" t="s">
        <v>118</v>
      </c>
      <c r="C7" s="57">
        <f>D7+E7</f>
        <v>6368636.02</v>
      </c>
      <c r="D7" s="57">
        <f>D8</f>
        <v>6057136.02</v>
      </c>
      <c r="E7" s="57">
        <f>E8</f>
        <v>311500</v>
      </c>
      <c r="F7" s="57"/>
    </row>
    <row r="8" ht="44" customHeight="1" spans="1:6">
      <c r="A8" s="33" t="s">
        <v>119</v>
      </c>
      <c r="B8" s="33" t="s">
        <v>120</v>
      </c>
      <c r="C8" s="57">
        <f>D8+E8</f>
        <v>6368636.02</v>
      </c>
      <c r="D8" s="10">
        <v>6057136.02</v>
      </c>
      <c r="E8" s="58">
        <v>311500</v>
      </c>
      <c r="F8" s="58"/>
    </row>
    <row r="9" ht="44" customHeight="1" spans="1:6">
      <c r="A9" s="33" t="s">
        <v>121</v>
      </c>
      <c r="B9" s="30" t="s">
        <v>122</v>
      </c>
      <c r="C9" s="57">
        <f>D9+E9</f>
        <v>218733.22</v>
      </c>
      <c r="D9" s="32">
        <f>D10</f>
        <v>218733.22</v>
      </c>
      <c r="E9" s="32"/>
      <c r="F9" s="32"/>
    </row>
    <row r="10" ht="44" customHeight="1" spans="1:6">
      <c r="A10" s="33" t="s">
        <v>123</v>
      </c>
      <c r="B10" s="33" t="s">
        <v>124</v>
      </c>
      <c r="C10" s="57">
        <f>D10+E10</f>
        <v>218733.22</v>
      </c>
      <c r="D10" s="32">
        <f>D11+D12</f>
        <v>218733.22</v>
      </c>
      <c r="E10" s="32"/>
      <c r="F10" s="32"/>
    </row>
    <row r="11" ht="44" customHeight="1" spans="1:6">
      <c r="A11" s="33" t="s">
        <v>125</v>
      </c>
      <c r="B11" s="33" t="s">
        <v>126</v>
      </c>
      <c r="C11" s="57">
        <f t="shared" ref="C5:C15" si="0">D11</f>
        <v>195417.46</v>
      </c>
      <c r="D11" s="32">
        <v>195417.46</v>
      </c>
      <c r="E11" s="32"/>
      <c r="F11" s="32"/>
    </row>
    <row r="12" ht="44" customHeight="1" spans="1:6">
      <c r="A12" s="33" t="s">
        <v>127</v>
      </c>
      <c r="B12" s="33" t="s">
        <v>128</v>
      </c>
      <c r="C12" s="57">
        <f t="shared" si="0"/>
        <v>23315.76</v>
      </c>
      <c r="D12" s="32">
        <v>23315.76</v>
      </c>
      <c r="E12" s="32"/>
      <c r="F12" s="32"/>
    </row>
    <row r="13" ht="44" customHeight="1" spans="1:6">
      <c r="A13" s="33" t="s">
        <v>129</v>
      </c>
      <c r="B13" s="30" t="s">
        <v>130</v>
      </c>
      <c r="C13" s="57">
        <f t="shared" si="0"/>
        <v>284308.56</v>
      </c>
      <c r="D13" s="32">
        <f>D14</f>
        <v>284308.56</v>
      </c>
      <c r="E13" s="32"/>
      <c r="F13" s="32"/>
    </row>
    <row r="14" ht="44" customHeight="1" spans="1:6">
      <c r="A14" s="33" t="s">
        <v>131</v>
      </c>
      <c r="B14" s="33" t="s">
        <v>132</v>
      </c>
      <c r="C14" s="57">
        <f t="shared" si="0"/>
        <v>284308.56</v>
      </c>
      <c r="D14" s="32">
        <f>D15</f>
        <v>284308.56</v>
      </c>
      <c r="E14" s="32"/>
      <c r="F14" s="32"/>
    </row>
    <row r="15" ht="44" customHeight="1" spans="1:6">
      <c r="A15" s="33" t="s">
        <v>133</v>
      </c>
      <c r="B15" s="33" t="s">
        <v>134</v>
      </c>
      <c r="C15" s="57">
        <f t="shared" si="0"/>
        <v>284308.56</v>
      </c>
      <c r="D15" s="59">
        <v>284308.56</v>
      </c>
      <c r="E15" s="32"/>
      <c r="F15" s="32"/>
    </row>
  </sheetData>
  <mergeCells count="2">
    <mergeCell ref="A2:F2"/>
    <mergeCell ref="A3:B3"/>
  </mergeCells>
  <printOptions horizont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37"/>
  <sheetViews>
    <sheetView topLeftCell="A27" workbookViewId="0">
      <selection activeCell="C11" sqref="C11"/>
    </sheetView>
  </sheetViews>
  <sheetFormatPr defaultColWidth="10" defaultRowHeight="14.4" outlineLevelCol="6"/>
  <cols>
    <col min="1" max="1" width="24.5648148148148" customWidth="1"/>
    <col min="2" max="2" width="14.1111111111111" customWidth="1"/>
    <col min="3" max="3" width="31" customWidth="1"/>
    <col min="4" max="4" width="14.5555555555556" customWidth="1"/>
    <col min="5" max="5" width="18.7222222222222" customWidth="1"/>
    <col min="6" max="8" width="9.76851851851852" customWidth="1"/>
  </cols>
  <sheetData>
    <row r="1" ht="14.3" customHeight="1" spans="1:7">
      <c r="A1" s="1"/>
      <c r="B1" s="1"/>
      <c r="C1" s="1"/>
      <c r="D1" s="1"/>
      <c r="E1" s="1"/>
      <c r="F1" s="1"/>
      <c r="G1" s="1"/>
    </row>
    <row r="2" ht="28" customHeight="1" spans="1:7">
      <c r="A2" s="2" t="s">
        <v>135</v>
      </c>
      <c r="B2" s="2"/>
      <c r="C2" s="2"/>
      <c r="D2" s="2"/>
      <c r="E2" s="1"/>
      <c r="F2" s="1"/>
      <c r="G2" s="1"/>
    </row>
    <row r="3" ht="22.75" customHeight="1" spans="1:7">
      <c r="A3" s="4" t="s">
        <v>31</v>
      </c>
      <c r="B3" s="4"/>
      <c r="C3" s="43" t="s">
        <v>32</v>
      </c>
      <c r="D3" s="43"/>
      <c r="E3" s="4"/>
      <c r="F3" s="4"/>
      <c r="G3" s="4"/>
    </row>
    <row r="4" ht="22.75" customHeight="1" spans="1:7">
      <c r="A4" s="61" t="s">
        <v>33</v>
      </c>
      <c r="B4" s="61"/>
      <c r="C4" s="61" t="s">
        <v>34</v>
      </c>
      <c r="D4" s="61"/>
      <c r="E4" s="4"/>
      <c r="F4" s="4"/>
      <c r="G4" s="4"/>
    </row>
    <row r="5" ht="22.75" customHeight="1" spans="1:7">
      <c r="A5" s="61" t="s">
        <v>35</v>
      </c>
      <c r="B5" s="61" t="s">
        <v>36</v>
      </c>
      <c r="C5" s="61" t="s">
        <v>35</v>
      </c>
      <c r="D5" s="61" t="s">
        <v>114</v>
      </c>
      <c r="E5" s="4"/>
      <c r="F5" s="4"/>
      <c r="G5" s="4"/>
    </row>
    <row r="6" ht="22.75" customHeight="1" spans="1:7">
      <c r="A6" s="41" t="s">
        <v>136</v>
      </c>
      <c r="B6" s="69">
        <f>SUM(B7:B9)</f>
        <v>6871677.8</v>
      </c>
      <c r="C6" s="41" t="s">
        <v>137</v>
      </c>
      <c r="D6" s="69">
        <f>D7+D14+D16+D26</f>
        <v>6871677.8</v>
      </c>
      <c r="E6" s="4"/>
      <c r="F6" s="4"/>
      <c r="G6" s="4"/>
    </row>
    <row r="7" ht="22.75" customHeight="1" spans="1:7">
      <c r="A7" s="41" t="s">
        <v>138</v>
      </c>
      <c r="B7" s="10">
        <v>6871677.8</v>
      </c>
      <c r="C7" s="41" t="s">
        <v>139</v>
      </c>
      <c r="D7" s="10">
        <v>6368636.02</v>
      </c>
      <c r="E7" s="4"/>
      <c r="F7" s="4"/>
      <c r="G7" s="4"/>
    </row>
    <row r="8" ht="22.75" customHeight="1" spans="1:7">
      <c r="A8" s="41" t="s">
        <v>140</v>
      </c>
      <c r="B8" s="70"/>
      <c r="C8" s="41" t="s">
        <v>141</v>
      </c>
      <c r="D8" s="70"/>
      <c r="E8" s="4"/>
      <c r="F8" s="4"/>
      <c r="G8" s="4"/>
    </row>
    <row r="9" ht="22.75" customHeight="1" spans="1:7">
      <c r="A9" s="41" t="s">
        <v>142</v>
      </c>
      <c r="B9" s="70"/>
      <c r="C9" s="41" t="s">
        <v>143</v>
      </c>
      <c r="D9" s="70"/>
      <c r="E9" s="4"/>
      <c r="F9" s="4"/>
      <c r="G9" s="4"/>
    </row>
    <row r="10" ht="22.75" customHeight="1" spans="1:7">
      <c r="A10" s="41"/>
      <c r="B10" s="71"/>
      <c r="C10" s="41" t="s">
        <v>144</v>
      </c>
      <c r="D10" s="70"/>
      <c r="E10" s="4"/>
      <c r="F10" s="4"/>
      <c r="G10" s="4"/>
    </row>
    <row r="11" ht="22.75" customHeight="1" spans="1:7">
      <c r="A11" s="41"/>
      <c r="B11" s="71"/>
      <c r="C11" s="41" t="s">
        <v>145</v>
      </c>
      <c r="D11" s="70"/>
      <c r="E11" s="4"/>
      <c r="F11" s="4"/>
      <c r="G11" s="4"/>
    </row>
    <row r="12" ht="22.75" customHeight="1" spans="1:7">
      <c r="A12" s="41"/>
      <c r="B12" s="71"/>
      <c r="C12" s="41" t="s">
        <v>146</v>
      </c>
      <c r="D12" s="70"/>
      <c r="E12" s="4"/>
      <c r="F12" s="4"/>
      <c r="G12" s="4"/>
    </row>
    <row r="13" ht="22.75" customHeight="1" spans="1:7">
      <c r="A13" s="39"/>
      <c r="B13" s="66"/>
      <c r="C13" s="41" t="s">
        <v>147</v>
      </c>
      <c r="D13" s="70"/>
      <c r="E13" s="4"/>
      <c r="F13" s="4"/>
      <c r="G13" s="4"/>
    </row>
    <row r="14" ht="22.75" customHeight="1" spans="1:7">
      <c r="A14" s="41"/>
      <c r="B14" s="71"/>
      <c r="C14" s="41" t="s">
        <v>148</v>
      </c>
      <c r="D14" s="72">
        <v>218733.22</v>
      </c>
      <c r="E14" s="4"/>
      <c r="F14" s="4"/>
      <c r="G14" s="42"/>
    </row>
    <row r="15" ht="22.75" customHeight="1" spans="1:7">
      <c r="A15" s="41"/>
      <c r="B15" s="71"/>
      <c r="C15" s="41" t="s">
        <v>149</v>
      </c>
      <c r="D15" s="70"/>
      <c r="E15" s="4"/>
      <c r="F15" s="4"/>
      <c r="G15" s="4"/>
    </row>
    <row r="16" ht="22.75" customHeight="1" spans="1:7">
      <c r="A16" s="41"/>
      <c r="B16" s="71"/>
      <c r="C16" s="41" t="s">
        <v>150</v>
      </c>
      <c r="D16" s="10">
        <v>284308.56</v>
      </c>
      <c r="E16" s="4"/>
      <c r="F16" s="4"/>
      <c r="G16" s="4"/>
    </row>
    <row r="17" ht="22.75" customHeight="1" spans="1:7">
      <c r="A17" s="41"/>
      <c r="B17" s="71"/>
      <c r="C17" s="41" t="s">
        <v>151</v>
      </c>
      <c r="D17" s="70"/>
      <c r="E17" s="4"/>
      <c r="F17" s="4"/>
      <c r="G17" s="4"/>
    </row>
    <row r="18" ht="22.75" customHeight="1" spans="1:7">
      <c r="A18" s="41"/>
      <c r="B18" s="71"/>
      <c r="C18" s="41" t="s">
        <v>152</v>
      </c>
      <c r="D18" s="70"/>
      <c r="E18" s="4"/>
      <c r="F18" s="4"/>
      <c r="G18" s="4"/>
    </row>
    <row r="19" ht="22.75" customHeight="1" spans="1:7">
      <c r="A19" s="41"/>
      <c r="B19" s="41"/>
      <c r="C19" s="41" t="s">
        <v>153</v>
      </c>
      <c r="D19" s="70"/>
      <c r="E19" s="4"/>
      <c r="F19" s="4"/>
      <c r="G19" s="4"/>
    </row>
    <row r="20" ht="22.75" customHeight="1" spans="1:7">
      <c r="A20" s="41"/>
      <c r="B20" s="41"/>
      <c r="C20" s="41" t="s">
        <v>154</v>
      </c>
      <c r="D20" s="70"/>
      <c r="E20" s="4"/>
      <c r="F20" s="4"/>
      <c r="G20" s="4"/>
    </row>
    <row r="21" ht="22.75" customHeight="1" spans="1:7">
      <c r="A21" s="41"/>
      <c r="B21" s="41"/>
      <c r="C21" s="41" t="s">
        <v>155</v>
      </c>
      <c r="D21" s="70"/>
      <c r="E21" s="4"/>
      <c r="F21" s="4"/>
      <c r="G21" s="4"/>
    </row>
    <row r="22" ht="22.75" customHeight="1" spans="1:7">
      <c r="A22" s="41"/>
      <c r="B22" s="41"/>
      <c r="C22" s="41" t="s">
        <v>156</v>
      </c>
      <c r="D22" s="70"/>
      <c r="E22" s="4"/>
      <c r="F22" s="4"/>
      <c r="G22" s="4"/>
    </row>
    <row r="23" ht="22.75" customHeight="1" spans="1:7">
      <c r="A23" s="41"/>
      <c r="B23" s="41"/>
      <c r="C23" s="41" t="s">
        <v>157</v>
      </c>
      <c r="D23" s="70"/>
      <c r="E23" s="4"/>
      <c r="F23" s="4"/>
      <c r="G23" s="4"/>
    </row>
    <row r="24" ht="22.75" customHeight="1" spans="1:7">
      <c r="A24" s="41"/>
      <c r="B24" s="41"/>
      <c r="C24" s="41" t="s">
        <v>158</v>
      </c>
      <c r="D24" s="70"/>
      <c r="E24" s="4"/>
      <c r="F24" s="4"/>
      <c r="G24" s="4"/>
    </row>
    <row r="25" ht="22.75" customHeight="1" spans="1:7">
      <c r="A25" s="41"/>
      <c r="B25" s="41"/>
      <c r="C25" s="41" t="s">
        <v>159</v>
      </c>
      <c r="D25" s="70"/>
      <c r="E25" s="4"/>
      <c r="F25" s="4"/>
      <c r="G25" s="4"/>
    </row>
    <row r="26" ht="22.75" customHeight="1" spans="1:7">
      <c r="A26" s="41"/>
      <c r="B26" s="41"/>
      <c r="C26" s="41" t="s">
        <v>160</v>
      </c>
      <c r="D26" s="10"/>
      <c r="E26" s="4"/>
      <c r="F26" s="4"/>
      <c r="G26" s="4"/>
    </row>
    <row r="27" ht="22.75" customHeight="1" spans="1:7">
      <c r="A27" s="41"/>
      <c r="B27" s="41"/>
      <c r="C27" s="41" t="s">
        <v>161</v>
      </c>
      <c r="D27" s="70"/>
      <c r="E27" s="4"/>
      <c r="F27" s="4"/>
      <c r="G27" s="4"/>
    </row>
    <row r="28" ht="22.75" customHeight="1" spans="1:7">
      <c r="A28" s="41"/>
      <c r="B28" s="41"/>
      <c r="C28" s="41" t="s">
        <v>162</v>
      </c>
      <c r="D28" s="70"/>
      <c r="E28" s="4"/>
      <c r="F28" s="4"/>
      <c r="G28" s="4"/>
    </row>
    <row r="29" ht="22.75" customHeight="1" spans="1:7">
      <c r="A29" s="41"/>
      <c r="B29" s="41"/>
      <c r="C29" s="41" t="s">
        <v>163</v>
      </c>
      <c r="D29" s="70"/>
      <c r="E29" s="4"/>
      <c r="F29" s="4"/>
      <c r="G29" s="4"/>
    </row>
    <row r="30" ht="22.75" customHeight="1" spans="1:7">
      <c r="A30" s="41"/>
      <c r="B30" s="41"/>
      <c r="C30" s="41" t="s">
        <v>164</v>
      </c>
      <c r="D30" s="70"/>
      <c r="E30" s="4"/>
      <c r="F30" s="4"/>
      <c r="G30" s="4"/>
    </row>
    <row r="31" ht="22.75" customHeight="1" spans="1:7">
      <c r="A31" s="41"/>
      <c r="B31" s="41"/>
      <c r="C31" s="41" t="s">
        <v>165</v>
      </c>
      <c r="D31" s="70"/>
      <c r="E31" s="4"/>
      <c r="F31" s="4"/>
      <c r="G31" s="4"/>
    </row>
    <row r="32" ht="22.75" customHeight="1" spans="1:7">
      <c r="A32" s="41"/>
      <c r="B32" s="41"/>
      <c r="C32" s="41" t="s">
        <v>166</v>
      </c>
      <c r="D32" s="70"/>
      <c r="E32" s="4"/>
      <c r="F32" s="4"/>
      <c r="G32" s="4"/>
    </row>
    <row r="33" ht="22.75" customHeight="1" spans="1:7">
      <c r="A33" s="41"/>
      <c r="B33" s="41"/>
      <c r="C33" s="41" t="s">
        <v>167</v>
      </c>
      <c r="D33" s="70"/>
      <c r="E33" s="4"/>
      <c r="F33" s="4"/>
      <c r="G33" s="4"/>
    </row>
    <row r="34" ht="22.75" customHeight="1" spans="1:7">
      <c r="A34" s="41"/>
      <c r="B34" s="41"/>
      <c r="C34" s="41" t="s">
        <v>168</v>
      </c>
      <c r="D34" s="70"/>
      <c r="E34" s="4"/>
      <c r="F34" s="4"/>
      <c r="G34" s="4"/>
    </row>
    <row r="35" ht="22.75" customHeight="1" spans="1:7">
      <c r="A35" s="41"/>
      <c r="B35" s="41"/>
      <c r="C35" s="41" t="s">
        <v>169</v>
      </c>
      <c r="D35" s="70"/>
      <c r="E35" s="4"/>
      <c r="F35" s="4"/>
      <c r="G35" s="4"/>
    </row>
    <row r="36" ht="22.75" customHeight="1" spans="1:7">
      <c r="A36" s="41"/>
      <c r="B36" s="41"/>
      <c r="C36" s="41" t="s">
        <v>170</v>
      </c>
      <c r="D36" s="69"/>
      <c r="E36" s="4"/>
      <c r="F36" s="4"/>
      <c r="G36" s="4"/>
    </row>
    <row r="37" ht="22.75" customHeight="1" spans="1:7">
      <c r="A37" s="61" t="s">
        <v>171</v>
      </c>
      <c r="B37" s="73">
        <f>B6</f>
        <v>6871677.8</v>
      </c>
      <c r="C37" s="61" t="s">
        <v>172</v>
      </c>
      <c r="D37" s="74">
        <f>D6</f>
        <v>6871677.8</v>
      </c>
      <c r="E37" s="42"/>
      <c r="F37" s="4"/>
      <c r="G37" s="4"/>
    </row>
  </sheetData>
  <mergeCells count="4">
    <mergeCell ref="A2:D2"/>
    <mergeCell ref="C3:D3"/>
    <mergeCell ref="A4:B4"/>
    <mergeCell ref="C4:D4"/>
  </mergeCells>
  <printOptions horizont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8"/>
  <sheetViews>
    <sheetView workbookViewId="0">
      <selection activeCell="C6" sqref="C6"/>
    </sheetView>
  </sheetViews>
  <sheetFormatPr defaultColWidth="10" defaultRowHeight="14.4" outlineLevelRow="7"/>
  <cols>
    <col min="1" max="1" width="19.5555555555556" customWidth="1"/>
    <col min="2" max="2" width="15.6666666666667" customWidth="1"/>
    <col min="3" max="3" width="14.9259259259259" customWidth="1"/>
    <col min="4" max="4" width="12.3518518518519" customWidth="1"/>
    <col min="5" max="5" width="11.5555555555556" customWidth="1"/>
    <col min="6" max="6" width="8.77777777777778" customWidth="1"/>
    <col min="7" max="8" width="8.33333333333333" customWidth="1"/>
    <col min="9" max="9" width="6.88888888888889" customWidth="1"/>
    <col min="10" max="10" width="8.33333333333333" customWidth="1"/>
    <col min="11" max="11" width="15.7407407407407" customWidth="1"/>
  </cols>
  <sheetData>
    <row r="1" ht="14.3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39.85" customHeight="1" spans="1:11">
      <c r="A2" s="2" t="s">
        <v>173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2.75" customHeight="1" spans="1:11">
      <c r="A3" s="3" t="s">
        <v>31</v>
      </c>
      <c r="B3" s="3"/>
      <c r="C3" s="4"/>
      <c r="D3" s="4"/>
      <c r="E3" s="4"/>
      <c r="F3" s="4"/>
      <c r="G3" s="4"/>
      <c r="H3" s="4"/>
      <c r="I3" s="4"/>
      <c r="J3" s="43" t="s">
        <v>32</v>
      </c>
      <c r="K3" s="43"/>
    </row>
    <row r="4" ht="22.75" customHeight="1" spans="1:11">
      <c r="A4" s="44" t="s">
        <v>174</v>
      </c>
      <c r="B4" s="44" t="s">
        <v>114</v>
      </c>
      <c r="C4" s="60" t="s">
        <v>175</v>
      </c>
      <c r="D4" s="61"/>
      <c r="E4" s="61"/>
      <c r="F4" s="61" t="s">
        <v>176</v>
      </c>
      <c r="G4" s="61"/>
      <c r="H4" s="61"/>
      <c r="I4" s="61" t="s">
        <v>177</v>
      </c>
      <c r="J4" s="61"/>
      <c r="K4" s="61"/>
    </row>
    <row r="5" ht="22.75" customHeight="1" spans="1:11">
      <c r="A5" s="44"/>
      <c r="B5" s="44"/>
      <c r="C5" s="7" t="s">
        <v>114</v>
      </c>
      <c r="D5" s="8" t="s">
        <v>111</v>
      </c>
      <c r="E5" s="8" t="s">
        <v>112</v>
      </c>
      <c r="F5" s="8" t="s">
        <v>114</v>
      </c>
      <c r="G5" s="8" t="s">
        <v>111</v>
      </c>
      <c r="H5" s="8" t="s">
        <v>112</v>
      </c>
      <c r="I5" s="8" t="s">
        <v>114</v>
      </c>
      <c r="J5" s="8" t="s">
        <v>111</v>
      </c>
      <c r="K5" s="8" t="s">
        <v>112</v>
      </c>
    </row>
    <row r="6" ht="35" customHeight="1" spans="1:11">
      <c r="A6" s="62" t="s">
        <v>114</v>
      </c>
      <c r="B6" s="63">
        <f>C6</f>
        <v>6871677.8</v>
      </c>
      <c r="C6" s="64">
        <f>D6+E6</f>
        <v>6871677.8</v>
      </c>
      <c r="D6" s="10">
        <f>D7</f>
        <v>6560177.8</v>
      </c>
      <c r="E6" s="10">
        <v>311500</v>
      </c>
      <c r="F6" s="64"/>
      <c r="G6" s="64"/>
      <c r="H6" s="64"/>
      <c r="I6" s="64"/>
      <c r="J6" s="64"/>
      <c r="K6" s="64"/>
    </row>
    <row r="7" ht="35" customHeight="1" spans="1:11">
      <c r="A7" s="65" t="s">
        <v>178</v>
      </c>
      <c r="B7" s="64">
        <f>C7</f>
        <v>6871677.8</v>
      </c>
      <c r="C7" s="64">
        <f>D7+E7</f>
        <v>6871677.8</v>
      </c>
      <c r="D7" s="10">
        <v>6560177.8</v>
      </c>
      <c r="E7" s="10">
        <v>311500</v>
      </c>
      <c r="F7" s="66"/>
      <c r="G7" s="66"/>
      <c r="H7" s="66"/>
      <c r="I7" s="66"/>
      <c r="J7" s="66"/>
      <c r="K7" s="66"/>
    </row>
    <row r="8" ht="35" customHeight="1" spans="1:11">
      <c r="A8" s="67"/>
      <c r="B8" s="68"/>
      <c r="C8" s="68"/>
      <c r="D8" s="66"/>
      <c r="E8" s="10"/>
      <c r="F8" s="66"/>
      <c r="G8" s="66"/>
      <c r="H8" s="66"/>
      <c r="I8" s="66"/>
      <c r="J8" s="66"/>
      <c r="K8" s="66"/>
    </row>
  </sheetData>
  <mergeCells count="8">
    <mergeCell ref="A2:K2"/>
    <mergeCell ref="A3:B3"/>
    <mergeCell ref="J3:K3"/>
    <mergeCell ref="C4:E4"/>
    <mergeCell ref="F4:H4"/>
    <mergeCell ref="I4:K4"/>
    <mergeCell ref="A4:A5"/>
    <mergeCell ref="B4:B5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16"/>
  <sheetViews>
    <sheetView topLeftCell="A2" workbookViewId="0">
      <selection activeCell="C6" sqref="C6"/>
    </sheetView>
  </sheetViews>
  <sheetFormatPr defaultColWidth="10" defaultRowHeight="14.4" outlineLevelCol="4"/>
  <cols>
    <col min="1" max="1" width="17.5" customWidth="1"/>
    <col min="2" max="2" width="25.787037037037" customWidth="1"/>
    <col min="3" max="5" width="25.6388888888889" customWidth="1"/>
    <col min="6" max="6" width="11.7777777777778"/>
  </cols>
  <sheetData>
    <row r="1" ht="14.3" customHeight="1" spans="1:1">
      <c r="A1" s="50"/>
    </row>
    <row r="2" ht="36.9" customHeight="1" spans="1:5">
      <c r="A2" s="2" t="s">
        <v>179</v>
      </c>
      <c r="B2" s="2"/>
      <c r="C2" s="2"/>
      <c r="D2" s="2"/>
      <c r="E2" s="2"/>
    </row>
    <row r="3" ht="21.85" customHeight="1" spans="1:5">
      <c r="A3" s="3" t="s">
        <v>31</v>
      </c>
      <c r="B3" s="3"/>
      <c r="C3" s="43" t="s">
        <v>32</v>
      </c>
      <c r="D3" s="43"/>
      <c r="E3" s="43"/>
    </row>
    <row r="4" ht="22.75" customHeight="1" spans="1:5">
      <c r="A4" s="44" t="s">
        <v>180</v>
      </c>
      <c r="B4" s="44"/>
      <c r="C4" s="44" t="s">
        <v>175</v>
      </c>
      <c r="D4" s="44"/>
      <c r="E4" s="44"/>
    </row>
    <row r="5" ht="22.75" customHeight="1" spans="1:5">
      <c r="A5" s="51" t="s">
        <v>181</v>
      </c>
      <c r="B5" s="51" t="s">
        <v>182</v>
      </c>
      <c r="C5" s="52" t="s">
        <v>114</v>
      </c>
      <c r="D5" s="51" t="s">
        <v>111</v>
      </c>
      <c r="E5" s="51" t="s">
        <v>112</v>
      </c>
    </row>
    <row r="6" ht="22.75" customHeight="1" spans="1:5">
      <c r="A6" s="53"/>
      <c r="B6" s="54" t="s">
        <v>114</v>
      </c>
      <c r="C6" s="55">
        <f>D6+E6</f>
        <v>6871677.8</v>
      </c>
      <c r="D6" s="56">
        <f>D7+D10+D14</f>
        <v>6560177.8</v>
      </c>
      <c r="E6" s="56">
        <f>E7</f>
        <v>311500</v>
      </c>
    </row>
    <row r="7" ht="29" customHeight="1" spans="1:5">
      <c r="A7" s="30" t="s">
        <v>115</v>
      </c>
      <c r="B7" s="30" t="s">
        <v>116</v>
      </c>
      <c r="C7" s="55">
        <f t="shared" ref="C7:C16" si="0">D7+E7</f>
        <v>6368636.02</v>
      </c>
      <c r="D7" s="57">
        <f t="shared" ref="D7:D10" si="1">D8</f>
        <v>6057136.02</v>
      </c>
      <c r="E7" s="57">
        <f>E8</f>
        <v>311500</v>
      </c>
    </row>
    <row r="8" ht="29" customHeight="1" spans="1:5">
      <c r="A8" s="30" t="s">
        <v>117</v>
      </c>
      <c r="B8" s="33" t="s">
        <v>118</v>
      </c>
      <c r="C8" s="55">
        <f t="shared" si="0"/>
        <v>6368636.02</v>
      </c>
      <c r="D8" s="57">
        <f t="shared" si="1"/>
        <v>6057136.02</v>
      </c>
      <c r="E8" s="57">
        <f>E9</f>
        <v>311500</v>
      </c>
    </row>
    <row r="9" ht="29" customHeight="1" spans="1:5">
      <c r="A9" s="33" t="s">
        <v>119</v>
      </c>
      <c r="B9" s="33" t="s">
        <v>120</v>
      </c>
      <c r="C9" s="55">
        <f t="shared" si="0"/>
        <v>6368636.02</v>
      </c>
      <c r="D9" s="10">
        <v>6057136.02</v>
      </c>
      <c r="E9" s="58">
        <v>311500</v>
      </c>
    </row>
    <row r="10" ht="29" customHeight="1" spans="1:5">
      <c r="A10" s="33" t="s">
        <v>121</v>
      </c>
      <c r="B10" s="30" t="s">
        <v>122</v>
      </c>
      <c r="C10" s="55">
        <f t="shared" si="0"/>
        <v>218733.22</v>
      </c>
      <c r="D10" s="32">
        <f t="shared" si="1"/>
        <v>218733.22</v>
      </c>
      <c r="E10" s="32"/>
    </row>
    <row r="11" ht="29" customHeight="1" spans="1:5">
      <c r="A11" s="33" t="s">
        <v>123</v>
      </c>
      <c r="B11" s="33" t="s">
        <v>124</v>
      </c>
      <c r="C11" s="55">
        <f t="shared" si="0"/>
        <v>218733.22</v>
      </c>
      <c r="D11" s="32">
        <f>D12+D13</f>
        <v>218733.22</v>
      </c>
      <c r="E11" s="32"/>
    </row>
    <row r="12" ht="29" customHeight="1" spans="1:5">
      <c r="A12" s="33" t="s">
        <v>125</v>
      </c>
      <c r="B12" s="33" t="s">
        <v>126</v>
      </c>
      <c r="C12" s="55">
        <f t="shared" si="0"/>
        <v>195417.46</v>
      </c>
      <c r="D12" s="32">
        <v>195417.46</v>
      </c>
      <c r="E12" s="32"/>
    </row>
    <row r="13" ht="29" customHeight="1" spans="1:5">
      <c r="A13" s="33" t="s">
        <v>127</v>
      </c>
      <c r="B13" s="33" t="s">
        <v>128</v>
      </c>
      <c r="C13" s="55">
        <f t="shared" si="0"/>
        <v>23315.76</v>
      </c>
      <c r="D13" s="32">
        <v>23315.76</v>
      </c>
      <c r="E13" s="32"/>
    </row>
    <row r="14" ht="29" customHeight="1" spans="1:5">
      <c r="A14" s="33" t="s">
        <v>129</v>
      </c>
      <c r="B14" s="30" t="s">
        <v>130</v>
      </c>
      <c r="C14" s="55">
        <f t="shared" si="0"/>
        <v>284308.56</v>
      </c>
      <c r="D14" s="32">
        <f>D15</f>
        <v>284308.56</v>
      </c>
      <c r="E14" s="32"/>
    </row>
    <row r="15" ht="29" customHeight="1" spans="1:5">
      <c r="A15" s="33" t="s">
        <v>131</v>
      </c>
      <c r="B15" s="33" t="s">
        <v>132</v>
      </c>
      <c r="C15" s="55">
        <f t="shared" si="0"/>
        <v>284308.56</v>
      </c>
      <c r="D15" s="32">
        <f>D16</f>
        <v>284308.56</v>
      </c>
      <c r="E15" s="32"/>
    </row>
    <row r="16" ht="29" customHeight="1" spans="1:5">
      <c r="A16" s="33" t="s">
        <v>133</v>
      </c>
      <c r="B16" s="33" t="s">
        <v>134</v>
      </c>
      <c r="C16" s="55">
        <f t="shared" si="0"/>
        <v>284308.56</v>
      </c>
      <c r="D16" s="59">
        <v>284308.56</v>
      </c>
      <c r="E16" s="32"/>
    </row>
  </sheetData>
  <mergeCells count="5">
    <mergeCell ref="A2:E2"/>
    <mergeCell ref="A3:B3"/>
    <mergeCell ref="C3:E3"/>
    <mergeCell ref="A4:B4"/>
    <mergeCell ref="C4:E4"/>
  </mergeCells>
  <printOptions horizontalCentered="1"/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32"/>
  <sheetViews>
    <sheetView workbookViewId="0">
      <selection activeCell="D14" sqref="D14"/>
    </sheetView>
  </sheetViews>
  <sheetFormatPr defaultColWidth="10" defaultRowHeight="14.4" outlineLevelCol="4"/>
  <cols>
    <col min="1" max="1" width="13.7037037037037" customWidth="1"/>
    <col min="2" max="2" width="33.1111111111111" customWidth="1"/>
    <col min="3" max="3" width="24.5555555555556" customWidth="1"/>
    <col min="4" max="4" width="31.3333333333333" customWidth="1"/>
    <col min="5" max="5" width="21.4444444444444" customWidth="1"/>
  </cols>
  <sheetData>
    <row r="1" ht="18.05" customHeight="1" spans="1:5">
      <c r="A1" s="1"/>
      <c r="B1" s="1"/>
      <c r="C1" s="1"/>
      <c r="D1" s="1"/>
      <c r="E1" s="1"/>
    </row>
    <row r="2" ht="24" customHeight="1" spans="1:5">
      <c r="A2" s="2" t="s">
        <v>183</v>
      </c>
      <c r="B2" s="2"/>
      <c r="C2" s="2"/>
      <c r="D2" s="2"/>
      <c r="E2" s="2"/>
    </row>
    <row r="3" ht="22.75" customHeight="1" spans="1:5">
      <c r="A3" s="42" t="s">
        <v>31</v>
      </c>
      <c r="B3" s="42"/>
      <c r="C3" s="4"/>
      <c r="D3" s="4"/>
      <c r="E3" s="43" t="s">
        <v>32</v>
      </c>
    </row>
    <row r="4" ht="22.75" customHeight="1" spans="1:5">
      <c r="A4" s="44" t="s">
        <v>184</v>
      </c>
      <c r="B4" s="44"/>
      <c r="C4" s="44" t="s">
        <v>185</v>
      </c>
      <c r="D4" s="44"/>
      <c r="E4" s="44"/>
    </row>
    <row r="5" ht="16" customHeight="1" spans="1:5">
      <c r="A5" s="44" t="s">
        <v>181</v>
      </c>
      <c r="B5" s="44" t="s">
        <v>182</v>
      </c>
      <c r="C5" s="44" t="s">
        <v>114</v>
      </c>
      <c r="D5" s="44" t="s">
        <v>186</v>
      </c>
      <c r="E5" s="44" t="s">
        <v>187</v>
      </c>
    </row>
    <row r="6" ht="16" customHeight="1" spans="1:5">
      <c r="A6" s="44"/>
      <c r="B6" s="45" t="s">
        <v>114</v>
      </c>
      <c r="C6" s="46">
        <f t="shared" ref="C6:C13" si="0">D6+E6</f>
        <v>6871677.8</v>
      </c>
      <c r="D6" s="46">
        <f>D7+D30</f>
        <v>4977425.98</v>
      </c>
      <c r="E6" s="46">
        <f>E14</f>
        <v>1894251.82</v>
      </c>
    </row>
    <row r="7" ht="16" customHeight="1" spans="1:5">
      <c r="A7" s="30" t="s">
        <v>188</v>
      </c>
      <c r="B7" s="31" t="s">
        <v>189</v>
      </c>
      <c r="C7" s="46">
        <f t="shared" si="0"/>
        <v>4782008.52</v>
      </c>
      <c r="D7" s="47">
        <f>SUM(D8:D13)</f>
        <v>4782008.52</v>
      </c>
      <c r="E7" s="47"/>
    </row>
    <row r="8" ht="16" customHeight="1" spans="1:5">
      <c r="A8" s="33" t="s">
        <v>190</v>
      </c>
      <c r="B8" s="34" t="s">
        <v>191</v>
      </c>
      <c r="C8" s="46">
        <f t="shared" si="0"/>
        <v>1781532</v>
      </c>
      <c r="D8" s="35">
        <v>1781532</v>
      </c>
      <c r="E8" s="48"/>
    </row>
    <row r="9" ht="16" customHeight="1" spans="1:5">
      <c r="A9" s="33" t="s">
        <v>192</v>
      </c>
      <c r="B9" s="34" t="s">
        <v>193</v>
      </c>
      <c r="C9" s="46">
        <f t="shared" si="0"/>
        <v>1226035.2</v>
      </c>
      <c r="D9" s="35">
        <v>1226035.2</v>
      </c>
      <c r="E9" s="32"/>
    </row>
    <row r="10" ht="16" customHeight="1" spans="1:5">
      <c r="A10" s="33" t="s">
        <v>194</v>
      </c>
      <c r="B10" s="34" t="s">
        <v>195</v>
      </c>
      <c r="C10" s="46">
        <f t="shared" si="0"/>
        <v>908937</v>
      </c>
      <c r="D10" s="35">
        <v>908937</v>
      </c>
      <c r="E10" s="32"/>
    </row>
    <row r="11" ht="16" customHeight="1" spans="1:5">
      <c r="A11" s="33">
        <v>30107</v>
      </c>
      <c r="B11" s="34" t="s">
        <v>196</v>
      </c>
      <c r="C11" s="46">
        <f t="shared" si="0"/>
        <v>557880</v>
      </c>
      <c r="D11" s="35">
        <v>557880</v>
      </c>
      <c r="E11" s="32"/>
    </row>
    <row r="12" ht="16" customHeight="1" spans="1:5">
      <c r="A12" s="33">
        <v>30110</v>
      </c>
      <c r="B12" s="34" t="s">
        <v>197</v>
      </c>
      <c r="C12" s="46">
        <f t="shared" si="0"/>
        <v>284308.56</v>
      </c>
      <c r="D12" s="35">
        <v>284308.56</v>
      </c>
      <c r="E12" s="32"/>
    </row>
    <row r="13" ht="16" customHeight="1" spans="1:5">
      <c r="A13" s="33">
        <v>30112</v>
      </c>
      <c r="B13" s="34" t="s">
        <v>198</v>
      </c>
      <c r="C13" s="46">
        <f t="shared" si="0"/>
        <v>23315.76</v>
      </c>
      <c r="D13" s="35">
        <v>23315.76</v>
      </c>
      <c r="E13" s="32"/>
    </row>
    <row r="14" ht="16" customHeight="1" spans="1:5">
      <c r="A14" s="30" t="s">
        <v>199</v>
      </c>
      <c r="B14" s="31" t="s">
        <v>200</v>
      </c>
      <c r="C14" s="46">
        <f t="shared" ref="C14:C32" si="1">D14+E14</f>
        <v>1894251.82</v>
      </c>
      <c r="D14" s="32"/>
      <c r="E14" s="32">
        <f>SUM(E15:E29)</f>
        <v>1894251.82</v>
      </c>
    </row>
    <row r="15" ht="16" customHeight="1" spans="1:5">
      <c r="A15" s="33" t="s">
        <v>201</v>
      </c>
      <c r="B15" s="34" t="s">
        <v>202</v>
      </c>
      <c r="C15" s="46">
        <f t="shared" si="1"/>
        <v>248000</v>
      </c>
      <c r="D15" s="32"/>
      <c r="E15" s="49">
        <v>248000</v>
      </c>
    </row>
    <row r="16" ht="16" customHeight="1" spans="1:5">
      <c r="A16" s="33" t="s">
        <v>203</v>
      </c>
      <c r="B16" s="34" t="s">
        <v>204</v>
      </c>
      <c r="C16" s="46">
        <f t="shared" si="1"/>
        <v>120000</v>
      </c>
      <c r="D16" s="32"/>
      <c r="E16" s="49">
        <v>120000</v>
      </c>
    </row>
    <row r="17" ht="16" customHeight="1" spans="1:5">
      <c r="A17" s="33" t="s">
        <v>205</v>
      </c>
      <c r="B17" s="34" t="s">
        <v>206</v>
      </c>
      <c r="C17" s="46">
        <f t="shared" si="1"/>
        <v>200000</v>
      </c>
      <c r="D17" s="32"/>
      <c r="E17" s="32">
        <v>200000</v>
      </c>
    </row>
    <row r="18" ht="16" customHeight="1" spans="1:5">
      <c r="A18" s="33" t="s">
        <v>207</v>
      </c>
      <c r="B18" s="34" t="s">
        <v>208</v>
      </c>
      <c r="C18" s="46">
        <f t="shared" si="1"/>
        <v>80000</v>
      </c>
      <c r="D18" s="32"/>
      <c r="E18" s="32">
        <v>80000</v>
      </c>
    </row>
    <row r="19" ht="16" customHeight="1" spans="1:5">
      <c r="A19" s="33" t="s">
        <v>209</v>
      </c>
      <c r="B19" s="34" t="s">
        <v>210</v>
      </c>
      <c r="C19" s="46">
        <f t="shared" si="1"/>
        <v>320000</v>
      </c>
      <c r="D19" s="32"/>
      <c r="E19" s="32">
        <v>320000</v>
      </c>
    </row>
    <row r="20" ht="16" customHeight="1" spans="1:5">
      <c r="A20" s="33" t="s">
        <v>211</v>
      </c>
      <c r="B20" s="34" t="s">
        <v>212</v>
      </c>
      <c r="C20" s="46">
        <f t="shared" si="1"/>
        <v>30000</v>
      </c>
      <c r="D20" s="32"/>
      <c r="E20" s="32">
        <v>30000</v>
      </c>
    </row>
    <row r="21" ht="16" customHeight="1" spans="1:5">
      <c r="A21" s="33" t="s">
        <v>213</v>
      </c>
      <c r="B21" s="34" t="s">
        <v>214</v>
      </c>
      <c r="C21" s="46">
        <f t="shared" si="1"/>
        <v>210000</v>
      </c>
      <c r="D21" s="32"/>
      <c r="E21" s="32">
        <v>210000</v>
      </c>
    </row>
    <row r="22" ht="16" customHeight="1" spans="1:5">
      <c r="A22" s="33" t="s">
        <v>215</v>
      </c>
      <c r="B22" s="34" t="s">
        <v>216</v>
      </c>
      <c r="C22" s="46">
        <f t="shared" si="1"/>
        <v>180000</v>
      </c>
      <c r="D22" s="32"/>
      <c r="E22" s="32">
        <v>180000</v>
      </c>
    </row>
    <row r="23" ht="16" customHeight="1" spans="1:5">
      <c r="A23" s="33" t="s">
        <v>217</v>
      </c>
      <c r="B23" s="34" t="s">
        <v>218</v>
      </c>
      <c r="C23" s="46">
        <f t="shared" si="1"/>
        <v>30000</v>
      </c>
      <c r="D23" s="32"/>
      <c r="E23" s="32">
        <v>30000</v>
      </c>
    </row>
    <row r="24" ht="16" customHeight="1" spans="1:5">
      <c r="A24" s="33" t="s">
        <v>219</v>
      </c>
      <c r="B24" s="34" t="s">
        <v>220</v>
      </c>
      <c r="C24" s="46">
        <f t="shared" si="1"/>
        <v>30000</v>
      </c>
      <c r="D24" s="32"/>
      <c r="E24" s="32">
        <v>30000</v>
      </c>
    </row>
    <row r="25" ht="16" customHeight="1" spans="1:5">
      <c r="A25" s="33" t="s">
        <v>221</v>
      </c>
      <c r="B25" s="34" t="s">
        <v>222</v>
      </c>
      <c r="C25" s="46">
        <f t="shared" si="1"/>
        <v>80000</v>
      </c>
      <c r="D25" s="32"/>
      <c r="E25" s="32">
        <v>80000</v>
      </c>
    </row>
    <row r="26" ht="16" customHeight="1" spans="1:5">
      <c r="A26" s="33" t="s">
        <v>223</v>
      </c>
      <c r="B26" s="34" t="s">
        <v>224</v>
      </c>
      <c r="C26" s="46">
        <f t="shared" si="1"/>
        <v>62556.48</v>
      </c>
      <c r="D26" s="32"/>
      <c r="E26" s="32">
        <v>62556.48</v>
      </c>
    </row>
    <row r="27" ht="16" customHeight="1" spans="1:5">
      <c r="A27" s="33" t="s">
        <v>225</v>
      </c>
      <c r="B27" s="34" t="s">
        <v>226</v>
      </c>
      <c r="C27" s="46">
        <f t="shared" si="1"/>
        <v>63995.34</v>
      </c>
      <c r="D27" s="32"/>
      <c r="E27" s="32">
        <v>63995.34</v>
      </c>
    </row>
    <row r="28" ht="16" customHeight="1" spans="1:5">
      <c r="A28" s="33" t="s">
        <v>227</v>
      </c>
      <c r="B28" s="34" t="s">
        <v>228</v>
      </c>
      <c r="C28" s="46">
        <f t="shared" si="1"/>
        <v>53500</v>
      </c>
      <c r="D28" s="32"/>
      <c r="E28" s="32">
        <v>53500</v>
      </c>
    </row>
    <row r="29" ht="16" customHeight="1" spans="1:5">
      <c r="A29" s="33" t="s">
        <v>229</v>
      </c>
      <c r="B29" s="34" t="s">
        <v>230</v>
      </c>
      <c r="C29" s="46">
        <f t="shared" si="1"/>
        <v>186200</v>
      </c>
      <c r="D29" s="32"/>
      <c r="E29" s="32">
        <v>186200</v>
      </c>
    </row>
    <row r="30" ht="16" customHeight="1" spans="1:5">
      <c r="A30" s="30">
        <v>303</v>
      </c>
      <c r="B30" s="31" t="s">
        <v>231</v>
      </c>
      <c r="C30" s="46">
        <f t="shared" si="1"/>
        <v>195417.46</v>
      </c>
      <c r="D30" s="32">
        <f>D31+D32</f>
        <v>195417.46</v>
      </c>
      <c r="E30" s="32"/>
    </row>
    <row r="31" ht="16" customHeight="1" spans="1:5">
      <c r="A31" s="33">
        <v>30302</v>
      </c>
      <c r="B31" s="34" t="s">
        <v>232</v>
      </c>
      <c r="C31" s="46">
        <f t="shared" si="1"/>
        <v>160977.46</v>
      </c>
      <c r="D31" s="35">
        <v>160977.46</v>
      </c>
      <c r="E31" s="32"/>
    </row>
    <row r="32" ht="16" customHeight="1" spans="1:5">
      <c r="A32" s="33">
        <v>30305</v>
      </c>
      <c r="B32" s="34" t="s">
        <v>233</v>
      </c>
      <c r="C32" s="46">
        <f t="shared" si="1"/>
        <v>34440</v>
      </c>
      <c r="D32" s="35">
        <v>34440</v>
      </c>
      <c r="E32" s="32"/>
    </row>
  </sheetData>
  <mergeCells count="4">
    <mergeCell ref="A2:E2"/>
    <mergeCell ref="A3:B3"/>
    <mergeCell ref="A4:B4"/>
    <mergeCell ref="C4:E4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9"/>
  <sheetViews>
    <sheetView workbookViewId="0">
      <selection activeCell="F6" sqref="F6"/>
    </sheetView>
  </sheetViews>
  <sheetFormatPr defaultColWidth="10" defaultRowHeight="14.4" outlineLevelCol="7"/>
  <cols>
    <col min="1" max="1" width="29.5555555555556" customWidth="1"/>
    <col min="2" max="2" width="12.2222222222222" customWidth="1"/>
    <col min="3" max="3" width="10.2222222222222" customWidth="1"/>
    <col min="4" max="5" width="9.76851851851852" customWidth="1"/>
    <col min="6" max="6" width="12.4444444444444" customWidth="1"/>
    <col min="7" max="7" width="13.1111111111111" customWidth="1"/>
    <col min="8" max="8" width="27.1388888888889" customWidth="1"/>
  </cols>
  <sheetData>
    <row r="1" ht="31" customHeight="1" spans="1:8">
      <c r="A1" s="1"/>
      <c r="B1" s="1"/>
      <c r="C1" s="1"/>
      <c r="D1" s="1"/>
      <c r="E1" s="1"/>
      <c r="F1" s="1"/>
      <c r="G1" s="1"/>
      <c r="H1" s="1"/>
    </row>
    <row r="2" ht="39.85" customHeight="1" spans="1:8">
      <c r="A2" s="37" t="s">
        <v>234</v>
      </c>
      <c r="B2" s="37"/>
      <c r="C2" s="37"/>
      <c r="D2" s="37"/>
      <c r="E2" s="37"/>
      <c r="F2" s="37"/>
      <c r="G2" s="37"/>
      <c r="H2" s="37"/>
    </row>
    <row r="3" ht="22.75" customHeight="1" spans="1:8">
      <c r="A3" s="1" t="s">
        <v>31</v>
      </c>
      <c r="B3" s="1"/>
      <c r="C3" s="1"/>
      <c r="D3" s="1"/>
      <c r="E3" s="1"/>
      <c r="F3" s="1"/>
      <c r="G3" s="1"/>
      <c r="H3" s="38" t="s">
        <v>32</v>
      </c>
    </row>
    <row r="4" ht="22.75" customHeight="1" spans="1:8">
      <c r="A4" s="8" t="s">
        <v>174</v>
      </c>
      <c r="B4" s="8" t="s">
        <v>235</v>
      </c>
      <c r="C4" s="8"/>
      <c r="D4" s="8"/>
      <c r="E4" s="8"/>
      <c r="F4" s="8"/>
      <c r="G4" s="8" t="s">
        <v>236</v>
      </c>
      <c r="H4" s="8" t="s">
        <v>237</v>
      </c>
    </row>
    <row r="5" ht="22.75" customHeight="1" spans="1:8">
      <c r="A5" s="8"/>
      <c r="B5" s="8" t="s">
        <v>114</v>
      </c>
      <c r="C5" s="8" t="s">
        <v>238</v>
      </c>
      <c r="D5" s="8" t="s">
        <v>239</v>
      </c>
      <c r="E5" s="8" t="s">
        <v>240</v>
      </c>
      <c r="F5" s="8"/>
      <c r="G5" s="8"/>
      <c r="H5" s="8"/>
    </row>
    <row r="6" ht="22.75" customHeight="1" spans="1:8">
      <c r="A6" s="8"/>
      <c r="B6" s="8"/>
      <c r="C6" s="8"/>
      <c r="D6" s="8"/>
      <c r="E6" s="8" t="s">
        <v>241</v>
      </c>
      <c r="F6" s="8" t="s">
        <v>242</v>
      </c>
      <c r="G6" s="8"/>
      <c r="H6" s="8"/>
    </row>
    <row r="7" ht="35" customHeight="1" spans="1:8">
      <c r="A7" s="39" t="s">
        <v>114</v>
      </c>
      <c r="B7" s="40">
        <f>C7+D7+E7+F7+G7+H7</f>
        <v>473500</v>
      </c>
      <c r="C7" s="40"/>
      <c r="D7" s="40">
        <v>30000</v>
      </c>
      <c r="E7" s="40"/>
      <c r="F7" s="40">
        <v>53500</v>
      </c>
      <c r="G7" s="40">
        <v>210000</v>
      </c>
      <c r="H7" s="40">
        <v>180000</v>
      </c>
    </row>
    <row r="8" ht="35" customHeight="1" spans="1:8">
      <c r="A8" s="39" t="s">
        <v>178</v>
      </c>
      <c r="B8" s="40">
        <f>C8+D8+E8+F8+G8+H8</f>
        <v>473500</v>
      </c>
      <c r="C8" s="40"/>
      <c r="D8" s="40">
        <v>30000</v>
      </c>
      <c r="E8" s="40"/>
      <c r="F8" s="40">
        <v>53500</v>
      </c>
      <c r="G8" s="40">
        <v>210000</v>
      </c>
      <c r="H8" s="40">
        <v>180000</v>
      </c>
    </row>
    <row r="9" ht="35" customHeight="1" spans="1:8">
      <c r="A9" s="41"/>
      <c r="B9" s="11"/>
      <c r="C9" s="11"/>
      <c r="D9" s="11"/>
      <c r="E9" s="11"/>
      <c r="F9" s="11"/>
      <c r="G9" s="11"/>
      <c r="H9" s="11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26"/>
  <sheetViews>
    <sheetView workbookViewId="0">
      <selection activeCell="D9" sqref="D9"/>
    </sheetView>
  </sheetViews>
  <sheetFormatPr defaultColWidth="10" defaultRowHeight="14.4"/>
  <cols>
    <col min="1" max="1" width="9.76851851851852" customWidth="1"/>
    <col min="2" max="2" width="14.7777777777778" style="13" customWidth="1"/>
    <col min="3" max="3" width="37.6666666666667" style="13" customWidth="1"/>
    <col min="4" max="4" width="23.7777777777778" customWidth="1"/>
    <col min="5" max="5" width="26.1111111111111" customWidth="1"/>
    <col min="6" max="6" width="14.8888888888889" customWidth="1"/>
    <col min="7" max="11" width="9.76851851851852" customWidth="1"/>
  </cols>
  <sheetData>
    <row r="1" ht="23" customHeight="1" spans="1:11">
      <c r="A1" s="1"/>
      <c r="B1" s="22"/>
      <c r="C1" s="23"/>
      <c r="D1" s="1"/>
      <c r="E1" s="1"/>
      <c r="F1" s="1"/>
      <c r="G1" s="1"/>
      <c r="H1" s="1"/>
      <c r="I1" s="1"/>
      <c r="J1" s="1"/>
      <c r="K1" s="1"/>
    </row>
    <row r="2" ht="39.85" customHeight="1" spans="1:11">
      <c r="A2" s="2" t="s">
        <v>243</v>
      </c>
      <c r="B2" s="15"/>
      <c r="C2" s="15"/>
      <c r="D2" s="2"/>
      <c r="E2" s="2"/>
      <c r="F2" s="2"/>
      <c r="G2" s="1"/>
      <c r="H2" s="1"/>
      <c r="I2" s="1"/>
      <c r="J2" s="1"/>
      <c r="K2" s="1"/>
    </row>
    <row r="3" ht="22.75" customHeight="1" spans="1:11">
      <c r="A3" s="3" t="s">
        <v>31</v>
      </c>
      <c r="B3" s="3"/>
      <c r="C3" s="3"/>
      <c r="D3" s="4"/>
      <c r="E3" s="4"/>
      <c r="F3" s="4" t="s">
        <v>32</v>
      </c>
      <c r="G3" s="1"/>
      <c r="H3" s="1"/>
      <c r="I3" s="1"/>
      <c r="J3" s="1"/>
      <c r="K3" s="1"/>
    </row>
    <row r="4" ht="22.75" customHeight="1" spans="1:11">
      <c r="A4" s="6" t="s">
        <v>244</v>
      </c>
      <c r="B4" s="24" t="s">
        <v>245</v>
      </c>
      <c r="C4" s="25" t="s">
        <v>246</v>
      </c>
      <c r="D4" s="6" t="s">
        <v>114</v>
      </c>
      <c r="E4" s="6" t="s">
        <v>111</v>
      </c>
      <c r="F4" s="6" t="s">
        <v>112</v>
      </c>
      <c r="G4" s="1"/>
      <c r="H4" s="1"/>
      <c r="I4" s="1"/>
      <c r="J4" s="1"/>
      <c r="K4" s="1"/>
    </row>
    <row r="5" ht="28" customHeight="1" spans="1:11">
      <c r="A5" s="6"/>
      <c r="B5" s="26"/>
      <c r="C5" s="27" t="s">
        <v>114</v>
      </c>
      <c r="D5" s="28">
        <f>E5+F5</f>
        <v>1894251.82</v>
      </c>
      <c r="E5" s="28">
        <f>E6</f>
        <v>1582751.82</v>
      </c>
      <c r="F5" s="28">
        <f>F6</f>
        <v>311500</v>
      </c>
      <c r="G5" s="4"/>
      <c r="H5" s="4"/>
      <c r="I5" s="4"/>
      <c r="J5" s="4"/>
      <c r="K5" s="4"/>
    </row>
    <row r="6" ht="28" customHeight="1" spans="1:6">
      <c r="A6" s="29">
        <v>1</v>
      </c>
      <c r="B6" s="30" t="s">
        <v>199</v>
      </c>
      <c r="C6" s="31" t="s">
        <v>200</v>
      </c>
      <c r="D6" s="28">
        <f t="shared" ref="D6:D21" si="0">E6+F6</f>
        <v>1894251.82</v>
      </c>
      <c r="E6">
        <f>SUM(E7:E21)</f>
        <v>1582751.82</v>
      </c>
      <c r="F6" s="32">
        <f>F7+F8+F9+F17</f>
        <v>311500</v>
      </c>
    </row>
    <row r="7" ht="28" customHeight="1" spans="1:6">
      <c r="A7" s="29">
        <v>2</v>
      </c>
      <c r="B7" s="33" t="s">
        <v>201</v>
      </c>
      <c r="C7" s="34" t="s">
        <v>202</v>
      </c>
      <c r="D7" s="28">
        <f t="shared" si="0"/>
        <v>248000</v>
      </c>
      <c r="E7" s="35">
        <v>196500</v>
      </c>
      <c r="F7" s="35">
        <v>51500</v>
      </c>
    </row>
    <row r="8" ht="28" customHeight="1" spans="1:6">
      <c r="A8" s="29">
        <v>3</v>
      </c>
      <c r="B8" s="33" t="s">
        <v>203</v>
      </c>
      <c r="C8" s="34" t="s">
        <v>204</v>
      </c>
      <c r="D8" s="28">
        <f t="shared" si="0"/>
        <v>120000</v>
      </c>
      <c r="E8" s="35">
        <v>60000</v>
      </c>
      <c r="F8" s="35">
        <v>60000</v>
      </c>
    </row>
    <row r="9" ht="28" customHeight="1" spans="1:6">
      <c r="A9" s="29">
        <v>4</v>
      </c>
      <c r="B9" s="33" t="s">
        <v>205</v>
      </c>
      <c r="C9" s="34" t="s">
        <v>206</v>
      </c>
      <c r="D9" s="28">
        <f t="shared" si="0"/>
        <v>200000</v>
      </c>
      <c r="E9" s="35">
        <v>50000</v>
      </c>
      <c r="F9" s="35">
        <v>150000</v>
      </c>
    </row>
    <row r="10" ht="28" customHeight="1" spans="1:6">
      <c r="A10" s="29">
        <v>5</v>
      </c>
      <c r="B10" s="33" t="s">
        <v>207</v>
      </c>
      <c r="C10" s="34" t="s">
        <v>208</v>
      </c>
      <c r="D10" s="28">
        <f t="shared" si="0"/>
        <v>80000</v>
      </c>
      <c r="E10" s="32">
        <v>80000</v>
      </c>
      <c r="F10" s="32"/>
    </row>
    <row r="11" ht="28" customHeight="1" spans="1:6">
      <c r="A11" s="29">
        <v>6</v>
      </c>
      <c r="B11" s="33" t="s">
        <v>209</v>
      </c>
      <c r="C11" s="34" t="s">
        <v>210</v>
      </c>
      <c r="D11" s="28">
        <f t="shared" si="0"/>
        <v>320000</v>
      </c>
      <c r="E11" s="32">
        <v>320000</v>
      </c>
      <c r="F11" s="32"/>
    </row>
    <row r="12" ht="28" customHeight="1" spans="1:6">
      <c r="A12" s="29">
        <v>7</v>
      </c>
      <c r="B12" s="33" t="s">
        <v>211</v>
      </c>
      <c r="C12" s="34" t="s">
        <v>212</v>
      </c>
      <c r="D12" s="28">
        <f t="shared" si="0"/>
        <v>30000</v>
      </c>
      <c r="E12" s="32">
        <v>30000</v>
      </c>
      <c r="F12" s="32"/>
    </row>
    <row r="13" ht="28" customHeight="1" spans="1:6">
      <c r="A13" s="29">
        <v>8</v>
      </c>
      <c r="B13" s="33" t="s">
        <v>213</v>
      </c>
      <c r="C13" s="34" t="s">
        <v>214</v>
      </c>
      <c r="D13" s="28">
        <f t="shared" si="0"/>
        <v>210000</v>
      </c>
      <c r="E13" s="36">
        <v>210000</v>
      </c>
      <c r="F13" s="32"/>
    </row>
    <row r="14" ht="28" customHeight="1" spans="1:6">
      <c r="A14" s="29">
        <v>9</v>
      </c>
      <c r="B14" s="33" t="s">
        <v>215</v>
      </c>
      <c r="C14" s="34" t="s">
        <v>216</v>
      </c>
      <c r="D14" s="28">
        <f t="shared" si="0"/>
        <v>180000</v>
      </c>
      <c r="E14" s="32">
        <v>180000</v>
      </c>
      <c r="F14" s="32"/>
    </row>
    <row r="15" ht="28" customHeight="1" spans="1:6">
      <c r="A15" s="29">
        <v>10</v>
      </c>
      <c r="B15" s="33" t="s">
        <v>217</v>
      </c>
      <c r="C15" s="34" t="s">
        <v>218</v>
      </c>
      <c r="D15" s="28">
        <f t="shared" si="0"/>
        <v>30000</v>
      </c>
      <c r="E15" s="32">
        <v>30000</v>
      </c>
      <c r="F15" s="32"/>
    </row>
    <row r="16" ht="28" customHeight="1" spans="1:6">
      <c r="A16" s="29">
        <v>11</v>
      </c>
      <c r="B16" s="33" t="s">
        <v>219</v>
      </c>
      <c r="C16" s="34" t="s">
        <v>220</v>
      </c>
      <c r="D16" s="28">
        <f t="shared" si="0"/>
        <v>30000</v>
      </c>
      <c r="E16" s="32">
        <v>30000</v>
      </c>
      <c r="F16" s="32"/>
    </row>
    <row r="17" ht="28" customHeight="1" spans="1:6">
      <c r="A17" s="29">
        <v>12</v>
      </c>
      <c r="B17" s="33" t="s">
        <v>221</v>
      </c>
      <c r="C17" s="34" t="s">
        <v>222</v>
      </c>
      <c r="D17" s="28">
        <f t="shared" si="0"/>
        <v>80000</v>
      </c>
      <c r="E17" s="32">
        <v>30000</v>
      </c>
      <c r="F17" s="32">
        <v>50000</v>
      </c>
    </row>
    <row r="18" ht="28" customHeight="1" spans="1:6">
      <c r="A18" s="29">
        <v>13</v>
      </c>
      <c r="B18" s="33" t="s">
        <v>223</v>
      </c>
      <c r="C18" s="34" t="s">
        <v>224</v>
      </c>
      <c r="D18" s="28">
        <f t="shared" si="0"/>
        <v>62556.48</v>
      </c>
      <c r="E18" s="32">
        <v>62556.48</v>
      </c>
      <c r="F18" s="32"/>
    </row>
    <row r="19" ht="28" customHeight="1" spans="1:6">
      <c r="A19" s="29">
        <v>14</v>
      </c>
      <c r="B19" s="33" t="s">
        <v>225</v>
      </c>
      <c r="C19" s="34" t="s">
        <v>226</v>
      </c>
      <c r="D19" s="28">
        <f t="shared" si="0"/>
        <v>63995.34</v>
      </c>
      <c r="E19" s="32">
        <v>63995.34</v>
      </c>
      <c r="F19" s="32"/>
    </row>
    <row r="20" ht="28" customHeight="1" spans="1:6">
      <c r="A20" s="29">
        <v>15</v>
      </c>
      <c r="B20" s="33" t="s">
        <v>227</v>
      </c>
      <c r="C20" s="34" t="s">
        <v>228</v>
      </c>
      <c r="D20" s="28">
        <f t="shared" si="0"/>
        <v>53500</v>
      </c>
      <c r="E20" s="32">
        <v>53500</v>
      </c>
      <c r="F20" s="32"/>
    </row>
    <row r="21" ht="28" customHeight="1" spans="1:6">
      <c r="A21" s="29">
        <v>16</v>
      </c>
      <c r="B21" s="33" t="s">
        <v>229</v>
      </c>
      <c r="C21" s="34" t="s">
        <v>230</v>
      </c>
      <c r="D21" s="28">
        <f t="shared" si="0"/>
        <v>186200</v>
      </c>
      <c r="E21" s="32">
        <v>186200</v>
      </c>
      <c r="F21" s="32"/>
    </row>
    <row r="24" spans="2:3">
      <c r="B24" s="12"/>
      <c r="C24" s="12"/>
    </row>
    <row r="25" spans="2:3">
      <c r="B25" s="12"/>
      <c r="C25" s="12"/>
    </row>
    <row r="26" spans="2:3">
      <c r="B26" s="12"/>
      <c r="C26" s="12"/>
    </row>
  </sheetData>
  <mergeCells count="2">
    <mergeCell ref="A2:F2"/>
    <mergeCell ref="A3:C3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P12"/>
  <sheetViews>
    <sheetView showGridLines="0" showZeros="0" workbookViewId="0">
      <selection activeCell="G21" sqref="G21"/>
    </sheetView>
  </sheetViews>
  <sheetFormatPr defaultColWidth="7.87962962962963" defaultRowHeight="12.75" customHeight="1"/>
  <cols>
    <col min="1" max="1" width="17" style="13" customWidth="1"/>
    <col min="2" max="2" width="41.3796296296296" style="13" customWidth="1"/>
    <col min="3" max="3" width="29.3796296296296" style="13" customWidth="1"/>
    <col min="4" max="4" width="2.5" style="13" customWidth="1"/>
    <col min="5" max="16" width="8" style="13"/>
    <col min="17" max="16384" width="7.87962962962963" style="12"/>
  </cols>
  <sheetData>
    <row r="1" ht="15" customHeight="1" spans="1:16">
      <c r="A1" s="14"/>
      <c r="B1" s="14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ht="32.25" customHeight="1" spans="1:16">
      <c r="A2" s="15" t="s">
        <v>247</v>
      </c>
      <c r="B2" s="15"/>
      <c r="C2" s="15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ht="15" customHeight="1" spans="1:16">
      <c r="A3" s="16" t="s">
        <v>31</v>
      </c>
      <c r="B3" s="12"/>
      <c r="C3" s="17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ht="25.5" customHeight="1" spans="1:16">
      <c r="A4" s="18" t="s">
        <v>248</v>
      </c>
      <c r="B4" s="18"/>
      <c r="C4" s="19" t="s">
        <v>36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ht="25.5" customHeight="1" spans="1:16">
      <c r="A5" s="18" t="s">
        <v>249</v>
      </c>
      <c r="B5" s="18" t="s">
        <v>250</v>
      </c>
      <c r="C5" s="19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="12" customFormat="1" ht="25.5" customHeight="1" spans="1:3">
      <c r="A6" s="18" t="s">
        <v>114</v>
      </c>
      <c r="B6" s="18"/>
      <c r="C6" s="19"/>
    </row>
    <row r="7" s="12" customFormat="1" ht="26.25" customHeight="1" spans="1:4">
      <c r="A7" s="20"/>
      <c r="B7" s="20"/>
      <c r="C7" s="21">
        <v>0</v>
      </c>
      <c r="D7" s="13"/>
    </row>
    <row r="8" ht="26.25" customHeight="1" spans="1:16">
      <c r="A8" s="20"/>
      <c r="B8" s="20"/>
      <c r="C8" s="2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ht="26.25" customHeight="1" spans="1:16">
      <c r="A9" s="20"/>
      <c r="B9" s="20"/>
      <c r="C9" s="21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ht="26.25" customHeight="1" spans="1:3">
      <c r="A10" s="20"/>
      <c r="B10" s="20"/>
      <c r="C10" s="21"/>
    </row>
    <row r="11" ht="26.25" customHeight="1" spans="1:3">
      <c r="A11" s="20"/>
      <c r="B11" s="20"/>
      <c r="C11" s="21"/>
    </row>
    <row r="12" ht="26.25" customHeight="1" spans="1:3">
      <c r="A12" s="20"/>
      <c r="B12" s="20"/>
      <c r="C12" s="21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5"/>
  <sheetViews>
    <sheetView workbookViewId="0">
      <selection activeCell="C19" sqref="C19"/>
    </sheetView>
  </sheetViews>
  <sheetFormatPr defaultColWidth="10" defaultRowHeight="14.4" outlineLevelRow="4" outlineLevelCol="4"/>
  <cols>
    <col min="1" max="1" width="19.3240740740741" customWidth="1"/>
    <col min="2" max="2" width="23.1111111111111" customWidth="1"/>
    <col min="3" max="3" width="27.5555555555556" customWidth="1"/>
    <col min="4" max="4" width="24.212962962963" customWidth="1"/>
    <col min="5" max="5" width="29.3148148148148" customWidth="1"/>
  </cols>
  <sheetData>
    <row r="1" ht="14.3" customHeight="1" spans="1:5">
      <c r="A1" s="1"/>
      <c r="B1" s="1"/>
      <c r="C1" s="1"/>
      <c r="D1" s="1"/>
      <c r="E1" s="1"/>
    </row>
    <row r="2" ht="39.85" customHeight="1" spans="1:5">
      <c r="A2" s="2" t="s">
        <v>251</v>
      </c>
      <c r="B2" s="2"/>
      <c r="C2" s="2"/>
      <c r="D2" s="2"/>
      <c r="E2" s="2"/>
    </row>
    <row r="3" ht="22.75" customHeight="1" spans="1:5">
      <c r="A3" s="3" t="s">
        <v>31</v>
      </c>
      <c r="B3" s="3"/>
      <c r="C3" s="4"/>
      <c r="D3" s="4"/>
      <c r="E3" s="5" t="s">
        <v>32</v>
      </c>
    </row>
    <row r="4" ht="35" customHeight="1" spans="1:5">
      <c r="A4" s="6" t="s">
        <v>174</v>
      </c>
      <c r="B4" s="6" t="s">
        <v>114</v>
      </c>
      <c r="C4" s="7" t="s">
        <v>252</v>
      </c>
      <c r="D4" s="8" t="s">
        <v>253</v>
      </c>
      <c r="E4" s="8" t="s">
        <v>254</v>
      </c>
    </row>
    <row r="5" ht="35" customHeight="1" spans="1:5">
      <c r="A5" s="9" t="s">
        <v>178</v>
      </c>
      <c r="B5" s="10">
        <v>6871677.8</v>
      </c>
      <c r="C5" s="10">
        <v>6871677.8</v>
      </c>
      <c r="D5" s="11"/>
      <c r="E5" s="11"/>
    </row>
  </sheetData>
  <mergeCells count="2">
    <mergeCell ref="A2:E2"/>
    <mergeCell ref="A3:B3"/>
  </mergeCells>
  <printOptions horizontalCentered="1"/>
  <pageMargins left="0.751388888888889" right="0.751388888888889" top="0.550694444444444" bottom="0.271527777777778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2023-02-07T01:16:53Z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54C80BC5E32D4B2596A6365A6DA0E22A</vt:lpwstr>
  </property>
</Properties>
</file>