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4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3">表2!$A$1:$B$32</definedName>
    <definedName name="_xlnm.Print_Titles" localSheetId="11">表10!$1:$5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<sst xmlns="http://schemas.openxmlformats.org/spreadsheetml/2006/main" count="373" uniqueCount="266">
  <si>
    <t>单位代码：</t>
  </si>
  <si>
    <t>单位名称：</t>
  </si>
  <si>
    <t>宁县审计局</t>
  </si>
  <si>
    <t>部门预算公开表</t>
  </si>
  <si>
    <t xml:space="preserve">     </t>
  </si>
  <si>
    <t>编制日期：</t>
  </si>
  <si>
    <t>2023.03.05</t>
  </si>
  <si>
    <t>部门领导：</t>
  </si>
  <si>
    <t>李春</t>
  </si>
  <si>
    <t>财务负责人：</t>
  </si>
  <si>
    <t>薛佩俭</t>
  </si>
  <si>
    <t>制表人：</t>
  </si>
  <si>
    <t>豆木河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</si>
  <si>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</si>
  <si>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</si>
  <si>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</si>
  <si>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</si>
  <si>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</si>
  <si>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</si>
  <si>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</si>
  <si>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</si>
  <si>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</si>
  <si>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</si>
  <si>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</si>
  <si>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</si>
  <si>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</si>
  <si>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</si>
  <si>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</si>
  <si>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</si>
  <si>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</si>
  <si>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</si>
  <si>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</si>
  <si>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</si>
  <si>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</si>
  <si>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</si>
  <si>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</si>
  <si>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</si>
  <si>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</si>
  <si>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</si>
  <si>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</si>
  <si>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</si>
  <si>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</si>
  <si>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</si>
  <si>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</si>
  <si>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</si>
  <si>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</si>
  <si>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</si>
  <si>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</si>
  <si>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</si>
  <si>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</si>
  <si>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</si>
  <si>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</si>
  <si>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</si>
  <si>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</si>
  <si>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</si>
  <si>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</si>
  <si>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</si>
  <si>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</si>
  <si>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</si>
  <si>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</si>
  <si>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</si>
  <si>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</si>
  <si>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</si>
  <si>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</si>
  <si>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</si>
  <si>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</si>
  <si>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</si>
  <si>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</si>
  <si>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</si>
  <si>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</si>
  <si>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</si>
  <si>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</si>
  <si>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</si>
  <si>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</si>
  <si>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</si>
  <si>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</si>
  <si>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</si>
  <si>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</si>
  <si>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</si>
  <si>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</si>
  <si>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</si>
  <si>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</si>
  <si>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</si>
  <si>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</si>
  <si>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</si>
  <si>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</si>
  <si>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</si>
  <si>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</si>
  <si>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</si>
  <si>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34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</si>
  <si>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</si>
  <si>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</si>
  <si>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34"/>
      </rPr>
      <t>二、政府性基金预算财政拨款收入</t>
    </r>
  </si>
  <si>
    <r>
      <rPr>
        <b/>
        <sz val="9"/>
        <color rgb="FF000000"/>
        <rFont val="宋体"/>
        <charset val="134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</si>
  <si>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</si>
  <si>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</si>
  <si>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</si>
  <si>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</si>
  <si>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</si>
  <si>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</si>
  <si>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</si>
  <si>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</si>
  <si>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</si>
  <si>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</si>
  <si>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</si>
  <si>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</si>
  <si>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</si>
  <si>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</si>
  <si>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</si>
  <si>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</si>
  <si>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</si>
  <si>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</si>
  <si>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</si>
  <si>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</si>
  <si>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</si>
  <si>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</si>
  <si>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</si>
  <si>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</si>
  <si>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</si>
  <si>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201</t>
  </si>
  <si>
    <t>一般公共服务支出</t>
  </si>
  <si>
    <r>
      <rPr>
        <b/>
        <sz val="9"/>
        <color indexed="8"/>
        <rFont val="宋体"/>
        <charset val="134"/>
      </rPr>
      <t>2010</t>
    </r>
    <r>
      <rPr>
        <b/>
        <sz val="9"/>
        <color indexed="8"/>
        <rFont val="宋体"/>
        <charset val="134"/>
      </rPr>
      <t>8</t>
    </r>
  </si>
  <si>
    <t>审计事务</t>
  </si>
  <si>
    <t>2010801</t>
  </si>
  <si>
    <t>行政运行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</si>
  <si>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</si>
  <si>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</si>
  <si>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</si>
  <si>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</si>
  <si>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</si>
  <si>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</si>
  <si>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</si>
  <si>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</si>
  <si>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</si>
  <si>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</si>
  <si>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</si>
  <si>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</si>
  <si>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</si>
  <si>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</si>
  <si>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</si>
  <si>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行政单位医疗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</si>
  <si>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</si>
  <si>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</si>
  <si>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</si>
  <si>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</si>
  <si>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</si>
  <si>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</si>
  <si>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</si>
  <si>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</si>
  <si>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</si>
  <si>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</si>
  <si>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</si>
  <si>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</si>
  <si>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</si>
  <si>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</si>
  <si>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</si>
  <si>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</si>
  <si>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</si>
  <si>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</si>
  <si>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</si>
  <si>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</si>
  <si>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</si>
  <si>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</si>
  <si>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</si>
  <si>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</si>
  <si>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</si>
  <si>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</si>
  <si>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</si>
  <si>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</si>
  <si>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</si>
  <si>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</si>
  <si>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</si>
  <si>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</si>
  <si>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</si>
  <si>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</si>
  <si>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</si>
  <si>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</si>
  <si>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</si>
  <si>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</si>
  <si>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</si>
  <si>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</si>
  <si>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</si>
  <si>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</si>
  <si>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</si>
  <si>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</si>
  <si>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</si>
  <si>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</si>
  <si>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</si>
  <si>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</si>
  <si>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</si>
  <si>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</si>
  <si>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</si>
  <si>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</si>
  <si>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</si>
  <si>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</si>
  <si>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</si>
  <si>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</si>
  <si>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</si>
  <si>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</si>
  <si>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</si>
  <si>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</si>
  <si>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</si>
  <si>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</si>
  <si>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</si>
  <si>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</si>
  <si>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</si>
  <si>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公务员医疗补助缴费</t>
  </si>
  <si>
    <t>30112</t>
  </si>
  <si>
    <t>其他社会保障缴费</t>
  </si>
  <si>
    <t>302</t>
  </si>
  <si>
    <t>商品和服务支出</t>
  </si>
  <si>
    <t>30201</t>
  </si>
  <si>
    <t>办公费</t>
  </si>
  <si>
    <t>30202</t>
  </si>
  <si>
    <t>印刷费</t>
  </si>
  <si>
    <t xml:space="preserve">30205 </t>
  </si>
  <si>
    <t>水费</t>
  </si>
  <si>
    <t>30207</t>
  </si>
  <si>
    <t>邮电费</t>
  </si>
  <si>
    <t>30299</t>
  </si>
  <si>
    <t>其他商品和服务支出</t>
  </si>
  <si>
    <t>30211</t>
  </si>
  <si>
    <t>差旅费</t>
  </si>
  <si>
    <t xml:space="preserve">30228 </t>
  </si>
  <si>
    <t>工会经费</t>
  </si>
  <si>
    <t>30229</t>
  </si>
  <si>
    <t>福利费</t>
  </si>
  <si>
    <t>30239</t>
  </si>
  <si>
    <t>其他交通费用</t>
  </si>
  <si>
    <t>303</t>
  </si>
  <si>
    <t>对个人和家庭的补助</t>
  </si>
  <si>
    <t>30302</t>
  </si>
  <si>
    <t>退休费</t>
  </si>
  <si>
    <t>30305</t>
  </si>
  <si>
    <t xml:space="preserve"> 生活补助</t>
  </si>
  <si>
    <t>310</t>
  </si>
  <si>
    <t>资本性支出</t>
  </si>
  <si>
    <t>31002</t>
  </si>
  <si>
    <t>办公设备购置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</si>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</sst>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#0.00"/>
    <numFmt numFmtId="179" formatCode="#,##0.00_ ;[Red]\-#,##0.00\ "/>
    <numFmt numFmtId="180" formatCode="yyyy\-mm\-dd"/>
  </numFmts>
  <fonts count="58">
    <font>
      <sz val="11"/>
      <color indexed="8"/>
      <name val="宋体"/>
      <charset val="1"/>
      <scheme val="minor"/>
    </font>
    <font>
      <sz val="16"/>
      <color indexed="8"/>
      <name val="仿宋_GB2312"/>
      <charset val="134"/>
    </font>
    <font>
      <sz val="9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color indexed="8"/>
      <name val="宋体"/>
      <charset val="134"/>
      <scheme val="minor"/>
    </font>
    <font>
      <sz val="9"/>
      <color indexed="8"/>
      <name val="仿宋_GB2312"/>
      <charset val="134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1"/>
      <color indexed="8"/>
      <name val="Calibri"/>
      <charset val="134"/>
    </font>
    <font>
      <sz val="10"/>
      <name val="Arial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SimSun"/>
      <charset val="134"/>
    </font>
    <font>
      <b/>
      <sz val="10"/>
      <name val="宋体"/>
      <charset val="134"/>
    </font>
    <font>
      <sz val="10"/>
      <name val="宋体"/>
      <charset val="134"/>
    </font>
    <font>
      <sz val="19"/>
      <name val="SimSun"/>
      <charset val="134"/>
    </font>
    <font>
      <sz val="12"/>
      <color indexed="8"/>
      <name val="思源黑体"/>
      <charset val="134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9"/>
      <name val="宋体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0"/>
      <color indexed="8"/>
      <name val="Arial"/>
      <charset val="134"/>
    </font>
    <font>
      <b/>
      <sz val="9"/>
      <color rgb="FF000000"/>
      <name val="宋体"/>
      <charset val="134"/>
    </font>
  </fonts>
  <fills count="5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8">
    <xf numFmtId="0" fontId="0" fillId="0" borderId="0">
      <alignment vertical="center"/>
    </xf>
    <xf numFmtId="43" fontId="32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4" borderId="4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" borderId="7" applyNumberFormat="0" applyAlignment="0" applyProtection="0">
      <alignment vertical="center"/>
    </xf>
    <xf numFmtId="0" fontId="42" fillId="6" borderId="8" applyNumberFormat="0" applyAlignment="0" applyProtection="0">
      <alignment vertical="center"/>
    </xf>
    <xf numFmtId="0" fontId="43" fillId="6" borderId="7" applyNumberFormat="0" applyAlignment="0" applyProtection="0">
      <alignment vertical="center"/>
    </xf>
    <xf numFmtId="0" fontId="44" fillId="7" borderId="9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3" fillId="45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53" fillId="48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1" fillId="0" borderId="0"/>
    <xf numFmtId="0" fontId="54" fillId="0" borderId="0">
      <alignment vertical="center"/>
    </xf>
    <xf numFmtId="0" fontId="5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54" fillId="0" borderId="0">
      <alignment vertical="center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1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1" fillId="0" borderId="0"/>
    <xf numFmtId="0" fontId="5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1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4" fillId="0" borderId="0">
      <alignment vertical="center"/>
    </xf>
    <xf numFmtId="0" fontId="55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4" fillId="0" borderId="0">
      <alignment vertical="center"/>
    </xf>
    <xf numFmtId="0" fontId="55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3" fillId="49" borderId="0" applyNumberFormat="0" applyBorder="0" applyAlignment="0" applyProtection="0">
      <alignment vertical="center"/>
    </xf>
    <xf numFmtId="0" fontId="53" fillId="50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53" fillId="52" borderId="0" applyNumberFormat="0" applyBorder="0" applyAlignment="0" applyProtection="0">
      <alignment vertical="center"/>
    </xf>
  </cellStyleXfs>
  <cellXfs count="113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Border="1" applyAlignment="1" applyProtection="1"/>
    <xf numFmtId="0" fontId="11" fillId="0" borderId="0" xfId="0" applyFont="1" applyFill="1" applyAlignment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49" fontId="1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20" fillId="0" borderId="1" xfId="70" applyNumberFormat="1" applyFont="1" applyFill="1" applyBorder="1" applyAlignment="1">
      <alignment horizontal="center" vertical="center" wrapText="1"/>
    </xf>
    <xf numFmtId="49" fontId="20" fillId="0" borderId="1" xfId="70" applyNumberFormat="1" applyFont="1" applyFill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49" fontId="21" fillId="0" borderId="1" xfId="70" applyNumberFormat="1" applyFont="1" applyFill="1" applyBorder="1" applyAlignment="1">
      <alignment horizontal="center" vertical="center" wrapText="1"/>
    </xf>
    <xf numFmtId="49" fontId="21" fillId="0" borderId="1" xfId="70" applyNumberFormat="1" applyFont="1" applyFill="1" applyBorder="1" applyAlignment="1">
      <alignment horizontal="left" vertical="center" wrapText="1"/>
    </xf>
    <xf numFmtId="0" fontId="21" fillId="0" borderId="1" xfId="72" applyNumberFormat="1" applyFont="1" applyFill="1" applyBorder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19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right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4" fontId="19" fillId="0" borderId="1" xfId="0" applyNumberFormat="1" applyFont="1" applyBorder="1" applyAlignment="1">
      <alignment vertical="center" wrapText="1"/>
    </xf>
    <xf numFmtId="4" fontId="19" fillId="0" borderId="1" xfId="0" applyNumberFormat="1" applyFont="1" applyBorder="1" applyAlignment="1">
      <alignment horizontal="right" vertical="center" wrapText="1"/>
    </xf>
    <xf numFmtId="49" fontId="21" fillId="0" borderId="1" xfId="70" applyNumberFormat="1" applyFont="1" applyFill="1" applyBorder="1" applyAlignment="1">
      <alignment vertical="center" wrapText="1"/>
    </xf>
    <xf numFmtId="0" fontId="21" fillId="0" borderId="1" xfId="71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21" fillId="0" borderId="1" xfId="72" applyNumberFormat="1" applyFont="1" applyFill="1" applyBorder="1" applyAlignment="1">
      <alignment horizontal="center" vertical="center" wrapText="1"/>
    </xf>
    <xf numFmtId="0" fontId="20" fillId="0" borderId="1" xfId="72" applyNumberFormat="1" applyFont="1" applyFill="1" applyBorder="1" applyAlignment="1">
      <alignment horizontal="center" vertical="center" wrapText="1"/>
    </xf>
    <xf numFmtId="176" fontId="0" fillId="0" borderId="0" xfId="0" applyNumberFormat="1" applyFont="1">
      <alignment vertical="center"/>
    </xf>
    <xf numFmtId="177" fontId="23" fillId="0" borderId="1" xfId="98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4" fontId="19" fillId="3" borderId="1" xfId="0" applyNumberFormat="1" applyFont="1" applyFill="1" applyBorder="1" applyAlignment="1">
      <alignment horizontal="center" vertical="center" wrapText="1"/>
    </xf>
    <xf numFmtId="4" fontId="19" fillId="3" borderId="1" xfId="0" applyNumberFormat="1" applyFont="1" applyFill="1" applyBorder="1" applyAlignment="1">
      <alignment horizontal="right" vertical="center" wrapText="1"/>
    </xf>
    <xf numFmtId="49" fontId="18" fillId="0" borderId="1" xfId="0" applyNumberFormat="1" applyFont="1" applyFill="1" applyBorder="1" applyAlignment="1" applyProtection="1">
      <alignment horizontal="left" vertical="center"/>
    </xf>
    <xf numFmtId="0" fontId="19" fillId="0" borderId="1" xfId="0" applyFont="1" applyBorder="1" applyAlignment="1">
      <alignment horizontal="righ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9" fillId="0" borderId="1" xfId="0" applyFont="1" applyBorder="1" applyAlignment="1">
      <alignment horizontal="right" vertical="center" wrapText="1"/>
    </xf>
    <xf numFmtId="0" fontId="19" fillId="0" borderId="2" xfId="0" applyFont="1" applyBorder="1" applyAlignment="1">
      <alignment horizontal="center" vertical="center" wrapText="1"/>
    </xf>
    <xf numFmtId="4" fontId="19" fillId="0" borderId="2" xfId="0" applyNumberFormat="1" applyFont="1" applyBorder="1" applyAlignment="1">
      <alignment horizontal="right" vertical="center" wrapText="1"/>
    </xf>
    <xf numFmtId="178" fontId="24" fillId="0" borderId="2" xfId="0" applyNumberFormat="1" applyFont="1" applyBorder="1" applyAlignment="1">
      <alignment horizontal="right" vertical="center" wrapText="1"/>
    </xf>
    <xf numFmtId="0" fontId="19" fillId="0" borderId="2" xfId="0" applyFont="1" applyBorder="1" applyAlignment="1">
      <alignment horizontal="left" vertical="center" wrapText="1"/>
    </xf>
    <xf numFmtId="4" fontId="19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8" fontId="9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0" fontId="24" fillId="0" borderId="2" xfId="0" applyFont="1" applyBorder="1" applyAlignment="1">
      <alignment horizontal="right" vertical="center" wrapText="1"/>
    </xf>
    <xf numFmtId="178" fontId="19" fillId="0" borderId="2" xfId="0" applyNumberFormat="1" applyFont="1" applyBorder="1" applyAlignment="1">
      <alignment vertical="center" wrapText="1"/>
    </xf>
    <xf numFmtId="178" fontId="19" fillId="0" borderId="2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9" fontId="14" fillId="0" borderId="1" xfId="0" applyNumberFormat="1" applyFont="1" applyFill="1" applyBorder="1" applyAlignment="1" applyProtection="1">
      <alignment horizontal="center" vertical="center"/>
    </xf>
    <xf numFmtId="0" fontId="14" fillId="0" borderId="1" xfId="73" applyFont="1" applyFill="1" applyBorder="1" applyAlignment="1" applyProtection="1">
      <alignment vertical="center"/>
    </xf>
    <xf numFmtId="179" fontId="25" fillId="0" borderId="1" xfId="0" applyNumberFormat="1" applyFont="1" applyFill="1" applyBorder="1" applyAlignment="1">
      <alignment horizontal="center" vertical="center"/>
    </xf>
    <xf numFmtId="0" fontId="18" fillId="0" borderId="1" xfId="73" applyFont="1" applyFill="1" applyBorder="1" applyAlignment="1" applyProtection="1">
      <alignment vertical="center"/>
    </xf>
    <xf numFmtId="0" fontId="14" fillId="0" borderId="1" xfId="73" applyFont="1" applyBorder="1" applyAlignment="1" applyProtection="1">
      <alignment vertical="center"/>
    </xf>
    <xf numFmtId="0" fontId="18" fillId="0" borderId="1" xfId="73" applyFont="1" applyFill="1" applyBorder="1" applyAlignment="1" applyProtection="1">
      <alignment horizontal="center" vertical="center"/>
    </xf>
    <xf numFmtId="179" fontId="18" fillId="0" borderId="1" xfId="0" applyNumberFormat="1" applyFont="1" applyFill="1" applyBorder="1" applyAlignment="1" applyProtection="1">
      <alignment horizontal="center" vertical="center"/>
    </xf>
    <xf numFmtId="0" fontId="26" fillId="0" borderId="0" xfId="0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178" fontId="21" fillId="0" borderId="2" xfId="0" applyNumberFormat="1" applyFont="1" applyBorder="1" applyAlignment="1">
      <alignment horizontal="right" vertical="center" wrapText="1"/>
    </xf>
    <xf numFmtId="178" fontId="21" fillId="0" borderId="2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4" fontId="25" fillId="0" borderId="2" xfId="0" applyNumberFormat="1" applyFont="1" applyBorder="1" applyAlignment="1">
      <alignment vertical="center" wrapText="1"/>
    </xf>
    <xf numFmtId="0" fontId="27" fillId="0" borderId="2" xfId="0" applyFont="1" applyBorder="1" applyAlignment="1">
      <alignment vertical="center" wrapText="1"/>
    </xf>
    <xf numFmtId="4" fontId="28" fillId="0" borderId="2" xfId="0" applyNumberFormat="1" applyFont="1" applyBorder="1" applyAlignment="1">
      <alignment vertical="center" wrapText="1"/>
    </xf>
    <xf numFmtId="0" fontId="25" fillId="0" borderId="2" xfId="0" applyFont="1" applyBorder="1" applyAlignment="1">
      <alignment vertical="center" wrapText="1"/>
    </xf>
    <xf numFmtId="0" fontId="25" fillId="0" borderId="2" xfId="0" applyFont="1" applyBorder="1" applyAlignment="1">
      <alignment horizontal="center" vertical="center" wrapText="1"/>
    </xf>
    <xf numFmtId="4" fontId="28" fillId="0" borderId="2" xfId="0" applyNumberFormat="1" applyFont="1" applyBorder="1" applyAlignment="1">
      <alignment horizontal="center" vertical="center" wrapText="1"/>
    </xf>
    <xf numFmtId="4" fontId="27" fillId="0" borderId="2" xfId="0" applyNumberFormat="1" applyFont="1" applyBorder="1" applyAlignment="1">
      <alignment vertical="center" wrapText="1"/>
    </xf>
    <xf numFmtId="4" fontId="7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right" vertical="center" wrapText="1"/>
    </xf>
    <xf numFmtId="180" fontId="9" fillId="0" borderId="0" xfId="0" applyNumberFormat="1" applyFont="1" applyBorder="1" applyAlignment="1">
      <alignment vertical="center" wrapText="1"/>
    </xf>
    <xf numFmtId="0" fontId="21" fillId="0" borderId="0" xfId="0" applyFont="1" applyBorder="1" applyAlignment="1">
      <alignment horizontal="right" vertical="center" wrapText="1"/>
    </xf>
  </cellXfs>
  <cellStyles count="1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着色 1" xfId="49"/>
    <cellStyle name="20% - 着色 2" xfId="50"/>
    <cellStyle name="20% - 着色 3" xfId="51"/>
    <cellStyle name="20% - 着色 4" xfId="52"/>
    <cellStyle name="20% - 着色 5" xfId="53"/>
    <cellStyle name="20% - 着色 6" xfId="54"/>
    <cellStyle name="40% - 着色 1" xfId="55"/>
    <cellStyle name="40% - 着色 2" xfId="56"/>
    <cellStyle name="40% - 着色 3" xfId="57"/>
    <cellStyle name="40% - 着色 4" xfId="58"/>
    <cellStyle name="40% - 着色 5" xfId="59"/>
    <cellStyle name="40% - 着色 6" xfId="60"/>
    <cellStyle name="60% - 着色 1" xfId="61"/>
    <cellStyle name="60% - 着色 2" xfId="62"/>
    <cellStyle name="60% - 着色 3" xfId="63"/>
    <cellStyle name="60% - 着色 4" xfId="64"/>
    <cellStyle name="60% - 着色 5" xfId="65"/>
    <cellStyle name="60% - 着色 6" xfId="66"/>
    <cellStyle name="常规 10" xfId="67"/>
    <cellStyle name="常规 11" xfId="68"/>
    <cellStyle name="常规 12" xfId="69"/>
    <cellStyle name="常规 14" xfId="70"/>
    <cellStyle name="常规 15" xfId="71"/>
    <cellStyle name="常规 16" xfId="72"/>
    <cellStyle name="常规 2" xfId="73"/>
    <cellStyle name="常规 3 10" xfId="74"/>
    <cellStyle name="常规 3 11" xfId="75"/>
    <cellStyle name="常规 3 12" xfId="76"/>
    <cellStyle name="常规 3 13" xfId="77"/>
    <cellStyle name="常规 3 14" xfId="78"/>
    <cellStyle name="常规 3 2" xfId="79"/>
    <cellStyle name="常规 3 2 2" xfId="80"/>
    <cellStyle name="常规 3 2 3" xfId="81"/>
    <cellStyle name="常规 3 2 4" xfId="82"/>
    <cellStyle name="常规 3 2 5" xfId="83"/>
    <cellStyle name="常规 3 2 6" xfId="84"/>
    <cellStyle name="常规 3 3" xfId="85"/>
    <cellStyle name="常规 3 4" xfId="86"/>
    <cellStyle name="常规 3 4 2" xfId="87"/>
    <cellStyle name="常规 3 5" xfId="88"/>
    <cellStyle name="常规 3 6" xfId="89"/>
    <cellStyle name="常规 3 7" xfId="90"/>
    <cellStyle name="常规 3 8" xfId="91"/>
    <cellStyle name="常规 3 8 2" xfId="92"/>
    <cellStyle name="常规 3 8 3" xfId="93"/>
    <cellStyle name="常规 3 8 4" xfId="94"/>
    <cellStyle name="常规 3 8 5" xfId="95"/>
    <cellStyle name="常规 3 9" xfId="96"/>
    <cellStyle name="常规 31" xfId="97"/>
    <cellStyle name="常规 32" xfId="98"/>
    <cellStyle name="常规 4" xfId="99"/>
    <cellStyle name="常规 4 2" xfId="100"/>
    <cellStyle name="常规 4 2 2" xfId="101"/>
    <cellStyle name="常规 4 2 2 2" xfId="102"/>
    <cellStyle name="常规 4 2 2 3" xfId="103"/>
    <cellStyle name="常规 4 2 2 4" xfId="104"/>
    <cellStyle name="常规 4 2 2 5" xfId="105"/>
    <cellStyle name="常规 4 2 3" xfId="106"/>
    <cellStyle name="常规 4 2 4" xfId="107"/>
    <cellStyle name="常规 4 2 5" xfId="108"/>
    <cellStyle name="常规 4 2 6" xfId="109"/>
    <cellStyle name="常规 4 2 7" xfId="110"/>
    <cellStyle name="常规 4 2 8" xfId="111"/>
    <cellStyle name="常规 4 3" xfId="112"/>
    <cellStyle name="常规 4 3 2" xfId="113"/>
    <cellStyle name="常规 4 3 3" xfId="114"/>
    <cellStyle name="常规 4 3 4" xfId="115"/>
    <cellStyle name="常规 4 3 5" xfId="116"/>
    <cellStyle name="常规 4 4" xfId="117"/>
    <cellStyle name="常规 4 5" xfId="118"/>
    <cellStyle name="常规 4 6" xfId="119"/>
    <cellStyle name="常规 4 7" xfId="120"/>
    <cellStyle name="常规 4 8" xfId="121"/>
    <cellStyle name="常规 5 2" xfId="122"/>
    <cellStyle name="常规 5 3" xfId="123"/>
    <cellStyle name="常规 5 4" xfId="124"/>
    <cellStyle name="常规 5 5" xfId="125"/>
    <cellStyle name="常规 5 6" xfId="126"/>
    <cellStyle name="常规 6" xfId="127"/>
    <cellStyle name="常规 6 2" xfId="128"/>
    <cellStyle name="常规 6 2 2" xfId="129"/>
    <cellStyle name="常规 6 3" xfId="130"/>
    <cellStyle name="常规 6 4" xfId="131"/>
    <cellStyle name="常规 6 5" xfId="132"/>
    <cellStyle name="常规 6 6" xfId="133"/>
    <cellStyle name="常规 6 7" xfId="134"/>
    <cellStyle name="常规 6 8" xfId="135"/>
    <cellStyle name="常规 7" xfId="136"/>
    <cellStyle name="常规 7 2" xfId="137"/>
    <cellStyle name="常规 7 2 2" xfId="138"/>
    <cellStyle name="常规 7 2 3" xfId="139"/>
    <cellStyle name="常规 7 2 4" xfId="140"/>
    <cellStyle name="常规 7 2 5" xfId="141"/>
    <cellStyle name="常规 7 3" xfId="142"/>
    <cellStyle name="常规 7 4" xfId="143"/>
    <cellStyle name="常规 7 5" xfId="144"/>
    <cellStyle name="常规 7 6" xfId="145"/>
    <cellStyle name="常规 7 7" xfId="146"/>
    <cellStyle name="常规 7 8" xfId="147"/>
    <cellStyle name="常规 8" xfId="148"/>
    <cellStyle name="常规 9" xfId="149"/>
    <cellStyle name="常规 9 2" xfId="150"/>
    <cellStyle name="常规 9 3" xfId="151"/>
    <cellStyle name="着色 1" xfId="152"/>
    <cellStyle name="着色 2" xfId="153"/>
    <cellStyle name="着色 3" xfId="154"/>
    <cellStyle name="着色 4" xfId="155"/>
    <cellStyle name="着色 5" xfId="156"/>
    <cellStyle name="着色 6" xfId="15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A50" sqref="$A50:$XFD117"/>
    </sheetView>
  </sheetViews>
  <sheetFormatPr defaultColWidth="10" defaultRowHeight="13.5"/>
  <cols>
    <col min="1" max="1" width="2.5" customWidth="1"/>
    <col min="2" max="4" width="9.75" customWidth="1"/>
    <col min="5" max="5" width="11.5" customWidth="1"/>
    <col min="6" max="6" width="9.75" customWidth="1"/>
    <col min="7" max="7" width="11.5" customWidth="1"/>
    <col min="8" max="11" width="9.75" customWidth="1"/>
  </cols>
  <sheetData>
    <row r="1" ht="14.2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25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" customHeight="1" spans="1:11">
      <c r="A3" s="12"/>
      <c r="B3" s="12" t="s">
        <v>0</v>
      </c>
      <c r="C3" s="108"/>
      <c r="D3" s="108"/>
      <c r="E3" s="12"/>
      <c r="F3" s="12"/>
      <c r="G3" s="12"/>
      <c r="H3" s="12"/>
      <c r="I3" s="12"/>
      <c r="J3" s="12"/>
      <c r="K3" s="12"/>
    </row>
    <row r="4" ht="22.7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25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6" customHeight="1" spans="1:11">
      <c r="A6" s="10"/>
      <c r="B6" s="109" t="s">
        <v>3</v>
      </c>
      <c r="C6" s="109"/>
      <c r="D6" s="109"/>
      <c r="E6" s="109"/>
      <c r="F6" s="109"/>
      <c r="G6" s="109"/>
      <c r="H6" s="109"/>
      <c r="I6" s="109"/>
      <c r="J6" s="109"/>
      <c r="K6" s="109"/>
    </row>
    <row r="7" ht="22.7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" customHeight="1" spans="1:11">
      <c r="A10" s="12"/>
      <c r="B10" s="12" t="s">
        <v>4</v>
      </c>
      <c r="C10" s="12"/>
      <c r="F10" s="110" t="s">
        <v>5</v>
      </c>
      <c r="G10" s="111" t="s">
        <v>6</v>
      </c>
      <c r="H10" s="12"/>
      <c r="I10" s="12"/>
      <c r="J10" s="12"/>
      <c r="K10" s="12"/>
    </row>
    <row r="11" ht="22.7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" customHeight="1" spans="1:11">
      <c r="A12" s="12"/>
      <c r="B12" s="110" t="s">
        <v>7</v>
      </c>
      <c r="C12" s="112" t="s">
        <v>8</v>
      </c>
      <c r="D12" s="12"/>
      <c r="E12" s="110" t="s">
        <v>9</v>
      </c>
      <c r="F12" s="10" t="s">
        <v>10</v>
      </c>
      <c r="G12" s="12"/>
      <c r="H12" s="110" t="s">
        <v>11</v>
      </c>
      <c r="I12" s="10" t="s">
        <v>12</v>
      </c>
      <c r="J12" s="12"/>
      <c r="K12" s="12"/>
    </row>
    <row r="13" ht="14.25" customHeight="1" spans="1:11">
      <c r="A13" s="10"/>
      <c r="B13" s="10"/>
      <c r="C13" s="10" t="s">
        <v>13</v>
      </c>
      <c r="D13" s="10"/>
      <c r="E13" s="10"/>
      <c r="F13" s="10"/>
      <c r="G13" s="10"/>
      <c r="H13" s="10"/>
      <c r="I13" s="10"/>
      <c r="J13" s="10"/>
      <c r="K13" s="10"/>
    </row>
    <row r="14" ht="14.25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25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E3" sqref="E3"/>
    </sheetView>
  </sheetViews>
  <sheetFormatPr defaultColWidth="10" defaultRowHeight="13.5" outlineLevelCol="2"/>
  <cols>
    <col min="1" max="1" width="5" customWidth="1"/>
    <col min="2" max="2" width="47.625" customWidth="1"/>
    <col min="3" max="3" width="27.25" customWidth="1"/>
  </cols>
  <sheetData>
    <row r="1" ht="35.45" customHeight="1" spans="1:2">
      <c r="A1" s="10"/>
      <c r="B1" s="10"/>
    </row>
    <row r="2" ht="39.2" customHeight="1" spans="1:3">
      <c r="A2" s="10"/>
      <c r="B2" s="104" t="s">
        <v>14</v>
      </c>
      <c r="C2" s="104"/>
    </row>
    <row r="3" ht="29.45" customHeight="1" spans="1:3">
      <c r="A3" s="105"/>
      <c r="B3" s="106" t="s">
        <v>15</v>
      </c>
      <c r="C3" s="106" t="s">
        <v>16</v>
      </c>
    </row>
    <row r="4" ht="28.5" customHeight="1" spans="1:3">
      <c r="A4" s="90"/>
      <c r="B4" s="107" t="s">
        <v>17</v>
      </c>
      <c r="C4" s="80" t="s">
        <v>18</v>
      </c>
    </row>
    <row r="5" ht="28.5" customHeight="1" spans="1:3">
      <c r="A5" s="90"/>
      <c r="B5" s="107" t="s">
        <v>19</v>
      </c>
      <c r="C5" s="80" t="s">
        <v>20</v>
      </c>
    </row>
    <row r="6" ht="28.5" customHeight="1" spans="1:3">
      <c r="A6" s="90"/>
      <c r="B6" s="107" t="s">
        <v>21</v>
      </c>
      <c r="C6" s="80" t="s">
        <v>22</v>
      </c>
    </row>
    <row r="7" ht="28.5" customHeight="1" spans="1:3">
      <c r="A7" s="90"/>
      <c r="B7" s="107" t="s">
        <v>23</v>
      </c>
      <c r="C7" s="80"/>
    </row>
    <row r="8" ht="28.5" customHeight="1" spans="1:3">
      <c r="A8" s="90"/>
      <c r="B8" s="107" t="s">
        <v>24</v>
      </c>
      <c r="C8" s="80" t="s">
        <v>25</v>
      </c>
    </row>
    <row r="9" ht="28.5" customHeight="1" spans="1:3">
      <c r="A9" s="90"/>
      <c r="B9" s="107" t="s">
        <v>26</v>
      </c>
      <c r="C9" s="80" t="s">
        <v>27</v>
      </c>
    </row>
    <row r="10" ht="28.5" customHeight="1" spans="1:3">
      <c r="A10" s="90"/>
      <c r="B10" s="107" t="s">
        <v>28</v>
      </c>
      <c r="C10" s="80" t="s">
        <v>29</v>
      </c>
    </row>
    <row r="11" ht="28.5" customHeight="1" spans="1:3">
      <c r="A11" s="90"/>
      <c r="B11" s="107" t="s">
        <v>30</v>
      </c>
      <c r="C11" s="80" t="s">
        <v>31</v>
      </c>
    </row>
    <row r="12" ht="28.5" customHeight="1" spans="1:3">
      <c r="A12" s="90"/>
      <c r="B12" s="107" t="s">
        <v>32</v>
      </c>
      <c r="C12" s="80"/>
    </row>
    <row r="13" ht="28.5" customHeight="1" spans="1:3">
      <c r="A13" s="10"/>
      <c r="B13" s="107" t="s">
        <v>33</v>
      </c>
      <c r="C13" s="80"/>
    </row>
    <row r="14" ht="28.5" customHeight="1" spans="1:3">
      <c r="A14" s="10"/>
      <c r="B14" s="107" t="s">
        <v>34</v>
      </c>
      <c r="C14" s="80" t="s">
        <v>18</v>
      </c>
    </row>
    <row r="15" ht="36" customHeight="1" spans="2:3">
      <c r="B15" s="107" t="s">
        <v>35</v>
      </c>
      <c r="C15" s="38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workbookViewId="0">
      <selection activeCell="H11" sqref="H11"/>
    </sheetView>
  </sheetViews>
  <sheetFormatPr defaultColWidth="10" defaultRowHeight="13.5" outlineLevelCol="3"/>
  <cols>
    <col min="1" max="1" width="31.625" customWidth="1"/>
    <col min="2" max="2" width="11.875" customWidth="1"/>
    <col min="3" max="3" width="27.125" customWidth="1"/>
    <col min="4" max="4" width="14.5" customWidth="1"/>
  </cols>
  <sheetData>
    <row r="1" ht="14.25" customHeight="1" spans="1:4">
      <c r="A1" s="10"/>
      <c r="B1" s="10"/>
      <c r="C1" s="10"/>
      <c r="D1" s="10"/>
    </row>
    <row r="2" ht="39.95" customHeight="1" spans="1:4">
      <c r="A2" s="11" t="s">
        <v>36</v>
      </c>
      <c r="B2" s="11"/>
      <c r="C2" s="11"/>
      <c r="D2" s="11"/>
    </row>
    <row r="3" ht="22.7" customHeight="1" spans="1:4">
      <c r="A3" s="90"/>
      <c r="B3" s="90"/>
      <c r="C3" s="90"/>
      <c r="D3" s="91" t="s">
        <v>37</v>
      </c>
    </row>
    <row r="4" ht="22.7" customHeight="1" spans="1:4">
      <c r="A4" s="67" t="s">
        <v>38</v>
      </c>
      <c r="B4" s="67"/>
      <c r="C4" s="67" t="s">
        <v>39</v>
      </c>
      <c r="D4" s="67"/>
    </row>
    <row r="5" ht="22.7" customHeight="1" spans="1:4">
      <c r="A5" s="67" t="s">
        <v>40</v>
      </c>
      <c r="B5" s="67" t="s">
        <v>41</v>
      </c>
      <c r="C5" s="67" t="s">
        <v>40</v>
      </c>
      <c r="D5" s="67" t="s">
        <v>41</v>
      </c>
    </row>
    <row r="6" ht="22.7" customHeight="1" spans="1:4">
      <c r="A6" s="92" t="s">
        <v>42</v>
      </c>
      <c r="B6" s="93">
        <v>3431513.78</v>
      </c>
      <c r="C6" s="92" t="s">
        <v>43</v>
      </c>
      <c r="D6" s="94">
        <v>2875467.05</v>
      </c>
    </row>
    <row r="7" ht="22.7" customHeight="1" spans="1:4">
      <c r="A7" s="92" t="s">
        <v>44</v>
      </c>
      <c r="B7" s="93"/>
      <c r="C7" s="92" t="s">
        <v>45</v>
      </c>
      <c r="D7" s="95"/>
    </row>
    <row r="8" ht="22.7" customHeight="1" spans="1:4">
      <c r="A8" s="92" t="s">
        <v>46</v>
      </c>
      <c r="B8" s="93"/>
      <c r="C8" s="92" t="s">
        <v>47</v>
      </c>
      <c r="D8" s="95"/>
    </row>
    <row r="9" ht="22.7" customHeight="1" spans="1:4">
      <c r="A9" s="92" t="s">
        <v>48</v>
      </c>
      <c r="B9" s="93"/>
      <c r="C9" s="92" t="s">
        <v>49</v>
      </c>
      <c r="D9" s="95"/>
    </row>
    <row r="10" ht="22.7" customHeight="1" spans="1:4">
      <c r="A10" s="92" t="s">
        <v>50</v>
      </c>
      <c r="B10" s="93"/>
      <c r="C10" s="92" t="s">
        <v>51</v>
      </c>
      <c r="D10" s="95"/>
    </row>
    <row r="11" ht="22.7" customHeight="1" spans="1:4">
      <c r="A11" s="92" t="s">
        <v>52</v>
      </c>
      <c r="B11" s="93"/>
      <c r="C11" s="92" t="s">
        <v>53</v>
      </c>
      <c r="D11" s="95"/>
    </row>
    <row r="12" ht="22.7" customHeight="1" spans="1:4">
      <c r="A12" s="92" t="s">
        <v>54</v>
      </c>
      <c r="B12" s="93"/>
      <c r="C12" s="92" t="s">
        <v>55</v>
      </c>
      <c r="D12" s="95"/>
    </row>
    <row r="13" ht="22.7" customHeight="1" spans="1:4">
      <c r="A13" s="92" t="s">
        <v>56</v>
      </c>
      <c r="B13" s="93"/>
      <c r="C13" s="92" t="s">
        <v>57</v>
      </c>
      <c r="D13" s="95">
        <v>397885.28</v>
      </c>
    </row>
    <row r="14" ht="22.7" customHeight="1" spans="1:4">
      <c r="A14" s="92" t="s">
        <v>58</v>
      </c>
      <c r="B14" s="93"/>
      <c r="C14" s="92" t="s">
        <v>59</v>
      </c>
      <c r="D14" s="95"/>
    </row>
    <row r="15" ht="22.7" customHeight="1" spans="1:4">
      <c r="A15" s="92"/>
      <c r="B15" s="96"/>
      <c r="C15" s="92" t="s">
        <v>60</v>
      </c>
      <c r="D15" s="95">
        <v>158161.45</v>
      </c>
    </row>
    <row r="16" ht="22.7" customHeight="1" spans="1:4">
      <c r="A16" s="92"/>
      <c r="B16" s="96"/>
      <c r="C16" s="92" t="s">
        <v>61</v>
      </c>
      <c r="D16" s="95"/>
    </row>
    <row r="17" ht="22.7" customHeight="1" spans="1:4">
      <c r="A17" s="92"/>
      <c r="B17" s="96"/>
      <c r="C17" s="92" t="s">
        <v>62</v>
      </c>
      <c r="D17" s="95"/>
    </row>
    <row r="18" ht="22.7" customHeight="1" spans="1:4">
      <c r="A18" s="92"/>
      <c r="B18" s="96"/>
      <c r="C18" s="92" t="s">
        <v>63</v>
      </c>
      <c r="D18" s="95"/>
    </row>
    <row r="19" ht="22.7" customHeight="1" spans="1:4">
      <c r="A19" s="92"/>
      <c r="B19" s="96"/>
      <c r="C19" s="92" t="s">
        <v>64</v>
      </c>
      <c r="D19" s="95"/>
    </row>
    <row r="20" ht="22.7" customHeight="1" spans="1:4">
      <c r="A20" s="97"/>
      <c r="B20" s="98"/>
      <c r="C20" s="92" t="s">
        <v>65</v>
      </c>
      <c r="D20" s="95"/>
    </row>
    <row r="21" ht="22.7" customHeight="1" spans="1:4">
      <c r="A21" s="97"/>
      <c r="B21" s="98"/>
      <c r="C21" s="92" t="s">
        <v>66</v>
      </c>
      <c r="D21" s="95"/>
    </row>
    <row r="22" ht="22.7" customHeight="1" spans="1:4">
      <c r="A22" s="97"/>
      <c r="B22" s="98"/>
      <c r="C22" s="92" t="s">
        <v>67</v>
      </c>
      <c r="D22" s="95"/>
    </row>
    <row r="23" ht="22.7" customHeight="1" spans="1:4">
      <c r="A23" s="97"/>
      <c r="B23" s="98"/>
      <c r="C23" s="92" t="s">
        <v>68</v>
      </c>
      <c r="D23" s="95"/>
    </row>
    <row r="24" ht="22.7" customHeight="1" spans="1:4">
      <c r="A24" s="97"/>
      <c r="B24" s="98"/>
      <c r="C24" s="92" t="s">
        <v>69</v>
      </c>
      <c r="D24" s="95"/>
    </row>
    <row r="25" ht="22.7" customHeight="1" spans="1:4">
      <c r="A25" s="92"/>
      <c r="B25" s="96"/>
      <c r="C25" s="92" t="s">
        <v>70</v>
      </c>
      <c r="D25" s="95"/>
    </row>
    <row r="26" ht="22.7" customHeight="1" spans="1:4">
      <c r="A26" s="92"/>
      <c r="B26" s="96"/>
      <c r="C26" s="92" t="s">
        <v>71</v>
      </c>
      <c r="D26" s="95"/>
    </row>
    <row r="27" ht="22.7" customHeight="1" spans="1:4">
      <c r="A27" s="92"/>
      <c r="B27" s="96"/>
      <c r="C27" s="92" t="s">
        <v>72</v>
      </c>
      <c r="D27" s="95"/>
    </row>
    <row r="28" ht="22.7" customHeight="1" spans="1:4">
      <c r="A28" s="97"/>
      <c r="B28" s="98"/>
      <c r="C28" s="92" t="s">
        <v>73</v>
      </c>
      <c r="D28" s="95"/>
    </row>
    <row r="29" ht="22.7" customHeight="1" spans="1:4">
      <c r="A29" s="97"/>
      <c r="B29" s="98"/>
      <c r="C29" s="92" t="s">
        <v>74</v>
      </c>
      <c r="D29" s="95"/>
    </row>
    <row r="30" ht="22.7" customHeight="1" spans="1:4">
      <c r="A30" s="97"/>
      <c r="B30" s="98"/>
      <c r="C30" s="92" t="s">
        <v>75</v>
      </c>
      <c r="D30" s="95"/>
    </row>
    <row r="31" ht="22.7" customHeight="1" spans="1:4">
      <c r="A31" s="97"/>
      <c r="B31" s="98"/>
      <c r="C31" s="92" t="s">
        <v>76</v>
      </c>
      <c r="D31" s="95"/>
    </row>
    <row r="32" ht="22.7" customHeight="1" spans="1:4">
      <c r="A32" s="97"/>
      <c r="B32" s="98"/>
      <c r="C32" s="92" t="s">
        <v>77</v>
      </c>
      <c r="D32" s="95"/>
    </row>
    <row r="33" ht="22.7" customHeight="1" spans="1:4">
      <c r="A33" s="92"/>
      <c r="B33" s="99"/>
      <c r="C33" s="92" t="s">
        <v>78</v>
      </c>
      <c r="D33" s="95"/>
    </row>
    <row r="34" ht="22.7" customHeight="1" spans="1:4">
      <c r="A34" s="92"/>
      <c r="B34" s="99"/>
      <c r="C34" s="92" t="s">
        <v>79</v>
      </c>
      <c r="D34" s="95"/>
    </row>
    <row r="35" ht="22.7" customHeight="1" spans="1:4">
      <c r="A35" s="92"/>
      <c r="B35" s="99"/>
      <c r="C35" s="92" t="s">
        <v>80</v>
      </c>
      <c r="D35" s="95"/>
    </row>
    <row r="36" ht="22.7" customHeight="1" spans="1:4">
      <c r="A36" s="92"/>
      <c r="B36" s="99"/>
      <c r="C36" s="92"/>
      <c r="D36" s="100"/>
    </row>
    <row r="37" ht="22.7" customHeight="1" spans="1:4">
      <c r="A37" s="92"/>
      <c r="B37" s="99"/>
      <c r="C37" s="92"/>
      <c r="D37" s="100"/>
    </row>
    <row r="38" ht="22.7" customHeight="1" spans="1:4">
      <c r="A38" s="92"/>
      <c r="B38" s="99"/>
      <c r="C38" s="92"/>
      <c r="D38" s="100"/>
    </row>
    <row r="39" ht="22.7" customHeight="1" spans="1:4">
      <c r="A39" s="97" t="s">
        <v>81</v>
      </c>
      <c r="B39" s="98">
        <f>SUM(B6:B14)</f>
        <v>3431513.78</v>
      </c>
      <c r="C39" s="97" t="s">
        <v>82</v>
      </c>
      <c r="D39" s="101">
        <f>SUM(D6:D38)</f>
        <v>3431513.78</v>
      </c>
    </row>
    <row r="40" ht="22.7" customHeight="1" spans="1:4">
      <c r="A40" s="97" t="s">
        <v>83</v>
      </c>
      <c r="B40" s="102"/>
      <c r="C40" s="97" t="s">
        <v>84</v>
      </c>
      <c r="D40" s="102"/>
    </row>
    <row r="41" ht="22.7" customHeight="1" spans="1:4">
      <c r="A41" s="97" t="s">
        <v>85</v>
      </c>
      <c r="B41" s="103"/>
      <c r="C41" s="92"/>
      <c r="D41" s="103"/>
    </row>
    <row r="42" ht="22.7" customHeight="1" spans="1:4">
      <c r="A42" s="97" t="s">
        <v>86</v>
      </c>
      <c r="B42" s="102">
        <f>B39+B40</f>
        <v>3431513.78</v>
      </c>
      <c r="C42" s="97" t="s">
        <v>87</v>
      </c>
      <c r="D42" s="102">
        <f>D39+D40</f>
        <v>3431513.78</v>
      </c>
    </row>
  </sheetData>
  <mergeCells count="4">
    <mergeCell ref="A2:D2"/>
    <mergeCell ref="A3:C3"/>
    <mergeCell ref="A4:B4"/>
    <mergeCell ref="C4:D4"/>
  </mergeCells>
  <pageMargins left="0.751388888888889" right="0.751388888888889" top="0.271527777777778" bottom="0.271527777777778" header="0" footer="0"/>
  <pageSetup paperSize="9" scale="82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32"/>
  <sheetViews>
    <sheetView showZeros="0" workbookViewId="0">
      <selection activeCell="C21" sqref="C21"/>
    </sheetView>
  </sheetViews>
  <sheetFormatPr defaultColWidth="7.875" defaultRowHeight="12.75" customHeight="1" outlineLevelCol="1"/>
  <cols>
    <col min="1" max="1" width="39.5" style="17" customWidth="1"/>
    <col min="2" max="2" width="35.625" style="17" customWidth="1"/>
    <col min="3" max="3" width="27.375" style="17" customWidth="1"/>
    <col min="4" max="16384" width="7.875" style="18"/>
  </cols>
  <sheetData>
    <row r="1" ht="24.75" customHeight="1" spans="1:1">
      <c r="A1" s="26"/>
    </row>
    <row r="2" ht="24.75" customHeight="1" spans="1:2">
      <c r="A2" s="20" t="s">
        <v>88</v>
      </c>
      <c r="B2" s="20"/>
    </row>
    <row r="3" ht="24.75" customHeight="1" spans="1:2">
      <c r="A3" s="81"/>
      <c r="B3" s="21" t="s">
        <v>37</v>
      </c>
    </row>
    <row r="4" ht="24" customHeight="1" spans="1:2">
      <c r="A4" s="30" t="s">
        <v>40</v>
      </c>
      <c r="B4" s="30" t="s">
        <v>41</v>
      </c>
    </row>
    <row r="5" ht="24.95" customHeight="1" spans="1:2">
      <c r="A5" s="82" t="s">
        <v>89</v>
      </c>
      <c r="B5" s="83">
        <f>B6+B7</f>
        <v>3431513.78</v>
      </c>
    </row>
    <row r="6" ht="24.95" customHeight="1" spans="1:2">
      <c r="A6" s="84" t="s">
        <v>90</v>
      </c>
      <c r="B6" s="85">
        <v>3431513.78</v>
      </c>
    </row>
    <row r="7" ht="24.95" customHeight="1" spans="1:2">
      <c r="A7" s="84" t="s">
        <v>91</v>
      </c>
      <c r="B7" s="85"/>
    </row>
    <row r="8" ht="24.95" customHeight="1" spans="1:2">
      <c r="A8" s="82" t="s">
        <v>92</v>
      </c>
      <c r="B8" s="85">
        <f>B9+B10</f>
        <v>0</v>
      </c>
    </row>
    <row r="9" ht="24.95" customHeight="1" spans="1:2">
      <c r="A9" s="84" t="s">
        <v>90</v>
      </c>
      <c r="B9" s="85"/>
    </row>
    <row r="10" ht="24.95" customHeight="1" spans="1:2">
      <c r="A10" s="84" t="s">
        <v>91</v>
      </c>
      <c r="B10" s="85"/>
    </row>
    <row r="11" ht="24.95" customHeight="1" spans="1:2">
      <c r="A11" s="82" t="s">
        <v>93</v>
      </c>
      <c r="B11" s="85"/>
    </row>
    <row r="12" ht="24.95" customHeight="1" spans="1:2">
      <c r="A12" s="84" t="s">
        <v>90</v>
      </c>
      <c r="B12" s="85"/>
    </row>
    <row r="13" ht="24.95" customHeight="1" spans="1:2">
      <c r="A13" s="84" t="s">
        <v>91</v>
      </c>
      <c r="B13" s="85"/>
    </row>
    <row r="14" ht="24.95" customHeight="1" spans="1:2">
      <c r="A14" s="86" t="s">
        <v>94</v>
      </c>
      <c r="B14" s="85">
        <f>SUM(B15:B17)</f>
        <v>0</v>
      </c>
    </row>
    <row r="15" ht="24.95" customHeight="1" spans="1:2">
      <c r="A15" s="84" t="s">
        <v>95</v>
      </c>
      <c r="B15" s="85"/>
    </row>
    <row r="16" ht="24.95" customHeight="1" spans="1:2">
      <c r="A16" s="84" t="s">
        <v>96</v>
      </c>
      <c r="B16" s="85"/>
    </row>
    <row r="17" ht="24.95" customHeight="1" spans="1:2">
      <c r="A17" s="84" t="s">
        <v>97</v>
      </c>
      <c r="B17" s="85"/>
    </row>
    <row r="18" ht="24.95" customHeight="1" spans="1:2">
      <c r="A18" s="86" t="s">
        <v>98</v>
      </c>
      <c r="B18" s="85"/>
    </row>
    <row r="19" ht="24.95" customHeight="1" spans="1:2">
      <c r="A19" s="86" t="s">
        <v>99</v>
      </c>
      <c r="B19" s="85"/>
    </row>
    <row r="20" ht="24.95" customHeight="1" spans="1:2">
      <c r="A20" s="86" t="s">
        <v>100</v>
      </c>
      <c r="B20" s="85"/>
    </row>
    <row r="21" ht="24.95" customHeight="1" spans="1:2">
      <c r="A21" s="86" t="s">
        <v>101</v>
      </c>
      <c r="B21" s="85"/>
    </row>
    <row r="22" ht="24.95" customHeight="1" spans="1:2">
      <c r="A22" s="86" t="s">
        <v>102</v>
      </c>
      <c r="B22" s="83">
        <f>B23+B26+B29+B30</f>
        <v>0</v>
      </c>
    </row>
    <row r="23" ht="24.95" customHeight="1" spans="1:2">
      <c r="A23" s="84" t="s">
        <v>103</v>
      </c>
      <c r="B23" s="83">
        <f>B24+B25</f>
        <v>0</v>
      </c>
    </row>
    <row r="24" ht="24.95" customHeight="1" spans="1:2">
      <c r="A24" s="84" t="s">
        <v>104</v>
      </c>
      <c r="B24" s="83"/>
    </row>
    <row r="25" ht="24.95" customHeight="1" spans="1:2">
      <c r="A25" s="84" t="s">
        <v>105</v>
      </c>
      <c r="B25" s="83"/>
    </row>
    <row r="26" ht="24.95" customHeight="1" spans="1:2">
      <c r="A26" s="84" t="s">
        <v>106</v>
      </c>
      <c r="B26" s="83">
        <f>B27+B28</f>
        <v>0</v>
      </c>
    </row>
    <row r="27" ht="24.95" customHeight="1" spans="1:2">
      <c r="A27" s="84" t="s">
        <v>107</v>
      </c>
      <c r="B27" s="83"/>
    </row>
    <row r="28" ht="24.95" customHeight="1" spans="1:2">
      <c r="A28" s="84" t="s">
        <v>108</v>
      </c>
      <c r="B28" s="83"/>
    </row>
    <row r="29" ht="24.95" customHeight="1" spans="1:2">
      <c r="A29" s="84" t="s">
        <v>109</v>
      </c>
      <c r="B29" s="83"/>
    </row>
    <row r="30" ht="24.95" customHeight="1" spans="1:2">
      <c r="A30" s="84" t="s">
        <v>110</v>
      </c>
      <c r="B30" s="83"/>
    </row>
    <row r="31" ht="24.95" customHeight="1" spans="1:2">
      <c r="A31" s="87"/>
      <c r="B31" s="83"/>
    </row>
    <row r="32" ht="24.95" customHeight="1" spans="1:2">
      <c r="A32" s="88" t="s">
        <v>111</v>
      </c>
      <c r="B32" s="89">
        <f>B5+B8+B14+B18+B19+B20+B21+B22</f>
        <v>3431513.78</v>
      </c>
    </row>
  </sheetData>
  <sheetProtection formatCells="0" formatColumns="0" formatRows="0"/>
  <mergeCells count="1">
    <mergeCell ref="A2:B2"/>
  </mergeCells>
  <printOptions horizontalCentered="1"/>
  <pageMargins left="0.590277777777778" right="0.393055555555556" top="0.511805555555556" bottom="0.786805555555556" header="0" footer="0.393055555555556"/>
  <pageSetup paperSize="9" scale="83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workbookViewId="0">
      <selection activeCell="H7" sqref="H7"/>
    </sheetView>
  </sheetViews>
  <sheetFormatPr defaultColWidth="10" defaultRowHeight="13.5" outlineLevelCol="4"/>
  <cols>
    <col min="1" max="1" width="22" customWidth="1"/>
    <col min="2" max="2" width="26.125" customWidth="1"/>
    <col min="3" max="3" width="13.75" customWidth="1"/>
    <col min="4" max="4" width="13.25" customWidth="1"/>
    <col min="5" max="5" width="12.625" customWidth="1"/>
  </cols>
  <sheetData>
    <row r="1" ht="14.25" customHeight="1" spans="1:5">
      <c r="A1" s="10"/>
      <c r="B1" s="10"/>
      <c r="C1" s="10"/>
      <c r="D1" s="10"/>
      <c r="E1" s="10"/>
    </row>
    <row r="2" ht="39.95" customHeight="1" spans="1:5">
      <c r="A2" s="11" t="s">
        <v>112</v>
      </c>
      <c r="B2" s="11"/>
      <c r="C2" s="11"/>
      <c r="D2" s="11"/>
      <c r="E2" s="11"/>
    </row>
    <row r="3" ht="22.7" customHeight="1" spans="1:5">
      <c r="A3" s="12"/>
      <c r="B3" s="12"/>
      <c r="C3" s="12"/>
      <c r="D3" s="12"/>
      <c r="E3" s="12" t="s">
        <v>37</v>
      </c>
    </row>
    <row r="4" ht="22.7" customHeight="1" spans="1:5">
      <c r="A4" s="79" t="s">
        <v>113</v>
      </c>
      <c r="B4" s="79" t="s">
        <v>114</v>
      </c>
      <c r="C4" s="79" t="s">
        <v>115</v>
      </c>
      <c r="D4" s="79" t="s">
        <v>116</v>
      </c>
      <c r="E4" s="79" t="s">
        <v>117</v>
      </c>
    </row>
    <row r="5" ht="22.7" customHeight="1" spans="1:5">
      <c r="A5" s="80" t="s">
        <v>118</v>
      </c>
      <c r="B5" s="64"/>
      <c r="C5" s="64">
        <f>C6+C9+C15</f>
        <v>3431513.78</v>
      </c>
      <c r="D5" s="64"/>
      <c r="E5" s="64"/>
    </row>
    <row r="6" ht="24" customHeight="1" spans="1:5">
      <c r="A6" s="63" t="s">
        <v>119</v>
      </c>
      <c r="B6" s="63" t="s">
        <v>120</v>
      </c>
      <c r="C6" s="64">
        <v>2875467.05</v>
      </c>
      <c r="D6" s="64"/>
      <c r="E6" s="64"/>
    </row>
    <row r="7" ht="24" customHeight="1" spans="1:5">
      <c r="A7" s="63" t="s">
        <v>121</v>
      </c>
      <c r="B7" s="63" t="s">
        <v>122</v>
      </c>
      <c r="C7" s="64">
        <v>2875467.05</v>
      </c>
      <c r="D7" s="64"/>
      <c r="E7" s="64"/>
    </row>
    <row r="8" ht="24" customHeight="1" spans="1:5">
      <c r="A8" s="65" t="s">
        <v>123</v>
      </c>
      <c r="B8" s="65" t="s">
        <v>124</v>
      </c>
      <c r="C8" s="66">
        <v>2875467.05</v>
      </c>
      <c r="D8" s="66"/>
      <c r="E8" s="66"/>
    </row>
    <row r="9" ht="24" customHeight="1" spans="1:5">
      <c r="A9" s="63" t="s">
        <v>125</v>
      </c>
      <c r="B9" s="63" t="s">
        <v>126</v>
      </c>
      <c r="C9" s="64">
        <f>C10+C13</f>
        <v>397885.28</v>
      </c>
      <c r="D9" s="38"/>
      <c r="E9" s="38"/>
    </row>
    <row r="10" ht="24" customHeight="1" spans="1:5">
      <c r="A10" s="63" t="s">
        <v>127</v>
      </c>
      <c r="B10" s="63" t="s">
        <v>128</v>
      </c>
      <c r="C10" s="64">
        <f>C11+C12</f>
        <v>385711.63</v>
      </c>
      <c r="D10" s="38"/>
      <c r="E10" s="38"/>
    </row>
    <row r="11" ht="24" customHeight="1" spans="1:5">
      <c r="A11" s="65" t="s">
        <v>129</v>
      </c>
      <c r="B11" s="65" t="s">
        <v>130</v>
      </c>
      <c r="C11" s="66">
        <v>96110.8</v>
      </c>
      <c r="D11" s="38"/>
      <c r="E11" s="38"/>
    </row>
    <row r="12" ht="24" customHeight="1" spans="1:5">
      <c r="A12" s="65" t="s">
        <v>131</v>
      </c>
      <c r="B12" s="65" t="s">
        <v>132</v>
      </c>
      <c r="C12" s="66">
        <v>289600.83</v>
      </c>
      <c r="D12" s="38"/>
      <c r="E12" s="38"/>
    </row>
    <row r="13" ht="24" customHeight="1" spans="1:5">
      <c r="A13" s="63" t="s">
        <v>133</v>
      </c>
      <c r="B13" s="63" t="s">
        <v>134</v>
      </c>
      <c r="C13" s="64">
        <v>12173.65</v>
      </c>
      <c r="D13" s="38"/>
      <c r="E13" s="38"/>
    </row>
    <row r="14" ht="24" customHeight="1" spans="1:5">
      <c r="A14" s="65" t="s">
        <v>135</v>
      </c>
      <c r="B14" s="65" t="s">
        <v>134</v>
      </c>
      <c r="C14" s="66">
        <v>12173.65</v>
      </c>
      <c r="D14" s="38"/>
      <c r="E14" s="38"/>
    </row>
    <row r="15" ht="24" customHeight="1" spans="1:5">
      <c r="A15" s="63" t="s">
        <v>136</v>
      </c>
      <c r="B15" s="63" t="s">
        <v>137</v>
      </c>
      <c r="C15" s="64">
        <f>C16</f>
        <v>158161.45</v>
      </c>
      <c r="D15" s="38"/>
      <c r="E15" s="38"/>
    </row>
    <row r="16" ht="24" customHeight="1" spans="1:5">
      <c r="A16" s="63" t="s">
        <v>138</v>
      </c>
      <c r="B16" s="63" t="s">
        <v>139</v>
      </c>
      <c r="C16" s="64">
        <f>C17</f>
        <v>158161.45</v>
      </c>
      <c r="D16" s="38"/>
      <c r="E16" s="38"/>
    </row>
    <row r="17" ht="24" customHeight="1" spans="1:5">
      <c r="A17" s="65">
        <v>2101101</v>
      </c>
      <c r="B17" s="65" t="s">
        <v>140</v>
      </c>
      <c r="C17" s="66">
        <v>158161.45</v>
      </c>
      <c r="D17" s="38"/>
      <c r="E17" s="38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topLeftCell="A4" workbookViewId="0">
      <selection activeCell="E11" sqref="E11"/>
    </sheetView>
  </sheetViews>
  <sheetFormatPr defaultColWidth="10" defaultRowHeight="13.5" outlineLevelCol="6"/>
  <cols>
    <col min="1" max="1" width="24.625" customWidth="1"/>
    <col min="2" max="2" width="16.75" customWidth="1"/>
    <col min="3" max="3" width="36.625" customWidth="1"/>
    <col min="4" max="4" width="14.5" customWidth="1"/>
    <col min="5" max="5" width="18.75" customWidth="1"/>
    <col min="6" max="8" width="9.75" customWidth="1"/>
  </cols>
  <sheetData>
    <row r="1" ht="14.25" customHeight="1" spans="1:7">
      <c r="A1" s="10"/>
      <c r="B1" s="10"/>
      <c r="C1" s="10"/>
      <c r="D1" s="10"/>
      <c r="E1" s="10"/>
      <c r="F1" s="10"/>
      <c r="G1" s="10"/>
    </row>
    <row r="2" ht="39.95" customHeight="1" spans="1:7">
      <c r="A2" s="11" t="s">
        <v>141</v>
      </c>
      <c r="B2" s="11"/>
      <c r="C2" s="11"/>
      <c r="D2" s="11"/>
      <c r="E2" s="10"/>
      <c r="F2" s="10"/>
      <c r="G2" s="10"/>
    </row>
    <row r="3" ht="22.7" customHeight="1" spans="1:7">
      <c r="A3" s="12"/>
      <c r="B3" s="12"/>
      <c r="C3" s="47" t="s">
        <v>37</v>
      </c>
      <c r="D3" s="47"/>
      <c r="E3" s="12"/>
      <c r="F3" s="12"/>
      <c r="G3" s="12"/>
    </row>
    <row r="4" ht="22.7" customHeight="1" spans="1:7">
      <c r="A4" s="67" t="s">
        <v>38</v>
      </c>
      <c r="B4" s="67"/>
      <c r="C4" s="67" t="s">
        <v>39</v>
      </c>
      <c r="D4" s="67"/>
      <c r="E4" s="12"/>
      <c r="F4" s="12"/>
      <c r="G4" s="12"/>
    </row>
    <row r="5" ht="22.7" customHeight="1" spans="1:7">
      <c r="A5" s="67" t="s">
        <v>40</v>
      </c>
      <c r="B5" s="67" t="s">
        <v>41</v>
      </c>
      <c r="C5" s="67" t="s">
        <v>40</v>
      </c>
      <c r="D5" s="67" t="s">
        <v>118</v>
      </c>
      <c r="E5" s="12"/>
      <c r="F5" s="12"/>
      <c r="G5" s="12"/>
    </row>
    <row r="6" ht="22.7" customHeight="1" spans="1:7">
      <c r="A6" s="15" t="s">
        <v>142</v>
      </c>
      <c r="B6" s="74">
        <f>SUM(B7:B9)</f>
        <v>3431513.78</v>
      </c>
      <c r="C6" s="15" t="s">
        <v>143</v>
      </c>
      <c r="D6" s="74">
        <f>D7+D14+D16</f>
        <v>3431513.78</v>
      </c>
      <c r="E6" s="12"/>
      <c r="F6" s="12"/>
      <c r="G6" s="12"/>
    </row>
    <row r="7" ht="22.7" customHeight="1" spans="1:7">
      <c r="A7" s="15" t="s">
        <v>144</v>
      </c>
      <c r="B7" s="69">
        <v>3431513.78</v>
      </c>
      <c r="C7" s="15" t="s">
        <v>145</v>
      </c>
      <c r="D7" s="69">
        <v>2875467.05</v>
      </c>
      <c r="E7" s="12"/>
      <c r="F7" s="12"/>
      <c r="G7" s="12"/>
    </row>
    <row r="8" ht="22.7" customHeight="1" spans="1:7">
      <c r="A8" s="15" t="s">
        <v>146</v>
      </c>
      <c r="B8" s="69"/>
      <c r="C8" s="15" t="s">
        <v>147</v>
      </c>
      <c r="D8" s="69"/>
      <c r="E8" s="12"/>
      <c r="F8" s="12"/>
      <c r="G8" s="12"/>
    </row>
    <row r="9" ht="22.7" customHeight="1" spans="1:7">
      <c r="A9" s="15" t="s">
        <v>148</v>
      </c>
      <c r="B9" s="69"/>
      <c r="C9" s="15" t="s">
        <v>149</v>
      </c>
      <c r="D9" s="69"/>
      <c r="E9" s="12"/>
      <c r="F9" s="12"/>
      <c r="G9" s="12"/>
    </row>
    <row r="10" ht="22.7" customHeight="1" spans="1:7">
      <c r="A10" s="15"/>
      <c r="B10" s="75"/>
      <c r="C10" s="15" t="s">
        <v>150</v>
      </c>
      <c r="D10" s="69"/>
      <c r="E10" s="12"/>
      <c r="F10" s="12"/>
      <c r="G10" s="12"/>
    </row>
    <row r="11" ht="22.7" customHeight="1" spans="1:7">
      <c r="A11" s="15"/>
      <c r="B11" s="75"/>
      <c r="C11" s="15" t="s">
        <v>151</v>
      </c>
      <c r="D11" s="69"/>
      <c r="E11" s="12"/>
      <c r="F11" s="12"/>
      <c r="G11" s="12"/>
    </row>
    <row r="12" ht="22.7" customHeight="1" spans="1:7">
      <c r="A12" s="15"/>
      <c r="B12" s="75"/>
      <c r="C12" s="15" t="s">
        <v>152</v>
      </c>
      <c r="D12" s="69"/>
      <c r="E12" s="12"/>
      <c r="F12" s="12"/>
      <c r="G12" s="12"/>
    </row>
    <row r="13" ht="22.7" customHeight="1" spans="1:7">
      <c r="A13" s="44"/>
      <c r="B13" s="71"/>
      <c r="C13" s="15" t="s">
        <v>153</v>
      </c>
      <c r="D13" s="69"/>
      <c r="E13" s="12"/>
      <c r="F13" s="12"/>
      <c r="G13" s="12"/>
    </row>
    <row r="14" ht="22.7" customHeight="1" spans="1:7">
      <c r="A14" s="15"/>
      <c r="B14" s="75"/>
      <c r="C14" s="15" t="s">
        <v>154</v>
      </c>
      <c r="D14" s="76">
        <v>397885.28</v>
      </c>
      <c r="E14" s="12"/>
      <c r="F14" s="12"/>
      <c r="G14" s="46"/>
    </row>
    <row r="15" ht="22.7" customHeight="1" spans="1:7">
      <c r="A15" s="15"/>
      <c r="B15" s="75"/>
      <c r="C15" s="15" t="s">
        <v>155</v>
      </c>
      <c r="D15" s="69"/>
      <c r="E15" s="12"/>
      <c r="F15" s="12"/>
      <c r="G15" s="12"/>
    </row>
    <row r="16" ht="22.7" customHeight="1" spans="1:7">
      <c r="A16" s="15"/>
      <c r="B16" s="75"/>
      <c r="C16" s="15" t="s">
        <v>156</v>
      </c>
      <c r="D16" s="76">
        <v>158161.45</v>
      </c>
      <c r="E16" s="12"/>
      <c r="F16" s="12"/>
      <c r="G16" s="12"/>
    </row>
    <row r="17" ht="22.7" customHeight="1" spans="1:7">
      <c r="A17" s="15"/>
      <c r="B17" s="75"/>
      <c r="C17" s="15" t="s">
        <v>157</v>
      </c>
      <c r="D17" s="69"/>
      <c r="E17" s="12"/>
      <c r="F17" s="12"/>
      <c r="G17" s="12"/>
    </row>
    <row r="18" ht="22.7" customHeight="1" spans="1:7">
      <c r="A18" s="15"/>
      <c r="B18" s="75"/>
      <c r="C18" s="15" t="s">
        <v>158</v>
      </c>
      <c r="D18" s="69"/>
      <c r="E18" s="12"/>
      <c r="F18" s="12"/>
      <c r="G18" s="12"/>
    </row>
    <row r="19" ht="22.7" customHeight="1" spans="1:7">
      <c r="A19" s="15"/>
      <c r="B19" s="15"/>
      <c r="C19" s="15" t="s">
        <v>159</v>
      </c>
      <c r="D19" s="69"/>
      <c r="E19" s="12"/>
      <c r="F19" s="12"/>
      <c r="G19" s="12"/>
    </row>
    <row r="20" ht="22.7" customHeight="1" spans="1:7">
      <c r="A20" s="15"/>
      <c r="B20" s="15"/>
      <c r="C20" s="15" t="s">
        <v>160</v>
      </c>
      <c r="D20" s="69"/>
      <c r="E20" s="12"/>
      <c r="F20" s="12"/>
      <c r="G20" s="12"/>
    </row>
    <row r="21" ht="22.7" customHeight="1" spans="1:7">
      <c r="A21" s="15"/>
      <c r="B21" s="15"/>
      <c r="C21" s="15" t="s">
        <v>161</v>
      </c>
      <c r="D21" s="69"/>
      <c r="E21" s="12"/>
      <c r="F21" s="12"/>
      <c r="G21" s="12"/>
    </row>
    <row r="22" ht="22.7" customHeight="1" spans="1:7">
      <c r="A22" s="15"/>
      <c r="B22" s="15"/>
      <c r="C22" s="15" t="s">
        <v>162</v>
      </c>
      <c r="D22" s="69"/>
      <c r="E22" s="12"/>
      <c r="F22" s="12"/>
      <c r="G22" s="12"/>
    </row>
    <row r="23" ht="22.7" customHeight="1" spans="1:7">
      <c r="A23" s="15"/>
      <c r="B23" s="15"/>
      <c r="C23" s="15" t="s">
        <v>163</v>
      </c>
      <c r="D23" s="69"/>
      <c r="E23" s="12"/>
      <c r="F23" s="12"/>
      <c r="G23" s="12"/>
    </row>
    <row r="24" ht="22.7" customHeight="1" spans="1:7">
      <c r="A24" s="15"/>
      <c r="B24" s="15"/>
      <c r="C24" s="15" t="s">
        <v>164</v>
      </c>
      <c r="D24" s="69"/>
      <c r="E24" s="12"/>
      <c r="F24" s="12"/>
      <c r="G24" s="12"/>
    </row>
    <row r="25" ht="22.7" customHeight="1" spans="1:7">
      <c r="A25" s="15"/>
      <c r="B25" s="15"/>
      <c r="C25" s="15" t="s">
        <v>165</v>
      </c>
      <c r="D25" s="69"/>
      <c r="E25" s="12"/>
      <c r="F25" s="12"/>
      <c r="G25" s="12"/>
    </row>
    <row r="26" ht="22.7" customHeight="1" spans="1:7">
      <c r="A26" s="15"/>
      <c r="B26" s="15"/>
      <c r="C26" s="15" t="s">
        <v>166</v>
      </c>
      <c r="D26" s="69"/>
      <c r="E26" s="12"/>
      <c r="F26" s="12"/>
      <c r="G26" s="12"/>
    </row>
    <row r="27" ht="22.7" customHeight="1" spans="1:7">
      <c r="A27" s="15"/>
      <c r="B27" s="15"/>
      <c r="C27" s="15" t="s">
        <v>167</v>
      </c>
      <c r="D27" s="69"/>
      <c r="E27" s="12"/>
      <c r="F27" s="12"/>
      <c r="G27" s="12"/>
    </row>
    <row r="28" ht="22.7" customHeight="1" spans="1:7">
      <c r="A28" s="15"/>
      <c r="B28" s="15"/>
      <c r="C28" s="15" t="s">
        <v>168</v>
      </c>
      <c r="D28" s="69"/>
      <c r="E28" s="12"/>
      <c r="F28" s="12"/>
      <c r="G28" s="12"/>
    </row>
    <row r="29" ht="22.7" customHeight="1" spans="1:7">
      <c r="A29" s="15"/>
      <c r="B29" s="15"/>
      <c r="C29" s="15" t="s">
        <v>169</v>
      </c>
      <c r="D29" s="69"/>
      <c r="E29" s="12"/>
      <c r="F29" s="12"/>
      <c r="G29" s="12"/>
    </row>
    <row r="30" ht="22.7" customHeight="1" spans="1:7">
      <c r="A30" s="15"/>
      <c r="B30" s="15"/>
      <c r="C30" s="15" t="s">
        <v>170</v>
      </c>
      <c r="D30" s="69"/>
      <c r="E30" s="12"/>
      <c r="F30" s="12"/>
      <c r="G30" s="12"/>
    </row>
    <row r="31" ht="22.7" customHeight="1" spans="1:7">
      <c r="A31" s="15"/>
      <c r="B31" s="15"/>
      <c r="C31" s="15" t="s">
        <v>171</v>
      </c>
      <c r="D31" s="69"/>
      <c r="E31" s="12"/>
      <c r="F31" s="12"/>
      <c r="G31" s="12"/>
    </row>
    <row r="32" ht="22.7" customHeight="1" spans="1:7">
      <c r="A32" s="15"/>
      <c r="B32" s="15"/>
      <c r="C32" s="15" t="s">
        <v>172</v>
      </c>
      <c r="D32" s="69"/>
      <c r="E32" s="12"/>
      <c r="F32" s="12"/>
      <c r="G32" s="12"/>
    </row>
    <row r="33" ht="22.7" customHeight="1" spans="1:7">
      <c r="A33" s="15"/>
      <c r="B33" s="15"/>
      <c r="C33" s="15" t="s">
        <v>173</v>
      </c>
      <c r="D33" s="69"/>
      <c r="E33" s="12"/>
      <c r="F33" s="12"/>
      <c r="G33" s="12"/>
    </row>
    <row r="34" ht="22.7" customHeight="1" spans="1:7">
      <c r="A34" s="15"/>
      <c r="B34" s="15"/>
      <c r="C34" s="15" t="s">
        <v>174</v>
      </c>
      <c r="D34" s="69"/>
      <c r="E34" s="12"/>
      <c r="F34" s="12"/>
      <c r="G34" s="12"/>
    </row>
    <row r="35" ht="22.7" customHeight="1" spans="1:7">
      <c r="A35" s="15"/>
      <c r="B35" s="15"/>
      <c r="C35" s="15" t="s">
        <v>175</v>
      </c>
      <c r="D35" s="69"/>
      <c r="E35" s="12"/>
      <c r="F35" s="12"/>
      <c r="G35" s="12"/>
    </row>
    <row r="36" ht="22.7" customHeight="1" spans="1:7">
      <c r="A36" s="15"/>
      <c r="B36" s="15"/>
      <c r="C36" s="15" t="s">
        <v>176</v>
      </c>
      <c r="D36" s="74"/>
      <c r="E36" s="12"/>
      <c r="F36" s="12"/>
      <c r="G36" s="12"/>
    </row>
    <row r="37" ht="22.7" customHeight="1" spans="1:7">
      <c r="A37" s="67" t="s">
        <v>177</v>
      </c>
      <c r="B37" s="77">
        <f>B6</f>
        <v>3431513.78</v>
      </c>
      <c r="C37" s="67" t="s">
        <v>178</v>
      </c>
      <c r="D37" s="78">
        <f>D6</f>
        <v>3431513.78</v>
      </c>
      <c r="E37" s="46"/>
      <c r="F37" s="12"/>
      <c r="G37" s="12"/>
    </row>
  </sheetData>
  <mergeCells count="4">
    <mergeCell ref="A2:D2"/>
    <mergeCell ref="C3:D3"/>
    <mergeCell ref="A4:B4"/>
    <mergeCell ref="C4:D4"/>
  </mergeCells>
  <printOptions horizontalCentered="1"/>
  <pageMargins left="0.751388888888889" right="0.751388888888889" top="0.271527777777778" bottom="0.271527777777778" header="0" footer="0"/>
  <pageSetup paperSize="9" scale="93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selection activeCell="C8" sqref="C8"/>
    </sheetView>
  </sheetViews>
  <sheetFormatPr defaultColWidth="10" defaultRowHeight="13.5" outlineLevelRow="7"/>
  <cols>
    <col min="1" max="1" width="14.375" customWidth="1"/>
    <col min="2" max="2" width="13.75" customWidth="1"/>
    <col min="3" max="3" width="14.875" customWidth="1"/>
    <col min="4" max="4" width="12.375" customWidth="1"/>
    <col min="5" max="5" width="9.125" customWidth="1"/>
    <col min="6" max="6" width="5.875" customWidth="1"/>
    <col min="7" max="7" width="8.25" customWidth="1"/>
    <col min="8" max="8" width="8.125" customWidth="1"/>
    <col min="9" max="9" width="8.625" customWidth="1"/>
    <col min="10" max="10" width="10.375" customWidth="1"/>
    <col min="11" max="11" width="9.75" customWidth="1"/>
  </cols>
  <sheetData>
    <row r="1" ht="14.2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95" customHeight="1" spans="1:11">
      <c r="A2" s="11" t="s">
        <v>179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" customHeight="1" spans="1:11">
      <c r="A3" s="12"/>
      <c r="B3" s="12"/>
      <c r="C3" s="12"/>
      <c r="D3" s="12"/>
      <c r="E3" s="12"/>
      <c r="F3" s="12"/>
      <c r="G3" s="12"/>
      <c r="H3" s="12"/>
      <c r="I3" s="12"/>
      <c r="J3" s="47" t="s">
        <v>37</v>
      </c>
      <c r="K3" s="47"/>
    </row>
    <row r="4" ht="22.7" customHeight="1" spans="1:11">
      <c r="A4" s="67" t="s">
        <v>180</v>
      </c>
      <c r="B4" s="67" t="s">
        <v>118</v>
      </c>
      <c r="C4" s="67" t="s">
        <v>181</v>
      </c>
      <c r="D4" s="67"/>
      <c r="E4" s="67"/>
      <c r="F4" s="67" t="s">
        <v>182</v>
      </c>
      <c r="G4" s="67"/>
      <c r="H4" s="67"/>
      <c r="I4" s="67" t="s">
        <v>183</v>
      </c>
      <c r="J4" s="67"/>
      <c r="K4" s="67"/>
    </row>
    <row r="5" ht="22.7" customHeight="1" spans="1:11">
      <c r="A5" s="67"/>
      <c r="B5" s="67"/>
      <c r="C5" s="14" t="s">
        <v>118</v>
      </c>
      <c r="D5" s="14" t="s">
        <v>115</v>
      </c>
      <c r="E5" s="14" t="s">
        <v>116</v>
      </c>
      <c r="F5" s="14" t="s">
        <v>118</v>
      </c>
      <c r="G5" s="14" t="s">
        <v>115</v>
      </c>
      <c r="H5" s="14" t="s">
        <v>116</v>
      </c>
      <c r="I5" s="14" t="s">
        <v>118</v>
      </c>
      <c r="J5" s="14" t="s">
        <v>115</v>
      </c>
      <c r="K5" s="14" t="s">
        <v>116</v>
      </c>
    </row>
    <row r="6" ht="22.7" customHeight="1" spans="1:11">
      <c r="A6" s="44" t="s">
        <v>2</v>
      </c>
      <c r="B6" s="68">
        <f>C6</f>
        <v>3431513.78</v>
      </c>
      <c r="C6" s="68">
        <f>D6</f>
        <v>3431513.78</v>
      </c>
      <c r="D6" s="69">
        <v>3431513.78</v>
      </c>
      <c r="E6" s="68"/>
      <c r="F6" s="68"/>
      <c r="G6" s="68"/>
      <c r="H6" s="68"/>
      <c r="I6" s="68"/>
      <c r="J6" s="68"/>
      <c r="K6" s="68"/>
    </row>
    <row r="7" ht="22.7" customHeight="1" spans="1:11">
      <c r="A7" s="70"/>
      <c r="B7" s="68"/>
      <c r="C7" s="68"/>
      <c r="D7" s="71"/>
      <c r="E7" s="71"/>
      <c r="F7" s="71"/>
      <c r="G7" s="71"/>
      <c r="H7" s="71"/>
      <c r="I7" s="71"/>
      <c r="J7" s="71"/>
      <c r="K7" s="71"/>
    </row>
    <row r="8" ht="22.7" customHeight="1" spans="1:11">
      <c r="A8" s="72"/>
      <c r="B8" s="73"/>
      <c r="C8" s="73"/>
      <c r="D8" s="71"/>
      <c r="E8" s="71"/>
      <c r="F8" s="71"/>
      <c r="G8" s="71"/>
      <c r="H8" s="71"/>
      <c r="I8" s="71"/>
      <c r="J8" s="71"/>
      <c r="K8" s="71"/>
    </row>
  </sheetData>
  <mergeCells count="7">
    <mergeCell ref="A2:K2"/>
    <mergeCell ref="J3:K3"/>
    <mergeCell ref="C4:E4"/>
    <mergeCell ref="F4:H4"/>
    <mergeCell ref="I4:K4"/>
    <mergeCell ref="A4:A5"/>
    <mergeCell ref="B4:B5"/>
  </mergeCells>
  <printOptions horizontalCentered="1"/>
  <pageMargins left="0.357638888888889" right="0.357638888888889" top="0.271527777777778" bottom="0.271527777777778" header="0" footer="0"/>
  <pageSetup paperSize="9" scale="85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8"/>
  <sheetViews>
    <sheetView workbookViewId="0">
      <selection activeCell="H14" sqref="H14"/>
    </sheetView>
  </sheetViews>
  <sheetFormatPr defaultColWidth="10" defaultRowHeight="13.5" outlineLevelCol="4"/>
  <cols>
    <col min="1" max="1" width="17.5" customWidth="1"/>
    <col min="2" max="2" width="25.75" customWidth="1"/>
    <col min="3" max="3" width="19.375" customWidth="1"/>
    <col min="4" max="4" width="25.625" customWidth="1"/>
    <col min="5" max="5" width="12.5" customWidth="1"/>
  </cols>
  <sheetData>
    <row r="1" ht="14.25" customHeight="1" spans="1:1">
      <c r="A1" s="59"/>
    </row>
    <row r="2" ht="36.95" customHeight="1" spans="1:5">
      <c r="A2" s="11" t="s">
        <v>184</v>
      </c>
      <c r="B2" s="11"/>
      <c r="C2" s="11"/>
      <c r="D2" s="11"/>
      <c r="E2" s="11"/>
    </row>
    <row r="3" ht="21.95" customHeight="1" spans="1:5">
      <c r="A3" s="12"/>
      <c r="B3" s="12"/>
      <c r="C3" s="47" t="s">
        <v>37</v>
      </c>
      <c r="D3" s="47"/>
      <c r="E3" s="47"/>
    </row>
    <row r="4" ht="22.7" customHeight="1" spans="1:5">
      <c r="A4" s="48" t="s">
        <v>113</v>
      </c>
      <c r="B4" s="48"/>
      <c r="C4" s="48" t="s">
        <v>181</v>
      </c>
      <c r="D4" s="48"/>
      <c r="E4" s="48"/>
    </row>
    <row r="5" ht="22.7" customHeight="1" spans="1:5">
      <c r="A5" s="60" t="s">
        <v>185</v>
      </c>
      <c r="B5" s="60" t="s">
        <v>186</v>
      </c>
      <c r="C5" s="61" t="s">
        <v>118</v>
      </c>
      <c r="D5" s="60" t="s">
        <v>115</v>
      </c>
      <c r="E5" s="60" t="s">
        <v>116</v>
      </c>
    </row>
    <row r="6" ht="22.7" customHeight="1" spans="1:5">
      <c r="A6" s="60" t="s">
        <v>118</v>
      </c>
      <c r="B6" s="60"/>
      <c r="C6" s="62">
        <f>C7+C10+C16</f>
        <v>3431513.78</v>
      </c>
      <c r="D6" s="62">
        <f>D7+D10+D16</f>
        <v>3431513.78</v>
      </c>
      <c r="E6" s="60"/>
    </row>
    <row r="7" ht="27.75" customHeight="1" spans="1:5">
      <c r="A7" s="63" t="s">
        <v>119</v>
      </c>
      <c r="B7" s="63" t="s">
        <v>120</v>
      </c>
      <c r="C7" s="64">
        <v>2875467.05</v>
      </c>
      <c r="D7" s="64">
        <v>2875467.05</v>
      </c>
      <c r="E7" s="64"/>
    </row>
    <row r="8" ht="27.75" customHeight="1" spans="1:5">
      <c r="A8" s="63" t="s">
        <v>121</v>
      </c>
      <c r="B8" s="63" t="s">
        <v>122</v>
      </c>
      <c r="C8" s="64">
        <v>2875467.05</v>
      </c>
      <c r="D8" s="64">
        <v>2875467.05</v>
      </c>
      <c r="E8" s="64"/>
    </row>
    <row r="9" ht="27.75" customHeight="1" spans="1:5">
      <c r="A9" s="65" t="s">
        <v>123</v>
      </c>
      <c r="B9" s="65" t="s">
        <v>124</v>
      </c>
      <c r="C9" s="66">
        <v>2875467.05</v>
      </c>
      <c r="D9" s="66">
        <v>2875467.05</v>
      </c>
      <c r="E9" s="66"/>
    </row>
    <row r="10" ht="27.75" customHeight="1" spans="1:5">
      <c r="A10" s="63" t="s">
        <v>125</v>
      </c>
      <c r="B10" s="63" t="s">
        <v>126</v>
      </c>
      <c r="C10" s="64">
        <f>C11+C14</f>
        <v>397885.28</v>
      </c>
      <c r="D10" s="64">
        <f>D11+D14</f>
        <v>397885.28</v>
      </c>
      <c r="E10" s="38"/>
    </row>
    <row r="11" ht="27.75" customHeight="1" spans="1:5">
      <c r="A11" s="63" t="s">
        <v>127</v>
      </c>
      <c r="B11" s="63" t="s">
        <v>128</v>
      </c>
      <c r="C11" s="64">
        <f>C12+C13</f>
        <v>385711.63</v>
      </c>
      <c r="D11" s="64">
        <f>D12+D13</f>
        <v>385711.63</v>
      </c>
      <c r="E11" s="38"/>
    </row>
    <row r="12" ht="27.75" customHeight="1" spans="1:5">
      <c r="A12" s="65" t="s">
        <v>129</v>
      </c>
      <c r="B12" s="65" t="s">
        <v>130</v>
      </c>
      <c r="C12" s="66">
        <v>96110.8</v>
      </c>
      <c r="D12" s="66">
        <v>96110.8</v>
      </c>
      <c r="E12" s="38"/>
    </row>
    <row r="13" ht="27.75" customHeight="1" spans="1:5">
      <c r="A13" s="65" t="s">
        <v>131</v>
      </c>
      <c r="B13" s="65" t="s">
        <v>132</v>
      </c>
      <c r="C13" s="66">
        <v>289600.83</v>
      </c>
      <c r="D13" s="66">
        <v>289600.83</v>
      </c>
      <c r="E13" s="38"/>
    </row>
    <row r="14" ht="27.75" customHeight="1" spans="1:5">
      <c r="A14" s="63" t="s">
        <v>133</v>
      </c>
      <c r="B14" s="63" t="s">
        <v>134</v>
      </c>
      <c r="C14" s="64">
        <v>12173.65</v>
      </c>
      <c r="D14" s="64">
        <v>12173.65</v>
      </c>
      <c r="E14" s="38"/>
    </row>
    <row r="15" ht="27.75" customHeight="1" spans="1:5">
      <c r="A15" s="65" t="s">
        <v>135</v>
      </c>
      <c r="B15" s="65" t="s">
        <v>134</v>
      </c>
      <c r="C15" s="66">
        <v>12173.65</v>
      </c>
      <c r="D15" s="66">
        <v>12173.65</v>
      </c>
      <c r="E15" s="38"/>
    </row>
    <row r="16" ht="27.75" customHeight="1" spans="1:5">
      <c r="A16" s="63" t="s">
        <v>136</v>
      </c>
      <c r="B16" s="63" t="s">
        <v>137</v>
      </c>
      <c r="C16" s="64">
        <f>C17</f>
        <v>158161.45</v>
      </c>
      <c r="D16" s="64">
        <f>D17</f>
        <v>158161.45</v>
      </c>
      <c r="E16" s="38"/>
    </row>
    <row r="17" ht="27.75" customHeight="1" spans="1:5">
      <c r="A17" s="63" t="s">
        <v>138</v>
      </c>
      <c r="B17" s="63" t="s">
        <v>139</v>
      </c>
      <c r="C17" s="64">
        <f>C18</f>
        <v>158161.45</v>
      </c>
      <c r="D17" s="64">
        <f>D18</f>
        <v>158161.45</v>
      </c>
      <c r="E17" s="38"/>
    </row>
    <row r="18" ht="27.75" customHeight="1" spans="1:5">
      <c r="A18" s="65">
        <v>2101101</v>
      </c>
      <c r="B18" s="65" t="s">
        <v>140</v>
      </c>
      <c r="C18" s="66">
        <v>158161.45</v>
      </c>
      <c r="D18" s="66">
        <v>158161.45</v>
      </c>
      <c r="E18" s="38"/>
    </row>
  </sheetData>
  <mergeCells count="4">
    <mergeCell ref="A2:E2"/>
    <mergeCell ref="C3:E3"/>
    <mergeCell ref="A4:B4"/>
    <mergeCell ref="C4:E4"/>
  </mergeCells>
  <printOptions horizontalCentered="1"/>
  <pageMargins left="0.357638888888889" right="0.357638888888889" top="0.267361111111111" bottom="0.267361111111111" header="0" footer="0"/>
  <pageSetup paperSize="9" scale="97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selection activeCell="H22" sqref="H22"/>
    </sheetView>
  </sheetViews>
  <sheetFormatPr defaultColWidth="9" defaultRowHeight="13.5" outlineLevelCol="7"/>
  <cols>
    <col min="1" max="1" width="13.75" customWidth="1"/>
    <col min="2" max="2" width="34.875" customWidth="1"/>
    <col min="3" max="3" width="19.625" customWidth="1"/>
    <col min="4" max="4" width="22.75" customWidth="1"/>
    <col min="5" max="5" width="21.5" customWidth="1"/>
    <col min="8" max="8" width="15" customWidth="1"/>
  </cols>
  <sheetData>
    <row r="1" ht="18" customHeight="1" spans="1:5">
      <c r="A1" s="10"/>
      <c r="B1" s="10"/>
      <c r="C1" s="10"/>
      <c r="D1" s="10"/>
      <c r="E1" s="10"/>
    </row>
    <row r="2" ht="39.95" customHeight="1" spans="1:5">
      <c r="A2" s="11" t="s">
        <v>187</v>
      </c>
      <c r="B2" s="11"/>
      <c r="C2" s="11"/>
      <c r="D2" s="11"/>
      <c r="E2" s="11"/>
    </row>
    <row r="3" ht="22.7" customHeight="1" spans="1:5">
      <c r="A3" s="46"/>
      <c r="B3" s="46"/>
      <c r="C3" s="12"/>
      <c r="D3" s="12"/>
      <c r="E3" s="47" t="s">
        <v>37</v>
      </c>
    </row>
    <row r="4" ht="22.7" customHeight="1" spans="1:5">
      <c r="A4" s="48" t="s">
        <v>188</v>
      </c>
      <c r="B4" s="48"/>
      <c r="C4" s="48" t="s">
        <v>189</v>
      </c>
      <c r="D4" s="48"/>
      <c r="E4" s="48"/>
    </row>
    <row r="5" ht="22.7" customHeight="1" spans="1:5">
      <c r="A5" s="48" t="s">
        <v>185</v>
      </c>
      <c r="B5" s="48" t="s">
        <v>186</v>
      </c>
      <c r="C5" s="48" t="s">
        <v>118</v>
      </c>
      <c r="D5" s="48" t="s">
        <v>190</v>
      </c>
      <c r="E5" s="48" t="s">
        <v>191</v>
      </c>
    </row>
    <row r="6" ht="17.25" customHeight="1" spans="1:5">
      <c r="A6" s="48"/>
      <c r="B6" s="49" t="s">
        <v>118</v>
      </c>
      <c r="C6" s="50">
        <f>D6+E6</f>
        <v>3431513.78</v>
      </c>
      <c r="D6" s="50">
        <f>D7+D26</f>
        <v>2834473.42</v>
      </c>
      <c r="E6" s="50">
        <f>E16+E29</f>
        <v>597040.36</v>
      </c>
    </row>
    <row r="7" ht="17.25" customHeight="1" spans="1:5">
      <c r="A7" s="36" t="s">
        <v>192</v>
      </c>
      <c r="B7" s="37" t="s">
        <v>193</v>
      </c>
      <c r="C7" s="50">
        <f t="shared" ref="C7:C30" si="0">D7+E7</f>
        <v>2738362.62</v>
      </c>
      <c r="D7" s="51">
        <f>SUM(D8:D15)</f>
        <v>2738362.62</v>
      </c>
      <c r="E7" s="51"/>
    </row>
    <row r="8" ht="17.25" customHeight="1" spans="1:5">
      <c r="A8" s="39" t="s">
        <v>194</v>
      </c>
      <c r="B8" s="52" t="s">
        <v>195</v>
      </c>
      <c r="C8" s="50">
        <f t="shared" si="0"/>
        <v>1061501.49</v>
      </c>
      <c r="D8" s="53">
        <v>1061501.49</v>
      </c>
      <c r="E8" s="54"/>
    </row>
    <row r="9" ht="17.25" customHeight="1" spans="1:5">
      <c r="A9" s="39" t="s">
        <v>196</v>
      </c>
      <c r="B9" s="52" t="s">
        <v>197</v>
      </c>
      <c r="C9" s="50">
        <f t="shared" si="0"/>
        <v>467137.8</v>
      </c>
      <c r="D9" s="53">
        <v>467137.8</v>
      </c>
      <c r="E9" s="38"/>
    </row>
    <row r="10" ht="17.25" customHeight="1" spans="1:5">
      <c r="A10" s="39" t="s">
        <v>198</v>
      </c>
      <c r="B10" s="52" t="s">
        <v>199</v>
      </c>
      <c r="C10" s="50">
        <f t="shared" si="0"/>
        <v>468505</v>
      </c>
      <c r="D10" s="53">
        <v>468505</v>
      </c>
      <c r="E10" s="38"/>
    </row>
    <row r="11" ht="17.25" customHeight="1" spans="1:5">
      <c r="A11" s="39" t="s">
        <v>200</v>
      </c>
      <c r="B11" s="52" t="s">
        <v>201</v>
      </c>
      <c r="C11" s="50">
        <f t="shared" si="0"/>
        <v>281282.4</v>
      </c>
      <c r="D11" s="55">
        <v>281282.4</v>
      </c>
      <c r="E11" s="38"/>
    </row>
    <row r="12" ht="24" customHeight="1" spans="1:5">
      <c r="A12" s="39" t="s">
        <v>202</v>
      </c>
      <c r="B12" s="52" t="s">
        <v>203</v>
      </c>
      <c r="C12" s="50">
        <f t="shared" si="0"/>
        <v>289600.83</v>
      </c>
      <c r="D12" s="55">
        <v>289600.83</v>
      </c>
      <c r="E12" s="38"/>
    </row>
    <row r="13" ht="17.25" customHeight="1" spans="1:5">
      <c r="A13" s="39" t="s">
        <v>204</v>
      </c>
      <c r="B13" s="52" t="s">
        <v>205</v>
      </c>
      <c r="C13" s="50">
        <f t="shared" si="0"/>
        <v>117661.45</v>
      </c>
      <c r="D13" s="55">
        <v>117661.45</v>
      </c>
      <c r="E13" s="38"/>
    </row>
    <row r="14" ht="17.25" customHeight="1" spans="1:5">
      <c r="A14" s="39">
        <v>30111</v>
      </c>
      <c r="B14" s="40" t="s">
        <v>206</v>
      </c>
      <c r="C14" s="50">
        <f t="shared" si="0"/>
        <v>40500</v>
      </c>
      <c r="D14" s="55">
        <v>40500</v>
      </c>
      <c r="E14" s="38"/>
    </row>
    <row r="15" ht="17.25" customHeight="1" spans="1:5">
      <c r="A15" s="39" t="s">
        <v>207</v>
      </c>
      <c r="B15" s="52" t="s">
        <v>208</v>
      </c>
      <c r="C15" s="50">
        <f t="shared" si="0"/>
        <v>12173.65</v>
      </c>
      <c r="D15" s="55">
        <v>12173.65</v>
      </c>
      <c r="E15" s="38"/>
    </row>
    <row r="16" ht="17.25" customHeight="1" spans="1:5">
      <c r="A16" s="36" t="s">
        <v>209</v>
      </c>
      <c r="B16" s="37" t="s">
        <v>210</v>
      </c>
      <c r="C16" s="50">
        <f t="shared" si="0"/>
        <v>580040.36</v>
      </c>
      <c r="D16" s="38"/>
      <c r="E16" s="56">
        <f>SUM(E17:E25)</f>
        <v>580040.36</v>
      </c>
    </row>
    <row r="17" ht="17.25" customHeight="1" spans="1:5">
      <c r="A17" s="39" t="s">
        <v>211</v>
      </c>
      <c r="B17" s="40" t="s">
        <v>212</v>
      </c>
      <c r="C17" s="50">
        <f t="shared" si="0"/>
        <v>148000</v>
      </c>
      <c r="D17" s="38"/>
      <c r="E17" s="55">
        <v>148000</v>
      </c>
    </row>
    <row r="18" ht="17.25" customHeight="1" spans="1:8">
      <c r="A18" s="39" t="s">
        <v>213</v>
      </c>
      <c r="B18" s="40" t="s">
        <v>214</v>
      </c>
      <c r="C18" s="50">
        <f t="shared" si="0"/>
        <v>100000</v>
      </c>
      <c r="D18" s="38"/>
      <c r="E18" s="55">
        <v>100000</v>
      </c>
      <c r="H18" s="57"/>
    </row>
    <row r="19" ht="17.25" customHeight="1" spans="1:5">
      <c r="A19" s="39" t="s">
        <v>215</v>
      </c>
      <c r="B19" s="40" t="s">
        <v>216</v>
      </c>
      <c r="C19" s="50">
        <f t="shared" si="0"/>
        <v>2000</v>
      </c>
      <c r="D19" s="38"/>
      <c r="E19" s="55">
        <v>2000</v>
      </c>
    </row>
    <row r="20" ht="17.25" customHeight="1" spans="1:5">
      <c r="A20" s="39" t="s">
        <v>217</v>
      </c>
      <c r="B20" s="40" t="s">
        <v>218</v>
      </c>
      <c r="C20" s="50">
        <f t="shared" si="0"/>
        <v>33000</v>
      </c>
      <c r="D20" s="38"/>
      <c r="E20" s="55">
        <v>33000</v>
      </c>
    </row>
    <row r="21" ht="17.25" customHeight="1" spans="1:5">
      <c r="A21" s="39" t="s">
        <v>219</v>
      </c>
      <c r="B21" s="40" t="s">
        <v>220</v>
      </c>
      <c r="C21" s="50">
        <f t="shared" si="0"/>
        <v>60000</v>
      </c>
      <c r="D21" s="38"/>
      <c r="E21" s="55">
        <v>60000</v>
      </c>
    </row>
    <row r="22" ht="17.25" customHeight="1" spans="1:5">
      <c r="A22" s="39" t="s">
        <v>221</v>
      </c>
      <c r="B22" s="40" t="s">
        <v>222</v>
      </c>
      <c r="C22" s="50">
        <f t="shared" si="0"/>
        <v>80000</v>
      </c>
      <c r="D22" s="38"/>
      <c r="E22" s="55">
        <v>80000</v>
      </c>
    </row>
    <row r="23" ht="17.25" customHeight="1" spans="1:5">
      <c r="A23" s="39" t="s">
        <v>223</v>
      </c>
      <c r="B23" s="40" t="s">
        <v>224</v>
      </c>
      <c r="C23" s="50">
        <f t="shared" si="0"/>
        <v>33617.56</v>
      </c>
      <c r="D23" s="38"/>
      <c r="E23" s="55">
        <v>33617.56</v>
      </c>
    </row>
    <row r="24" ht="17.25" customHeight="1" spans="1:5">
      <c r="A24" s="39" t="s">
        <v>225</v>
      </c>
      <c r="B24" s="40" t="s">
        <v>226</v>
      </c>
      <c r="C24" s="50">
        <f t="shared" si="0"/>
        <v>31622.8</v>
      </c>
      <c r="D24" s="38"/>
      <c r="E24" s="55">
        <v>31622.8</v>
      </c>
    </row>
    <row r="25" ht="17.25" customHeight="1" spans="1:5">
      <c r="A25" s="39" t="s">
        <v>227</v>
      </c>
      <c r="B25" s="40" t="s">
        <v>228</v>
      </c>
      <c r="C25" s="50">
        <f t="shared" si="0"/>
        <v>91800</v>
      </c>
      <c r="D25" s="38"/>
      <c r="E25" s="55">
        <v>91800</v>
      </c>
    </row>
    <row r="26" ht="17.25" customHeight="1" spans="1:5">
      <c r="A26" s="37" t="s">
        <v>229</v>
      </c>
      <c r="B26" s="37" t="s">
        <v>230</v>
      </c>
      <c r="C26" s="50">
        <f t="shared" si="0"/>
        <v>96110.8</v>
      </c>
      <c r="D26" s="36">
        <f>SUM(D27:D28)</f>
        <v>96110.8</v>
      </c>
      <c r="E26" s="55"/>
    </row>
    <row r="27" ht="17.25" customHeight="1" spans="1:5">
      <c r="A27" s="39" t="s">
        <v>231</v>
      </c>
      <c r="B27" s="40" t="s">
        <v>232</v>
      </c>
      <c r="C27" s="50">
        <f t="shared" si="0"/>
        <v>83390.8</v>
      </c>
      <c r="D27" s="55">
        <v>83390.8</v>
      </c>
      <c r="E27" s="55"/>
    </row>
    <row r="28" ht="17.25" customHeight="1" spans="1:5">
      <c r="A28" s="39" t="s">
        <v>233</v>
      </c>
      <c r="B28" s="40" t="s">
        <v>234</v>
      </c>
      <c r="C28" s="50">
        <f t="shared" si="0"/>
        <v>12720</v>
      </c>
      <c r="D28" s="55">
        <v>12720</v>
      </c>
      <c r="E28" s="55"/>
    </row>
    <row r="29" ht="17.25" customHeight="1" spans="1:5">
      <c r="A29" s="36" t="s">
        <v>235</v>
      </c>
      <c r="B29" s="37" t="s">
        <v>236</v>
      </c>
      <c r="C29" s="50">
        <f t="shared" si="0"/>
        <v>17000</v>
      </c>
      <c r="D29" s="58"/>
      <c r="E29" s="56">
        <v>17000</v>
      </c>
    </row>
    <row r="30" ht="17.25" customHeight="1" spans="1:5">
      <c r="A30" s="39" t="s">
        <v>237</v>
      </c>
      <c r="B30" s="40" t="s">
        <v>238</v>
      </c>
      <c r="C30" s="50">
        <f t="shared" si="0"/>
        <v>17000</v>
      </c>
      <c r="D30" s="38"/>
      <c r="E30" s="55">
        <v>17000</v>
      </c>
    </row>
  </sheetData>
  <mergeCells count="4">
    <mergeCell ref="A2:E2"/>
    <mergeCell ref="A3:B3"/>
    <mergeCell ref="A4:B4"/>
    <mergeCell ref="C4:E4"/>
  </mergeCells>
  <printOptions horizontalCentered="1"/>
  <pageMargins left="0.357638888888889" right="0.357638888888889" top="0.271527777777778" bottom="0.271527777777778" header="0" footer="0"/>
  <pageSetup paperSize="9" scale="87" orientation="portrait" horizontalDpi="600"/>
  <headerFooter/>
  <ignoredErrors>
    <ignoredError sqref="E16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workbookViewId="0">
      <selection activeCell="I21" sqref="I21"/>
    </sheetView>
  </sheetViews>
  <sheetFormatPr defaultColWidth="10" defaultRowHeight="13.5" outlineLevelCol="7"/>
  <cols>
    <col min="1" max="1" width="26.25" customWidth="1"/>
    <col min="2" max="2" width="9.75" customWidth="1"/>
    <col min="3" max="3" width="12.875" customWidth="1"/>
    <col min="4" max="7" width="9.75" customWidth="1"/>
    <col min="8" max="8" width="10.25" customWidth="1"/>
  </cols>
  <sheetData>
    <row r="1" ht="14.25" customHeight="1" spans="1:8">
      <c r="A1" s="10"/>
      <c r="B1" s="10"/>
      <c r="C1" s="10"/>
      <c r="D1" s="10"/>
      <c r="E1" s="10"/>
      <c r="F1" s="10"/>
      <c r="G1" s="10"/>
      <c r="H1" s="10"/>
    </row>
    <row r="2" ht="39.95" customHeight="1" spans="1:8">
      <c r="A2" s="42" t="s">
        <v>239</v>
      </c>
      <c r="B2" s="42"/>
      <c r="C2" s="42"/>
      <c r="D2" s="42"/>
      <c r="E2" s="42"/>
      <c r="F2" s="42"/>
      <c r="G2" s="42"/>
      <c r="H2" s="42"/>
    </row>
    <row r="3" ht="22.7" customHeight="1" spans="1:8">
      <c r="A3" s="10"/>
      <c r="B3" s="10"/>
      <c r="C3" s="10"/>
      <c r="D3" s="10"/>
      <c r="E3" s="10"/>
      <c r="F3" s="10"/>
      <c r="G3" s="10"/>
      <c r="H3" s="43" t="s">
        <v>37</v>
      </c>
    </row>
    <row r="4" ht="22.7" customHeight="1" spans="1:8">
      <c r="A4" s="14" t="s">
        <v>180</v>
      </c>
      <c r="B4" s="14" t="s">
        <v>240</v>
      </c>
      <c r="C4" s="14"/>
      <c r="D4" s="14"/>
      <c r="E4" s="14"/>
      <c r="F4" s="14"/>
      <c r="G4" s="14" t="s">
        <v>241</v>
      </c>
      <c r="H4" s="14" t="s">
        <v>242</v>
      </c>
    </row>
    <row r="5" ht="22.7" customHeight="1" spans="1:8">
      <c r="A5" s="14"/>
      <c r="B5" s="14" t="s">
        <v>118</v>
      </c>
      <c r="C5" s="14" t="s">
        <v>243</v>
      </c>
      <c r="D5" s="14" t="s">
        <v>244</v>
      </c>
      <c r="E5" s="14" t="s">
        <v>245</v>
      </c>
      <c r="F5" s="14"/>
      <c r="G5" s="14"/>
      <c r="H5" s="14"/>
    </row>
    <row r="6" ht="22.7" customHeight="1" spans="1:8">
      <c r="A6" s="14"/>
      <c r="B6" s="14"/>
      <c r="C6" s="14"/>
      <c r="D6" s="14"/>
      <c r="E6" s="14" t="s">
        <v>246</v>
      </c>
      <c r="F6" s="14" t="s">
        <v>247</v>
      </c>
      <c r="G6" s="14"/>
      <c r="H6" s="14"/>
    </row>
    <row r="7" ht="22.7" customHeight="1" spans="1:8">
      <c r="A7" s="44" t="s">
        <v>118</v>
      </c>
      <c r="B7" s="14">
        <v>0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</row>
    <row r="8" ht="22.7" customHeight="1" spans="1:8">
      <c r="A8" s="44"/>
      <c r="B8" s="45"/>
      <c r="C8" s="45"/>
      <c r="D8" s="45"/>
      <c r="E8" s="45"/>
      <c r="F8" s="45"/>
      <c r="G8" s="45"/>
      <c r="H8" s="45"/>
    </row>
    <row r="9" ht="22.7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rintOptions horizontalCentered="1"/>
  <pageMargins left="0.357638888888889" right="0.357638888888889" top="0.271527777777778" bottom="0.271527777777778" header="0" footer="0"/>
  <pageSetup paperSize="9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5"/>
  <sheetViews>
    <sheetView workbookViewId="0">
      <selection activeCell="H10" sqref="H10"/>
    </sheetView>
  </sheetViews>
  <sheetFormatPr defaultColWidth="10" defaultRowHeight="15"/>
  <cols>
    <col min="1" max="1" width="9.75" customWidth="1"/>
    <col min="2" max="2" width="12" style="17" customWidth="1"/>
    <col min="3" max="3" width="29.625" style="17" customWidth="1"/>
    <col min="4" max="4" width="9.75" customWidth="1"/>
    <col min="5" max="5" width="12" customWidth="1"/>
    <col min="6" max="6" width="12.5" customWidth="1"/>
    <col min="7" max="10" width="9.75" customWidth="1"/>
  </cols>
  <sheetData>
    <row r="1" ht="14.25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95" customHeight="1" spans="1:10">
      <c r="A2" s="11" t="s">
        <v>248</v>
      </c>
      <c r="B2" s="20"/>
      <c r="C2" s="20"/>
      <c r="D2" s="11"/>
      <c r="E2" s="11"/>
      <c r="F2" s="11"/>
      <c r="G2" s="10"/>
      <c r="H2" s="10"/>
      <c r="I2" s="10"/>
      <c r="J2" s="10"/>
    </row>
    <row r="3" ht="22.7" customHeight="1" spans="1:10">
      <c r="A3" s="12"/>
      <c r="D3" s="12"/>
      <c r="E3" s="12"/>
      <c r="F3" s="12" t="s">
        <v>37</v>
      </c>
      <c r="G3" s="10"/>
      <c r="H3" s="10"/>
      <c r="I3" s="10"/>
      <c r="J3" s="10"/>
    </row>
    <row r="4" ht="22.7" customHeight="1" spans="1:10">
      <c r="A4" s="28" t="s">
        <v>249</v>
      </c>
      <c r="B4" s="29" t="s">
        <v>250</v>
      </c>
      <c r="C4" s="30" t="s">
        <v>251</v>
      </c>
      <c r="D4" s="28" t="s">
        <v>118</v>
      </c>
      <c r="E4" s="28" t="s">
        <v>115</v>
      </c>
      <c r="F4" s="28" t="s">
        <v>116</v>
      </c>
      <c r="G4" s="10"/>
      <c r="H4" s="10"/>
      <c r="I4" s="10"/>
      <c r="J4" s="10"/>
    </row>
    <row r="5" ht="27.95" customHeight="1" spans="1:10">
      <c r="A5" s="28"/>
      <c r="B5" s="31"/>
      <c r="C5" s="32" t="s">
        <v>118</v>
      </c>
      <c r="D5" s="33">
        <f>D6+D16</f>
        <v>597040.36</v>
      </c>
      <c r="E5" s="33">
        <f>E6+E16</f>
        <v>597040.36</v>
      </c>
      <c r="F5" s="34"/>
      <c r="G5" s="12"/>
      <c r="H5" s="12"/>
      <c r="I5" s="12"/>
      <c r="J5" s="12"/>
    </row>
    <row r="6" ht="27.95" customHeight="1" spans="1:6">
      <c r="A6" s="35">
        <v>1</v>
      </c>
      <c r="B6" s="36" t="s">
        <v>209</v>
      </c>
      <c r="C6" s="37" t="s">
        <v>210</v>
      </c>
      <c r="D6" s="37">
        <f>E6+F6</f>
        <v>580040.36</v>
      </c>
      <c r="E6" s="37">
        <f>SUM(E7:E15)</f>
        <v>580040.36</v>
      </c>
      <c r="F6" s="38"/>
    </row>
    <row r="7" ht="27.95" customHeight="1" spans="1:6">
      <c r="A7" s="35">
        <v>2</v>
      </c>
      <c r="B7" s="39" t="s">
        <v>211</v>
      </c>
      <c r="C7" s="40" t="s">
        <v>212</v>
      </c>
      <c r="D7" s="37">
        <f t="shared" ref="D7:D17" si="0">E7+F7</f>
        <v>148000</v>
      </c>
      <c r="E7" s="41">
        <v>148000</v>
      </c>
      <c r="F7" s="38"/>
    </row>
    <row r="8" ht="27.95" customHeight="1" spans="1:6">
      <c r="A8" s="35">
        <v>3</v>
      </c>
      <c r="B8" s="39" t="s">
        <v>213</v>
      </c>
      <c r="C8" s="40" t="s">
        <v>214</v>
      </c>
      <c r="D8" s="37">
        <f t="shared" si="0"/>
        <v>100000</v>
      </c>
      <c r="E8" s="41">
        <v>100000</v>
      </c>
      <c r="F8" s="38"/>
    </row>
    <row r="9" ht="27.95" customHeight="1" spans="1:6">
      <c r="A9" s="35">
        <v>4</v>
      </c>
      <c r="B9" s="39" t="s">
        <v>215</v>
      </c>
      <c r="C9" s="40" t="s">
        <v>216</v>
      </c>
      <c r="D9" s="37">
        <f t="shared" si="0"/>
        <v>2000</v>
      </c>
      <c r="E9" s="41">
        <v>2000</v>
      </c>
      <c r="F9" s="38"/>
    </row>
    <row r="10" ht="27.95" customHeight="1" spans="1:6">
      <c r="A10" s="35">
        <v>5</v>
      </c>
      <c r="B10" s="39" t="s">
        <v>217</v>
      </c>
      <c r="C10" s="40" t="s">
        <v>218</v>
      </c>
      <c r="D10" s="37">
        <f t="shared" si="0"/>
        <v>33000</v>
      </c>
      <c r="E10" s="41">
        <v>33000</v>
      </c>
      <c r="F10" s="38"/>
    </row>
    <row r="11" ht="27.95" customHeight="1" spans="1:6">
      <c r="A11" s="35">
        <v>6</v>
      </c>
      <c r="B11" s="39" t="s">
        <v>219</v>
      </c>
      <c r="C11" s="40" t="s">
        <v>220</v>
      </c>
      <c r="D11" s="37">
        <f t="shared" si="0"/>
        <v>60000</v>
      </c>
      <c r="E11" s="41">
        <v>60000</v>
      </c>
      <c r="F11" s="38"/>
    </row>
    <row r="12" ht="27.95" customHeight="1" spans="1:6">
      <c r="A12" s="35">
        <v>7</v>
      </c>
      <c r="B12" s="39" t="s">
        <v>221</v>
      </c>
      <c r="C12" s="40" t="s">
        <v>222</v>
      </c>
      <c r="D12" s="37">
        <f t="shared" si="0"/>
        <v>80000</v>
      </c>
      <c r="E12" s="41">
        <v>80000</v>
      </c>
      <c r="F12" s="38"/>
    </row>
    <row r="13" ht="27.95" customHeight="1" spans="1:6">
      <c r="A13" s="35">
        <v>8</v>
      </c>
      <c r="B13" s="39" t="s">
        <v>223</v>
      </c>
      <c r="C13" s="40" t="s">
        <v>224</v>
      </c>
      <c r="D13" s="37">
        <f t="shared" si="0"/>
        <v>33617.56</v>
      </c>
      <c r="E13" s="41">
        <v>33617.56</v>
      </c>
      <c r="F13" s="38"/>
    </row>
    <row r="14" ht="27.95" customHeight="1" spans="1:6">
      <c r="A14" s="35">
        <v>9</v>
      </c>
      <c r="B14" s="39" t="s">
        <v>225</v>
      </c>
      <c r="C14" s="40" t="s">
        <v>226</v>
      </c>
      <c r="D14" s="37">
        <f t="shared" si="0"/>
        <v>31622.8</v>
      </c>
      <c r="E14" s="41">
        <v>31622.8</v>
      </c>
      <c r="F14" s="38"/>
    </row>
    <row r="15" ht="27.95" customHeight="1" spans="1:6">
      <c r="A15" s="35">
        <v>10</v>
      </c>
      <c r="B15" s="39" t="s">
        <v>227</v>
      </c>
      <c r="C15" s="40" t="s">
        <v>228</v>
      </c>
      <c r="D15" s="37">
        <f t="shared" si="0"/>
        <v>91800</v>
      </c>
      <c r="E15" s="41">
        <v>91800</v>
      </c>
      <c r="F15" s="38"/>
    </row>
    <row r="16" ht="27.95" customHeight="1" spans="1:6">
      <c r="A16" s="35">
        <v>11</v>
      </c>
      <c r="B16" s="36" t="s">
        <v>235</v>
      </c>
      <c r="C16" s="37" t="s">
        <v>236</v>
      </c>
      <c r="D16" s="37">
        <f t="shared" si="0"/>
        <v>17000</v>
      </c>
      <c r="E16" s="37">
        <f>E17</f>
        <v>17000</v>
      </c>
      <c r="F16" s="38"/>
    </row>
    <row r="17" ht="27.95" customHeight="1" spans="1:6">
      <c r="A17" s="35">
        <v>12</v>
      </c>
      <c r="B17" s="39" t="s">
        <v>237</v>
      </c>
      <c r="C17" s="40" t="s">
        <v>238</v>
      </c>
      <c r="D17" s="37">
        <f t="shared" si="0"/>
        <v>17000</v>
      </c>
      <c r="E17" s="41">
        <v>17000</v>
      </c>
      <c r="F17" s="38"/>
    </row>
    <row r="23" ht="13.5" spans="2:3">
      <c r="B23" s="18"/>
      <c r="C23" s="18"/>
    </row>
    <row r="24" ht="13.5" spans="2:3">
      <c r="B24" s="18"/>
      <c r="C24" s="18"/>
    </row>
    <row r="25" ht="13.5" spans="2:3">
      <c r="B25" s="18"/>
      <c r="C25" s="18"/>
    </row>
  </sheetData>
  <mergeCells count="1">
    <mergeCell ref="A2:F2"/>
  </mergeCells>
  <printOptions horizontalCentered="1"/>
  <pageMargins left="0.751388888888889" right="0.554861111111111" top="0.271527777777778" bottom="0.271527777777778" header="0" footer="0"/>
  <pageSetup paperSize="9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G7" sqref="G7"/>
    </sheetView>
  </sheetViews>
  <sheetFormatPr defaultColWidth="7.875" defaultRowHeight="12.75" customHeight="1"/>
  <cols>
    <col min="1" max="1" width="17" style="17" customWidth="1"/>
    <col min="2" max="2" width="41.375" style="17" customWidth="1"/>
    <col min="3" max="3" width="29.375" style="17" customWidth="1"/>
    <col min="4" max="4" width="2.5" style="17" customWidth="1"/>
    <col min="5" max="16" width="8" style="17"/>
    <col min="17" max="16384" width="7.875" style="18"/>
  </cols>
  <sheetData>
    <row r="1" ht="15" customHeight="1" spans="1:16">
      <c r="A1" s="19"/>
      <c r="B1" s="19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ht="32.25" customHeight="1" spans="1:16">
      <c r="A2" s="20" t="s">
        <v>252</v>
      </c>
      <c r="B2" s="20"/>
      <c r="C2" s="20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ht="15" customHeight="1" spans="1:16">
      <c r="A3" s="18"/>
      <c r="B3" s="18"/>
      <c r="C3" s="21" t="s">
        <v>37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ht="25.5" customHeight="1" spans="1:16">
      <c r="A4" s="22" t="s">
        <v>253</v>
      </c>
      <c r="B4" s="22"/>
      <c r="C4" s="23" t="s">
        <v>41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ht="25.5" customHeight="1" spans="1:16">
      <c r="A5" s="22" t="s">
        <v>254</v>
      </c>
      <c r="B5" s="22" t="s">
        <v>255</v>
      </c>
      <c r="C5" s="23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ht="25.5" customHeight="1" spans="1:16">
      <c r="A6" s="22" t="s">
        <v>118</v>
      </c>
      <c r="B6" s="22">
        <v>0</v>
      </c>
      <c r="C6" s="23">
        <v>0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ht="26.25" customHeight="1" spans="1:16">
      <c r="A7" s="24"/>
      <c r="B7" s="24"/>
      <c r="C7" s="25">
        <v>0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ht="26.25" customHeight="1" spans="1:16">
      <c r="A8" s="24"/>
      <c r="B8" s="24"/>
      <c r="C8" s="25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ht="26.25" customHeight="1" spans="1:16">
      <c r="A9" s="24"/>
      <c r="B9" s="24"/>
      <c r="C9" s="25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D8" sqref="D8"/>
    </sheetView>
  </sheetViews>
  <sheetFormatPr defaultColWidth="10" defaultRowHeight="13.5" outlineLevelRow="4" outlineLevelCol="4"/>
  <cols>
    <col min="1" max="1" width="14.125" customWidth="1"/>
    <col min="2" max="2" width="9.625" customWidth="1"/>
    <col min="3" max="3" width="17.25" customWidth="1"/>
    <col min="4" max="4" width="19.25" customWidth="1"/>
    <col min="5" max="5" width="29.375" customWidth="1"/>
  </cols>
  <sheetData>
    <row r="1" ht="14.25" customHeight="1" spans="1:5">
      <c r="A1" s="10"/>
      <c r="B1" s="10"/>
      <c r="C1" s="10"/>
      <c r="D1" s="10"/>
      <c r="E1" s="10"/>
    </row>
    <row r="2" ht="39.95" customHeight="1" spans="1:5">
      <c r="A2" s="11" t="s">
        <v>256</v>
      </c>
      <c r="B2" s="11"/>
      <c r="C2" s="11"/>
      <c r="D2" s="11"/>
      <c r="E2" s="11"/>
    </row>
    <row r="3" ht="22.7" customHeight="1" spans="1:5">
      <c r="A3" s="12"/>
      <c r="B3" s="12"/>
      <c r="C3" s="12"/>
      <c r="D3" s="12"/>
      <c r="E3" s="13" t="s">
        <v>37</v>
      </c>
    </row>
    <row r="4" ht="49" customHeight="1" spans="1:5">
      <c r="A4" s="14" t="s">
        <v>180</v>
      </c>
      <c r="B4" s="14" t="s">
        <v>118</v>
      </c>
      <c r="C4" s="14" t="s">
        <v>257</v>
      </c>
      <c r="D4" s="14" t="s">
        <v>258</v>
      </c>
      <c r="E4" s="14" t="s">
        <v>259</v>
      </c>
    </row>
    <row r="5" ht="38" customHeight="1" spans="1:5">
      <c r="A5" s="15"/>
      <c r="B5" s="16"/>
      <c r="C5" s="16"/>
      <c r="D5" s="16"/>
      <c r="E5" s="16"/>
    </row>
  </sheetData>
  <mergeCells count="1">
    <mergeCell ref="A2:E2"/>
  </mergeCells>
  <printOptions horizontalCentered="1"/>
  <pageMargins left="0.357638888888889" right="0.357638888888889" top="0.271527777777778" bottom="0.271527777777778" header="0" footer="0"/>
  <pageSetup paperSize="9" orientation="portrait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G8" sqref="G8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" t="s">
        <v>260</v>
      </c>
      <c r="B1" s="1"/>
    </row>
    <row r="2" spans="1:2">
      <c r="A2" s="2" t="s">
        <v>261</v>
      </c>
      <c r="B2" s="2"/>
    </row>
    <row r="3" ht="15" customHeight="1" spans="1:2">
      <c r="A3" s="3" t="s">
        <v>40</v>
      </c>
      <c r="B3" s="4" t="s">
        <v>41</v>
      </c>
    </row>
    <row r="4" spans="1:2">
      <c r="A4" s="3"/>
      <c r="B4" s="4"/>
    </row>
    <row r="5" spans="1:2">
      <c r="A5" s="5" t="s">
        <v>262</v>
      </c>
      <c r="B5" s="4">
        <v>1</v>
      </c>
    </row>
    <row r="6" spans="1:2">
      <c r="A6" s="6" t="s">
        <v>263</v>
      </c>
      <c r="B6" s="7"/>
    </row>
    <row r="7" spans="1:2">
      <c r="A7" s="8" t="s">
        <v>264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265</v>
      </c>
    </row>
  </sheetData>
  <mergeCells count="4">
    <mergeCell ref="A1:B1"/>
    <mergeCell ref="A2:B2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WPS_1547795599</cp:lastModifiedBy>
  <dcterms:created xsi:type="dcterms:W3CDTF">2023-01-31T08:53:00Z</dcterms:created>
  <dcterms:modified xsi:type="dcterms:W3CDTF">2024-03-07T09:42:47Z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54C80BC5E32D4B2596A6365A6DA0E22A</vt:lpwstr>
  </property>
</Properties>
</file>