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'3'!$A$1:$E$19</definedName>
    <definedName name="_xlnm.Print_Area" localSheetId="5">'4'!$A$1:$D$36</definedName>
    <definedName name="_xlnm.Print_Area" localSheetId="6">'5'!$A$1:$L$8</definedName>
    <definedName name="_xlnm.Print_Area" localSheetId="7">'6'!$A$1:$E$19</definedName>
    <definedName name="_xlnm.Print_Area" localSheetId="8">'7'!$A$1:$E$27</definedName>
    <definedName name="_xlnm.Print_Area" localSheetId="9">'8'!$A$1:$I$7</definedName>
    <definedName name="_xlnm.Print_Area" localSheetId="10">'9'!$A$1:$D$21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12">'11'!$A$1:$C$5</definedName>
    <definedName name="_xlnm.Print_Titles" localSheetId="12">'11'!$1:$5</definedName>
    <definedName name="_xlnm.Print_Area" localSheetId="13">'12'!#REF!</definedName>
    <definedName name="_xlnm.Print_Titles" localSheetId="13">'12'!#REF!</definedName>
    <definedName name="_xlnm.Print_Area" localSheetId="14">'13'!#REF!</definedName>
    <definedName name="_xlnm.Print_Titles" localSheetId="14">'13'!#REF!</definedName>
    <definedName name="_xlnm.Print_Area" localSheetId="15">'14'!#REF!</definedName>
    <definedName name="_xlnm.Print_Titles" localSheetId="15">'14'!#REF!</definedName>
  </definedNames>
  <calcPr calcId="144525"/>
</workbook>
</file>

<file path=xl/sharedStrings.xml><?xml version="1.0" encoding="utf-8"?>
<sst xmlns="http://schemas.openxmlformats.org/spreadsheetml/2006/main" count="490" uniqueCount="312">
  <si>
    <t>单位代码：516001</t>
  </si>
  <si>
    <t>单位名称：宁县长庆桥镇人民政府</t>
  </si>
  <si>
    <t>部门预算公开表</t>
  </si>
  <si>
    <t>编制日期：2022 年  月  日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</si>
  <si>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</si>
  <si>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</si>
  <si>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</si>
  <si>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</si>
  <si>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</si>
  <si>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</si>
  <si>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</si>
  <si>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</si>
  <si>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</si>
  <si>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</si>
  <si>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</si>
  <si>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</si>
  <si>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</si>
  <si>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</si>
  <si>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</si>
  <si>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</si>
  <si>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</si>
  <si>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</si>
  <si>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</si>
  <si>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</si>
  <si>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</si>
  <si>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</si>
  <si>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</si>
  <si>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</si>
  <si>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</si>
  <si>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</si>
  <si>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</si>
  <si>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</si>
  <si>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</si>
  <si>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</si>
  <si>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</si>
  <si>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</si>
  <si>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</si>
  <si>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</si>
  <si>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</si>
  <si>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</si>
  <si>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</si>
  <si>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</si>
  <si>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</si>
  <si>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</si>
  <si>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</si>
  <si>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</si>
  <si>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</si>
  <si>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</si>
  <si>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</si>
  <si>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</si>
  <si>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</si>
  <si>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</si>
  <si>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</si>
  <si>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</si>
  <si>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</si>
  <si>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</si>
  <si>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</si>
  <si>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</si>
  <si>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</si>
  <si>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</si>
  <si>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</si>
  <si>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</si>
  <si>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</si>
  <si>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</si>
  <si>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</si>
  <si>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</si>
  <si>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</si>
  <si>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</si>
  <si>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</si>
  <si>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</si>
  <si>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</si>
  <si>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</si>
  <si>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</si>
  <si>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</si>
  <si>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</si>
  <si>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</si>
  <si>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</si>
  <si>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</si>
  <si>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</si>
  <si>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</si>
  <si>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</si>
  <si>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</si>
  <si>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</si>
  <si>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</si>
  <si>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</si>
  <si>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</si>
  <si>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</si>
  <si>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</si>
  <si>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</si>
  <si>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</si>
  <si>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</si>
  <si>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</si>
  <si>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</si>
  <si>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</si>
  <si>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</si>
  <si>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</si>
  <si>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</si>
  <si>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</si>
  <si>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</si>
  <si>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</si>
  <si>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</si>
  <si>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</si>
  <si>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</si>
  <si>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</si>
  <si>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 xml:space="preserve">   03</t>
  </si>
  <si>
    <t xml:space="preserve">    政府办公厅（室）及相关机构事务</t>
  </si>
  <si>
    <t xml:space="preserve">      01</t>
  </si>
  <si>
    <t xml:space="preserve">       行政运行</t>
  </si>
  <si>
    <t xml:space="preserve">      02</t>
  </si>
  <si>
    <t xml:space="preserve">       一般行政管理事务</t>
  </si>
  <si>
    <t xml:space="preserve">   06</t>
  </si>
  <si>
    <t xml:space="preserve">     财政事务</t>
  </si>
  <si>
    <t xml:space="preserve">      50</t>
  </si>
  <si>
    <t xml:space="preserve">         事业运行</t>
  </si>
  <si>
    <t>208</t>
  </si>
  <si>
    <t>社会保险和就业支出</t>
  </si>
  <si>
    <r>
      <rPr>
        <sz val="9"/>
        <color rgb="FF000000"/>
        <rFont val="宋体"/>
        <charset val="134"/>
      </rPr>
      <t xml:space="preserve">   </t>
    </r>
    <r>
      <rPr>
        <b/>
        <sz val="9"/>
        <color rgb="FF000000"/>
        <rFont val="宋体"/>
        <charset val="134"/>
      </rPr>
      <t xml:space="preserve"> 05</t>
    </r>
  </si>
  <si>
    <t xml:space="preserve">    行政事业单位养老支出</t>
  </si>
  <si>
    <t xml:space="preserve">       01</t>
  </si>
  <si>
    <t xml:space="preserve">       行政单位离退休</t>
  </si>
  <si>
    <t>212</t>
  </si>
  <si>
    <t>城乡社区支出</t>
  </si>
  <si>
    <t xml:space="preserve">    01 </t>
  </si>
  <si>
    <t xml:space="preserve">    城乡社区管理事务</t>
  </si>
  <si>
    <t xml:space="preserve">       02</t>
  </si>
  <si>
    <t xml:space="preserve">        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</si>
  <si>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</si>
  <si>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</si>
  <si>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</si>
  <si>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</si>
  <si>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</si>
  <si>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</si>
  <si>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</si>
  <si>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</si>
  <si>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</si>
  <si>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</si>
  <si>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</si>
  <si>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</si>
  <si>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</si>
  <si>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</si>
  <si>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</si>
  <si>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</si>
  <si>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516001</t>
  </si>
  <si>
    <t>长庆桥镇人民政府</t>
  </si>
  <si>
    <t>一般公共预算支出情况表</t>
  </si>
  <si>
    <t>功能分类科目</t>
  </si>
  <si>
    <t>科目编码</t>
  </si>
  <si>
    <t>科目名称</t>
  </si>
  <si>
    <t xml:space="preserve">    05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</si>
  <si>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</si>
  <si>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</si>
  <si>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</si>
  <si>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</si>
  <si>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</si>
  <si>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</si>
  <si>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</si>
  <si>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01</t>
  </si>
  <si>
    <t xml:space="preserve">  基本工资</t>
  </si>
  <si>
    <t xml:space="preserve">  02</t>
  </si>
  <si>
    <t xml:space="preserve">  津贴补贴</t>
  </si>
  <si>
    <t>302</t>
  </si>
  <si>
    <t>商品和服务支出</t>
  </si>
  <si>
    <t xml:space="preserve">  办公费</t>
  </si>
  <si>
    <t xml:space="preserve">  印刷费</t>
  </si>
  <si>
    <t xml:space="preserve">  05</t>
  </si>
  <si>
    <t xml:space="preserve">  水费</t>
  </si>
  <si>
    <t xml:space="preserve">  06</t>
  </si>
  <si>
    <t xml:space="preserve">  电费</t>
  </si>
  <si>
    <t xml:space="preserve">  07</t>
  </si>
  <si>
    <t xml:space="preserve">  邮电费</t>
  </si>
  <si>
    <t xml:space="preserve">  08</t>
  </si>
  <si>
    <t xml:space="preserve">  取暖费</t>
  </si>
  <si>
    <t xml:space="preserve">  11</t>
  </si>
  <si>
    <t xml:space="preserve">  差旅费</t>
  </si>
  <si>
    <t xml:space="preserve">  13</t>
  </si>
  <si>
    <t xml:space="preserve">  维修（护）费</t>
  </si>
  <si>
    <t xml:space="preserve">  17</t>
  </si>
  <si>
    <t xml:space="preserve">  公务接待费</t>
  </si>
  <si>
    <t xml:space="preserve">  26</t>
  </si>
  <si>
    <t xml:space="preserve">  劳务费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</si>
  <si>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</si>
  <si>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</si>
  <si>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</si>
  <si>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</si>
  <si>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</si>
  <si>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公务用车运行维护费</t>
  </si>
  <si>
    <t xml:space="preserve">  39</t>
  </si>
  <si>
    <t xml:space="preserve">  其他交通费用（车补）</t>
  </si>
  <si>
    <t>303</t>
  </si>
  <si>
    <t>对个人和家庭的补助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</si>
  <si>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</si>
  <si>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</si>
  <si>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</si>
  <si>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</si>
  <si>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</si>
  <si>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</si>
  <si>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</si>
  <si>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</si>
  <si>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</si>
  <si>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</si>
  <si>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</si>
  <si>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</si>
  <si>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</si>
  <si>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</si>
  <si>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30202</t>
  </si>
  <si>
    <t>30205</t>
  </si>
  <si>
    <t>30206</t>
  </si>
  <si>
    <t>30207</t>
  </si>
  <si>
    <t>30208</t>
  </si>
  <si>
    <t>30211</t>
  </si>
  <si>
    <t>30213</t>
  </si>
  <si>
    <t>30217</t>
  </si>
  <si>
    <t>30226</t>
  </si>
  <si>
    <t>30228</t>
  </si>
  <si>
    <t>30229</t>
  </si>
  <si>
    <t>30231</t>
  </si>
  <si>
    <t>30239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</si>
  <si>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</si>
  <si>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</si>
  <si>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</si>
  <si>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</si>
  <si>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</si>
  <si>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</si>
  <si>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</si>
  <si>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</si>
  <si>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</si>
  <si>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</si>
  <si>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</si>
  <si>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</si>
  <si>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</si>
  <si>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</si>
  <si>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</si>
  <si>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宁县长庆桥镇人民政府</t>
  </si>
  <si>
    <t>联系人</t>
  </si>
  <si>
    <t>郑贵锋</t>
  </si>
  <si>
    <t>联系电话</t>
  </si>
  <si>
    <t>0934-6651125</t>
  </si>
  <si>
    <t>部门（单位）职能</t>
  </si>
  <si>
    <t>依据</t>
  </si>
  <si>
    <t>职能概述</t>
  </si>
  <si>
    <t>依法行政，主持镇政府全面工作，执行县委、县政府和镇党委、镇人民代表大会决定、决议，并报告政府工作。制定镇政府各项工作，发展总体规划和年度目标管理，并组织实施。负责执行镇行政区域内的经济和社会发展计划，加强公共设施的建设和管理，发展各项服务事业。协助镇党委抓好全镇政治思想工作和廉政建设，保持政府机关廉洁高效，密切联系群众，在群众中树立良好形象。积极探索全镇经济建设新路子，采取切实可行的措施，强化各种机制，使全镇经济建设得到稳步发展，经济效益逐步提高，经济目标得到实现，人民生活不断改善。与镇党委、镇人大密切配合，在镇党委的领导下，协调开展各项工作。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</si>
  <si>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</si>
  <si>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</si>
  <si>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</si>
  <si>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</si>
  <si>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</si>
  <si>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</si>
  <si>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</si>
  <si>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宁县长庆桥人民政府为全额财政拨款行政单位，内设直属事业单位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个，分别为政务（便民）服务中心，农业农村综合服务中心、公共事务服务中心、社会治安综合治理中心、综合执法队，机构数较上年无变化。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</si>
  <si>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</si>
  <si>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</si>
  <si>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</si>
  <si>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</si>
  <si>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</si>
  <si>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</si>
  <si>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建立了《领导班子工作守则》《长庆桥镇党委、政府工作规则》《长庆桥镇党委会议议事规则》《领导班子民主生活会制度》《长庆桥镇党风廉政建设制度》《长庆桥镇公开办事制度》《长庆桥镇干部职工学习制度》《长庆桥镇新闻报道及信息报送制度》《长庆桥镇干部职工工作制度》《长庆桥镇政府机关管理制度》《长庆桥镇政府干部职工请销假制度》《长庆桥镇财务管理制度》《长庆桥镇公务接待制度》《长庆桥镇机关值班制度》《长庆桥镇政府灶务管理制度》《长庆桥镇车辆安全责任管理制度》等基本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</si>
  <si>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</si>
  <si>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</si>
  <si>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</si>
  <si>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</si>
  <si>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</si>
  <si>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</si>
  <si>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</si>
  <si>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</si>
  <si>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</si>
  <si>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</si>
  <si>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</si>
  <si>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</si>
  <si>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</si>
  <si>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</si>
  <si>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</si>
  <si>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</si>
  <si>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</si>
  <si>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</si>
  <si>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</si>
  <si>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</si>
  <si>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</si>
  <si>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</si>
  <si>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日常及经常性市事务工作运行成本是否高于上年</t>
  </si>
  <si>
    <t>=100%</t>
  </si>
  <si>
    <t>产出指标</t>
  </si>
  <si>
    <t>时效指标</t>
  </si>
  <si>
    <t>各项工作是否及时开展达到预期效果</t>
  </si>
  <si>
    <t>效益指标</t>
  </si>
  <si>
    <t>社会效益指标</t>
  </si>
  <si>
    <t>政策咨询建议是否对党政决策有积极影响</t>
  </si>
  <si>
    <t>满意度指标</t>
  </si>
  <si>
    <t>服务对象满意度</t>
  </si>
  <si>
    <t>群众认可度</t>
  </si>
  <si>
    <t>≥90%</t>
  </si>
  <si>
    <t>项目支出绩效目标表</t>
  </si>
  <si>
    <t>预算单位</t>
  </si>
  <si>
    <t>项目名称</t>
  </si>
  <si>
    <t>长庆桥镇市政维护经费及电费</t>
  </si>
  <si>
    <t>一级项目名称</t>
  </si>
  <si>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年长庆桥镇市政维护经费及电费</t>
    </r>
  </si>
  <si>
    <t>二级项目名称</t>
  </si>
  <si>
    <t>项目类型</t>
  </si>
  <si>
    <t>县列专项</t>
  </si>
  <si>
    <t>资金用途</t>
  </si>
  <si>
    <t>街区市政维护经费及路灯电费</t>
  </si>
  <si>
    <t>资金性质</t>
  </si>
  <si>
    <t>一般公用预算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</si>
  <si>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</si>
  <si>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</si>
  <si>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其中：中央补助安排</t>
  </si>
  <si>
    <t>省级财政安排</t>
  </si>
  <si>
    <t>年度绩效目标</t>
  </si>
  <si>
    <t>强化街道环境卫生维护管理，优化资源配置，控制节约成本，美化街区道路，提升人居环境，增加群众幸福感。</t>
  </si>
  <si>
    <t>指标目标值</t>
  </si>
  <si>
    <t>日常及经常性市政工作运行成本是否高于上年</t>
  </si>
  <si>
    <t>群众满意度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</si>
</sst>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.00,_-;\(#,###.00,\);_-\ \ &quot;-&quot;_-;_-@_-"/>
    <numFmt numFmtId="177" formatCode="_-&quot;$&quot;* #,##0.00_-;\-&quot;$&quot;* #,##0.00_-;_-&quot;$&quot;* &quot;-&quot;??_-;_-@_-"/>
    <numFmt numFmtId="178" formatCode="_ &quot;\&quot;* #,##0.00_ ;_ &quot;\&quot;* \-#,##0.00_ ;_ &quot;\&quot;* &quot;-&quot;??_ ;_ @_ "/>
    <numFmt numFmtId="179" formatCode="&quot;$&quot;#,##0;\-&quot;$&quot;#,##0"/>
    <numFmt numFmtId="180" formatCode="&quot;\&quot;#,##0;&quot;\&quot;\-#,##0"/>
    <numFmt numFmtId="181" formatCode="_-#,##0_-;\(#,##0\);_-\ \ &quot;-&quot;_-;_-@_-"/>
    <numFmt numFmtId="182" formatCode="_-#,##0%_-;\(#,##0%\);_-\ &quot;-&quot;_-"/>
    <numFmt numFmtId="183" formatCode="_-* #,##0.00_-;\-* #,##0.00_-;_-* &quot;-&quot;??_-;_-@_-"/>
    <numFmt numFmtId="184" formatCode="#,##0_);[Blue]\(#,##0\)"/>
    <numFmt numFmtId="185" formatCode="_-* #,##0\¥_-;\-* #,##0\¥_-;_-* &quot;-&quot;\¥_-;_-@_-"/>
    <numFmt numFmtId="186" formatCode="#,##0;\-#,##0;&quot;-&quot;"/>
    <numFmt numFmtId="187" formatCode="[Blue]#,##0_);[Blue]\(#,##0\)"/>
    <numFmt numFmtId="188" formatCode="mmm/dd/yyyy;_-\ &quot;N/A&quot;_-;_-\ &quot;-&quot;_-"/>
    <numFmt numFmtId="189" formatCode="_(&quot;$&quot;* #,##0.00_);_(&quot;$&quot;* \(#,##0.00\);_(&quot;$&quot;* &quot;-&quot;??_);_(@_)"/>
    <numFmt numFmtId="190" formatCode="&quot;$&quot;#,##0.00_);\(&quot;$&quot;#,##0.00\)"/>
    <numFmt numFmtId="19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2" formatCode="_-* #,##0.0000000000_-;\-* #,##0.0000000000_-;_-* &quot;-&quot;??_-;_-@_-"/>
    <numFmt numFmtId="193" formatCode="\(#,##0\)\ "/>
    <numFmt numFmtId="194" formatCode="0.0%;\(0.0%\)"/>
    <numFmt numFmtId="195" formatCode="_-#0&quot;.&quot;0,_-;\(#0&quot;.&quot;0,\);_-\ \ &quot;-&quot;_-;_-@_-"/>
    <numFmt numFmtId="196" formatCode="#,##0.00\¥;[Red]\-#,##0.00\¥"/>
    <numFmt numFmtId="197" formatCode="_-* #,##0_-;\-* #,##0_-;_-* &quot;-&quot;_-;_-@_-"/>
    <numFmt numFmtId="198" formatCode="yy\.mm\.dd"/>
    <numFmt numFmtId="199" formatCode="&quot;\&quot;#,##0;[Red]&quot;\&quot;&quot;\&quot;&quot;\&quot;&quot;\&quot;&quot;\&quot;&quot;\&quot;&quot;\&quot;\-#,##0"/>
    <numFmt numFmtId="200" formatCode="_-&quot;$&quot;\ * #,##0_-;_-&quot;$&quot;\ * #,##0\-;_-&quot;$&quot;\ * &quot;-&quot;_-;_-@_-"/>
    <numFmt numFmtId="201" formatCode="_-#,##0.00_-;\(#,##0.00\);_-\ \ &quot;-&quot;_-;_-@_-"/>
    <numFmt numFmtId="202" formatCode="\$#,##0.00;\(\$#,##0.00\)"/>
    <numFmt numFmtId="203" formatCode="\ \ @"/>
    <numFmt numFmtId="204" formatCode="mmm/yyyy;_-\ &quot;N/A&quot;_-;_-\ &quot;-&quot;_-"/>
    <numFmt numFmtId="205" formatCode="&quot;$&quot;#,##0_);[Red]\(&quot;$&quot;#,##0\)"/>
    <numFmt numFmtId="206" formatCode="[Blue]0.0%;[Blue]\(0.0%\)"/>
    <numFmt numFmtId="207" formatCode="_-&quot;$&quot;* #,##0_-;\-&quot;$&quot;* #,##0_-;_-&quot;$&quot;* &quot;-&quot;_-;_-@_-"/>
    <numFmt numFmtId="208" formatCode="_-* #,##0&quot;$&quot;_-;\-* #,##0&quot;$&quot;_-;_-* &quot;-&quot;&quot;$&quot;_-;_-@_-"/>
    <numFmt numFmtId="209" formatCode="0.0%"/>
    <numFmt numFmtId="210" formatCode="&quot;\&quot;#,##0.00;[Red]&quot;\&quot;\-#,##0.00"/>
    <numFmt numFmtId="211" formatCode="#,##0.000000"/>
    <numFmt numFmtId="212" formatCode="_-* #,##0.00&quot;$&quot;_-;\-* #,##0.00&quot;$&quot;_-;_-* &quot;-&quot;??&quot;$&quot;_-;_-@_-"/>
    <numFmt numFmtId="213" formatCode="#,##0.0"/>
    <numFmt numFmtId="214" formatCode="#,##0.00\¥;\-#,##0.00\¥"/>
    <numFmt numFmtId="215" formatCode="_-#,###,_-;\(#,###,\);_-\ \ &quot;-&quot;_-;_-@_-"/>
    <numFmt numFmtId="216" formatCode="_-#0&quot;.&quot;0000_-;\(#0&quot;.&quot;0000\);_-\ \ &quot;-&quot;_-;_-@_-"/>
    <numFmt numFmtId="217" formatCode="\$#,##0;\(\$#,##0\)"/>
    <numFmt numFmtId="218" formatCode="[Red]0.0%;[Red]\(0.0%\)"/>
    <numFmt numFmtId="219" formatCode="&quot;$&quot;\ #,##0_-;[Red]&quot;$&quot;\ #,##0\-"/>
    <numFmt numFmtId="220" formatCode="#,##0_);\(#,##0_)"/>
    <numFmt numFmtId="221" formatCode="#\ ??/??"/>
    <numFmt numFmtId="222" formatCode="_-* #,##0_-;\-* #,##0_-;_-* &quot;-&quot;??_-;_-@_-"/>
    <numFmt numFmtId="223" formatCode="&quot;$&quot;\ #,##0.00_-;[Red]&quot;$&quot;\ #,##0.00\-"/>
    <numFmt numFmtId="224" formatCode="#,##0;\(#,##0\)"/>
    <numFmt numFmtId="225" formatCode="_-* #,##0.00_$_-;\-* #,##0.00_$_-;_-* &quot;-&quot;??_$_-;_-@_-"/>
    <numFmt numFmtId="226" formatCode="#,##0.0_);\(#,##0.0\)"/>
    <numFmt numFmtId="227" formatCode="#,##0\ &quot; &quot;;\(#,##0\)\ ;&quot;—&quot;&quot; &quot;&quot; &quot;&quot; &quot;&quot; &quot;"/>
    <numFmt numFmtId="228" formatCode="_-* #,##0_$_-;\-* #,##0_$_-;_-* &quot;-&quot;_$_-;_-@_-"/>
    <numFmt numFmtId="229" formatCode="&quot;$&quot;#,##0_);\(&quot;$&quot;#,##0\)"/>
    <numFmt numFmtId="230" formatCode="_([$€-2]* #,##0.00_);_([$€-2]* \(#,##0.00\);_([$€-2]* &quot;-&quot;??_)"/>
    <numFmt numFmtId="231" formatCode="&quot;$&quot;#,##0.00_);[Red]\(&quot;$&quot;#,##0.00\)"/>
    <numFmt numFmtId="232" formatCode="0%;\(0%\)"/>
    <numFmt numFmtId="233" formatCode="_(* #,##0.0,_);_(* \(#,##0.0,\);_(* &quot;-&quot;_);_(@_)"/>
    <numFmt numFmtId="234" formatCode="_(&quot;$&quot;* #,##0_);_(&quot;$&quot;* \(#,##0\);_(&quot;$&quot;* &quot;-&quot;_);_(@_)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7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b/>
      <sz val="14"/>
      <color indexed="8"/>
      <name val="仿宋_GB2312"/>
      <charset val="1"/>
    </font>
    <font>
      <b/>
      <sz val="9"/>
      <color rgb="FF000000"/>
      <name val="宋体"/>
      <charset val="1"/>
      <scheme val="minor"/>
    </font>
    <font>
      <b/>
      <sz val="9"/>
      <color indexed="8"/>
      <name val="Calibri"/>
      <charset val="1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31">
    <xf numFmtId="0" fontId="0" fillId="0" borderId="0"/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5" borderId="5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46" fillId="0" borderId="0" applyNumberFormat="0" applyFill="0"/>
    <xf numFmtId="0" fontId="47" fillId="6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9" fillId="0" borderId="0"/>
    <xf numFmtId="41" fontId="43" fillId="0" borderId="0" applyFon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0" borderId="0">
      <protection locked="0"/>
    </xf>
    <xf numFmtId="0" fontId="47" fillId="8" borderId="0" applyNumberFormat="0" applyBorder="0" applyAlignment="0" applyProtection="0">
      <alignment vertical="center"/>
    </xf>
    <xf numFmtId="194" fontId="0" fillId="0" borderId="0" applyFill="0" applyBorder="0" applyAlignment="0"/>
    <xf numFmtId="197" fontId="0" fillId="0" borderId="0" applyFont="0" applyFill="0" applyBorder="0" applyAlignment="0" applyProtection="0"/>
    <xf numFmtId="0" fontId="52" fillId="0" borderId="0"/>
    <xf numFmtId="0" fontId="53" fillId="9" borderId="6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98" fontId="0" fillId="0" borderId="7" applyFill="0" applyProtection="0">
      <alignment horizontal="right"/>
    </xf>
    <xf numFmtId="9" fontId="57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3" borderId="0" applyNumberFormat="0" applyBorder="0" applyAlignment="0" applyProtection="0">
      <alignment vertical="center"/>
    </xf>
    <xf numFmtId="0" fontId="60" fillId="0" borderId="0"/>
    <xf numFmtId="0" fontId="56" fillId="12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97" fontId="52" fillId="0" borderId="0" applyFont="0" applyFill="0" applyBorder="0" applyAlignment="0" applyProtection="0"/>
    <xf numFmtId="0" fontId="60" fillId="0" borderId="0"/>
    <xf numFmtId="0" fontId="62" fillId="0" borderId="0">
      <alignment horizontal="left"/>
    </xf>
    <xf numFmtId="0" fontId="63" fillId="14" borderId="0" applyNumberFormat="0" applyBorder="0" applyAlignment="0" applyProtection="0">
      <alignment vertical="center"/>
    </xf>
    <xf numFmtId="0" fontId="43" fillId="15" borderId="8" applyNumberFormat="0" applyFont="0" applyAlignment="0" applyProtection="0">
      <alignment vertical="center"/>
    </xf>
    <xf numFmtId="0" fontId="64" fillId="0" borderId="0">
      <alignment vertical="center"/>
    </xf>
    <xf numFmtId="0" fontId="51" fillId="0" borderId="0"/>
    <xf numFmtId="184" fontId="0" fillId="0" borderId="0" applyFill="0" applyBorder="0" applyAlignment="0"/>
    <xf numFmtId="0" fontId="59" fillId="16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187" fontId="0" fillId="0" borderId="0" applyFill="0" applyBorder="0" applyAlignment="0"/>
    <xf numFmtId="0" fontId="50" fillId="0" borderId="0">
      <alignment vertical="center"/>
    </xf>
    <xf numFmtId="0" fontId="52" fillId="18" borderId="9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74" fillId="0" borderId="0"/>
    <xf numFmtId="0" fontId="75" fillId="0" borderId="10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192" fontId="52" fillId="0" borderId="0" applyFont="0" applyFill="0" applyBorder="0" applyAlignment="0" applyProtection="0"/>
    <xf numFmtId="0" fontId="51" fillId="0" borderId="0"/>
    <xf numFmtId="0" fontId="59" fillId="19" borderId="0" applyNumberFormat="0" applyBorder="0" applyAlignment="0" applyProtection="0">
      <alignment vertical="center"/>
    </xf>
    <xf numFmtId="0" fontId="67" fillId="0" borderId="1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76" fillId="22" borderId="12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1" fillId="0" borderId="0"/>
    <xf numFmtId="0" fontId="77" fillId="23" borderId="6" applyNumberFormat="0" applyAlignment="0" applyProtection="0">
      <alignment vertical="center"/>
    </xf>
    <xf numFmtId="0" fontId="51" fillId="0" borderId="0"/>
    <xf numFmtId="0" fontId="52" fillId="0" borderId="0"/>
    <xf numFmtId="0" fontId="78" fillId="22" borderId="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79" fillId="25" borderId="13" applyNumberFormat="0" applyAlignment="0" applyProtection="0">
      <alignment vertical="center"/>
    </xf>
    <xf numFmtId="184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207" fontId="0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80" fillId="0" borderId="14" applyNumberFormat="0" applyFill="0" applyAlignment="0" applyProtection="0">
      <alignment vertical="center"/>
    </xf>
    <xf numFmtId="0" fontId="51" fillId="0" borderId="0"/>
    <xf numFmtId="187" fontId="0" fillId="0" borderId="0" applyFill="0" applyBorder="0" applyAlignment="0"/>
    <xf numFmtId="0" fontId="81" fillId="24" borderId="0" applyNumberFormat="0" applyBorder="0" applyAlignment="0" applyProtection="0">
      <alignment vertical="center"/>
    </xf>
    <xf numFmtId="0" fontId="82" fillId="0" borderId="15" applyNumberFormat="0" applyFill="0" applyAlignment="0" applyProtection="0">
      <alignment vertical="center"/>
    </xf>
    <xf numFmtId="0" fontId="83" fillId="2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32" borderId="0" applyNumberFormat="0" applyBorder="0" applyAlignment="0" applyProtection="0">
      <alignment vertical="center"/>
    </xf>
    <xf numFmtId="187" fontId="0" fillId="0" borderId="0" applyFill="0" applyBorder="0" applyAlignment="0"/>
    <xf numFmtId="0" fontId="47" fillId="33" borderId="0" applyNumberFormat="0" applyBorder="0" applyAlignment="0" applyProtection="0">
      <alignment vertical="center"/>
    </xf>
    <xf numFmtId="0" fontId="86" fillId="0" borderId="17" applyNumberFormat="0" applyFill="0" applyAlignment="0" applyProtection="0">
      <alignment vertical="center"/>
    </xf>
    <xf numFmtId="0" fontId="87" fillId="0" borderId="0">
      <alignment vertical="top"/>
    </xf>
    <xf numFmtId="0" fontId="47" fillId="34" borderId="0" applyNumberFormat="0" applyBorder="0" applyAlignment="0" applyProtection="0">
      <alignment vertical="center"/>
    </xf>
    <xf numFmtId="0" fontId="88" fillId="3" borderId="18"/>
    <xf numFmtId="209" fontId="89" fillId="0" borderId="0" applyFont="0" applyFill="0" applyBorder="0" applyAlignment="0" applyProtection="0"/>
    <xf numFmtId="0" fontId="90" fillId="9" borderId="19" applyNumberForma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/>
    <xf numFmtId="0" fontId="59" fillId="37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59" fillId="38" borderId="0" applyNumberFormat="0" applyBorder="0" applyAlignment="0" applyProtection="0">
      <alignment vertical="center"/>
    </xf>
    <xf numFmtId="0" fontId="0" fillId="0" borderId="0"/>
    <xf numFmtId="0" fontId="47" fillId="39" borderId="0" applyNumberFormat="0" applyBorder="0" applyAlignment="0" applyProtection="0">
      <alignment vertical="center"/>
    </xf>
    <xf numFmtId="0" fontId="52" fillId="0" borderId="0"/>
    <xf numFmtId="0" fontId="92" fillId="9" borderId="6" applyNumberFormat="0" applyAlignment="0" applyProtection="0">
      <alignment vertical="center"/>
    </xf>
    <xf numFmtId="0" fontId="0" fillId="0" borderId="0"/>
    <xf numFmtId="0" fontId="52" fillId="0" borderId="0"/>
    <xf numFmtId="0" fontId="47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211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69" fillId="17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211" fontId="0" fillId="0" borderId="0">
      <protection locked="0"/>
    </xf>
    <xf numFmtId="0" fontId="94" fillId="24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197" fontId="51" fillId="0" borderId="0" applyFont="0" applyFill="0" applyBorder="0" applyAlignment="0" applyProtection="0"/>
    <xf numFmtId="0" fontId="74" fillId="0" borderId="0"/>
    <xf numFmtId="0" fontId="59" fillId="4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0" fontId="69" fillId="4" borderId="0" applyNumberFormat="0" applyBorder="0" applyAlignment="0" applyProtection="0">
      <alignment vertical="center"/>
    </xf>
    <xf numFmtId="0" fontId="0" fillId="0" borderId="0"/>
    <xf numFmtId="206" fontId="0" fillId="0" borderId="0" applyFill="0" applyBorder="0" applyAlignment="0"/>
    <xf numFmtId="0" fontId="0" fillId="0" borderId="0"/>
    <xf numFmtId="210" fontId="96" fillId="0" borderId="0" applyFont="0" applyFill="0" applyBorder="0" applyAlignment="0" applyProtection="0"/>
    <xf numFmtId="199" fontId="0" fillId="0" borderId="0"/>
    <xf numFmtId="0" fontId="52" fillId="0" borderId="0"/>
    <xf numFmtId="0" fontId="52" fillId="12" borderId="0" applyNumberFormat="0" applyBorder="0" applyAlignment="0" applyProtection="0">
      <alignment vertical="center"/>
    </xf>
    <xf numFmtId="0" fontId="52" fillId="18" borderId="9">
      <protection locked="0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/>
    <xf numFmtId="0" fontId="52" fillId="0" borderId="0"/>
    <xf numFmtId="0" fontId="97" fillId="45" borderId="0" applyNumberFormat="0" applyBorder="0" applyAlignment="0" applyProtection="0">
      <alignment vertical="center"/>
    </xf>
    <xf numFmtId="0" fontId="52" fillId="0" borderId="0"/>
    <xf numFmtId="0" fontId="52" fillId="0" borderId="0" applyFont="0" applyFill="0" applyBorder="0" applyAlignment="0" applyProtection="0"/>
    <xf numFmtId="0" fontId="55" fillId="7" borderId="0" applyNumberFormat="0" applyBorder="0" applyAlignment="0" applyProtection="0"/>
    <xf numFmtId="189" fontId="0" fillId="0" borderId="0" applyFont="0" applyFill="0" applyBorder="0" applyAlignment="0" applyProtection="0"/>
    <xf numFmtId="0" fontId="64" fillId="0" borderId="0">
      <alignment vertical="center"/>
    </xf>
    <xf numFmtId="0" fontId="52" fillId="0" borderId="0" applyFont="0" applyFill="0" applyBorder="0" applyAlignment="0" applyProtection="0"/>
    <xf numFmtId="0" fontId="52" fillId="0" borderId="0">
      <alignment vertical="center"/>
    </xf>
    <xf numFmtId="10" fontId="71" fillId="0" borderId="0" applyFont="0" applyFill="0" applyBorder="0" applyAlignment="0" applyProtection="0"/>
    <xf numFmtId="40" fontId="96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212" fontId="51" fillId="0" borderId="0" applyFont="0" applyFill="0" applyBorder="0" applyAlignment="0" applyProtection="0"/>
    <xf numFmtId="0" fontId="0" fillId="0" borderId="0"/>
    <xf numFmtId="0" fontId="52" fillId="1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207" fontId="51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52" fillId="0" borderId="0" applyFill="0" applyBorder="0" applyAlignment="0"/>
    <xf numFmtId="0" fontId="64" fillId="0" borderId="0">
      <alignment vertical="center"/>
    </xf>
    <xf numFmtId="0" fontId="0" fillId="0" borderId="0"/>
    <xf numFmtId="49" fontId="100" fillId="0" borderId="0" applyProtection="0">
      <alignment horizontal="left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101" fillId="0" borderId="20">
      <alignment horizontal="left" vertical="center"/>
    </xf>
    <xf numFmtId="0" fontId="102" fillId="0" borderId="0" applyNumberFormat="0" applyFill="0" applyBorder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0" fillId="0" borderId="0"/>
    <xf numFmtId="0" fontId="64" fillId="14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0" fillId="0" borderId="0"/>
    <xf numFmtId="0" fontId="55" fillId="7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2" fillId="0" borderId="0"/>
    <xf numFmtId="0" fontId="51" fillId="0" borderId="0"/>
    <xf numFmtId="0" fontId="0" fillId="0" borderId="0">
      <protection locked="0"/>
    </xf>
    <xf numFmtId="183" fontId="52" fillId="0" borderId="0" applyFont="0" applyFill="0" applyBorder="0" applyAlignment="0" applyProtection="0"/>
    <xf numFmtId="0" fontId="0" fillId="0" borderId="0"/>
    <xf numFmtId="0" fontId="60" fillId="0" borderId="0"/>
    <xf numFmtId="0" fontId="74" fillId="0" borderId="0"/>
    <xf numFmtId="0" fontId="52" fillId="0" borderId="0">
      <alignment vertical="center"/>
    </xf>
    <xf numFmtId="0" fontId="60" fillId="0" borderId="0"/>
    <xf numFmtId="38" fontId="104" fillId="0" borderId="0"/>
    <xf numFmtId="0" fontId="74" fillId="0" borderId="0"/>
    <xf numFmtId="187" fontId="0" fillId="0" borderId="0" applyFill="0" applyBorder="0" applyAlignment="0"/>
    <xf numFmtId="0" fontId="60" fillId="0" borderId="0"/>
    <xf numFmtId="193" fontId="0" fillId="0" borderId="0" applyFill="0" applyBorder="0" applyAlignment="0"/>
    <xf numFmtId="0" fontId="0" fillId="0" borderId="0"/>
    <xf numFmtId="9" fontId="52" fillId="0" borderId="0" applyFont="0" applyFill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60" fillId="0" borderId="0"/>
    <xf numFmtId="0" fontId="60" fillId="0" borderId="0"/>
    <xf numFmtId="0" fontId="52" fillId="0" borderId="0">
      <alignment vertical="center"/>
    </xf>
    <xf numFmtId="0" fontId="52" fillId="0" borderId="0">
      <alignment vertical="center"/>
    </xf>
    <xf numFmtId="0" fontId="105" fillId="0" borderId="1">
      <alignment horizontal="center"/>
    </xf>
    <xf numFmtId="0" fontId="60" fillId="0" borderId="0"/>
    <xf numFmtId="0" fontId="106" fillId="4" borderId="0" applyNumberFormat="0" applyBorder="0" applyAlignment="0" applyProtection="0">
      <alignment vertical="center"/>
    </xf>
    <xf numFmtId="199" fontId="0" fillId="0" borderId="0"/>
    <xf numFmtId="0" fontId="0" fillId="0" borderId="0"/>
    <xf numFmtId="0" fontId="52" fillId="0" borderId="0"/>
    <xf numFmtId="0" fontId="60" fillId="0" borderId="0"/>
    <xf numFmtId="0" fontId="60" fillId="0" borderId="0"/>
    <xf numFmtId="0" fontId="0" fillId="0" borderId="0"/>
    <xf numFmtId="0" fontId="51" fillId="0" borderId="0"/>
    <xf numFmtId="0" fontId="60" fillId="0" borderId="0"/>
    <xf numFmtId="0" fontId="66" fillId="12" borderId="0" applyNumberFormat="0" applyBorder="0" applyAlignment="0" applyProtection="0">
      <alignment vertical="center"/>
    </xf>
    <xf numFmtId="199" fontId="0" fillId="0" borderId="0"/>
    <xf numFmtId="0" fontId="107" fillId="0" borderId="0"/>
    <xf numFmtId="0" fontId="51" fillId="0" borderId="0"/>
    <xf numFmtId="0" fontId="0" fillId="0" borderId="0"/>
    <xf numFmtId="0" fontId="69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4" fillId="0" borderId="0"/>
    <xf numFmtId="0" fontId="64" fillId="12" borderId="0" applyNumberFormat="0" applyBorder="0" applyAlignment="0" applyProtection="0">
      <alignment vertical="center"/>
    </xf>
    <xf numFmtId="0" fontId="0" fillId="0" borderId="0"/>
    <xf numFmtId="0" fontId="60" fillId="0" borderId="0"/>
    <xf numFmtId="0" fontId="52" fillId="0" borderId="0">
      <alignment vertical="center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177" fontId="51" fillId="0" borderId="0" applyFont="0" applyFill="0" applyBorder="0" applyAlignment="0" applyProtection="0"/>
    <xf numFmtId="10" fontId="89" fillId="0" borderId="0" applyFont="0" applyFill="0" applyBorder="0" applyAlignment="0" applyProtection="0"/>
    <xf numFmtId="0" fontId="60" fillId="0" borderId="0"/>
    <xf numFmtId="38" fontId="108" fillId="9" borderId="0" applyNumberFormat="0" applyBorder="0" applyAlignment="0" applyProtection="0"/>
    <xf numFmtId="0" fontId="51" fillId="0" borderId="0">
      <protection locked="0"/>
    </xf>
    <xf numFmtId="0" fontId="109" fillId="0" borderId="21">
      <alignment horizontal="center"/>
    </xf>
    <xf numFmtId="0" fontId="110" fillId="0" borderId="22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0" fillId="0" borderId="0"/>
    <xf numFmtId="0" fontId="0" fillId="0" borderId="0"/>
    <xf numFmtId="0" fontId="60" fillId="0" borderId="0"/>
    <xf numFmtId="0" fontId="111" fillId="49" borderId="0" applyNumberFormat="0" applyBorder="0" applyAlignment="0" applyProtection="0"/>
    <xf numFmtId="0" fontId="0" fillId="0" borderId="0"/>
    <xf numFmtId="0" fontId="52" fillId="0" borderId="0" applyNumberFormat="0" applyFill="0" applyBorder="0" applyAlignment="0" applyProtection="0"/>
    <xf numFmtId="0" fontId="87" fillId="0" borderId="0">
      <alignment vertical="top"/>
    </xf>
    <xf numFmtId="0" fontId="112" fillId="17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94" fillId="12" borderId="0" applyNumberFormat="0" applyBorder="0" applyAlignment="0" applyProtection="0">
      <alignment vertical="center"/>
    </xf>
    <xf numFmtId="0" fontId="0" fillId="0" borderId="0"/>
    <xf numFmtId="0" fontId="69" fillId="17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2" fillId="18" borderId="9">
      <protection locked="0"/>
    </xf>
    <xf numFmtId="0" fontId="51" fillId="0" borderId="0"/>
    <xf numFmtId="0" fontId="51" fillId="0" borderId="0"/>
    <xf numFmtId="0" fontId="0" fillId="0" borderId="0"/>
    <xf numFmtId="40" fontId="114" fillId="0" borderId="0" applyBorder="0">
      <alignment horizontal="right"/>
    </xf>
    <xf numFmtId="211" fontId="0" fillId="0" borderId="0">
      <protection locked="0"/>
    </xf>
    <xf numFmtId="218" fontId="0" fillId="0" borderId="0" applyFill="0" applyBorder="0" applyAlignment="0"/>
    <xf numFmtId="0" fontId="0" fillId="0" borderId="0">
      <protection locked="0"/>
    </xf>
    <xf numFmtId="0" fontId="74" fillId="0" borderId="0"/>
    <xf numFmtId="0" fontId="44" fillId="51" borderId="0" applyNumberFormat="0" applyBorder="0" applyAlignment="0" applyProtection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115" fillId="12" borderId="0" applyNumberFormat="0" applyBorder="0" applyAlignment="0" applyProtection="0">
      <alignment vertical="center"/>
    </xf>
    <xf numFmtId="0" fontId="87" fillId="0" borderId="0">
      <alignment vertical="top"/>
    </xf>
    <xf numFmtId="0" fontId="74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52" fillId="0" borderId="0"/>
    <xf numFmtId="0" fontId="52" fillId="0" borderId="0"/>
    <xf numFmtId="0" fontId="0" fillId="0" borderId="0"/>
    <xf numFmtId="43" fontId="0" fillId="0" borderId="0" applyFont="0" applyFill="0" applyBorder="0" applyAlignment="0" applyProtection="0"/>
    <xf numFmtId="199" fontId="0" fillId="0" borderId="0"/>
    <xf numFmtId="0" fontId="117" fillId="0" borderId="23" applyNumberFormat="0" applyFill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50" fillId="52" borderId="0" applyNumberFormat="0" applyBorder="0" applyAlignment="0" applyProtection="0"/>
    <xf numFmtId="0" fontId="64" fillId="0" borderId="0">
      <alignment vertical="center"/>
    </xf>
    <xf numFmtId="49" fontId="52" fillId="0" borderId="0" applyFont="0" applyFill="0" applyBorder="0" applyAlignment="0" applyProtection="0"/>
    <xf numFmtId="211" fontId="0" fillId="0" borderId="0">
      <protection locked="0"/>
    </xf>
    <xf numFmtId="0" fontId="74" fillId="0" borderId="0"/>
    <xf numFmtId="0" fontId="86" fillId="0" borderId="17" applyNumberFormat="0" applyFill="0" applyAlignment="0" applyProtection="0">
      <alignment vertical="center"/>
    </xf>
    <xf numFmtId="180" fontId="71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119" fillId="53" borderId="24" applyNumberFormat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74" fillId="0" borderId="0"/>
    <xf numFmtId="201" fontId="100" fillId="0" borderId="0" applyFill="0" applyBorder="0" applyProtection="0">
      <alignment horizontal="right"/>
    </xf>
    <xf numFmtId="0" fontId="0" fillId="0" borderId="0"/>
    <xf numFmtId="0" fontId="52" fillId="0" borderId="0">
      <alignment vertical="center"/>
    </xf>
    <xf numFmtId="0" fontId="51" fillId="0" borderId="0">
      <protection locked="0"/>
    </xf>
    <xf numFmtId="0" fontId="51" fillId="0" borderId="0">
      <protection locked="0"/>
    </xf>
    <xf numFmtId="39" fontId="71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52" fillId="0" borderId="0"/>
    <xf numFmtId="0" fontId="51" fillId="0" borderId="0">
      <protection locked="0"/>
    </xf>
    <xf numFmtId="0" fontId="120" fillId="0" borderId="0"/>
    <xf numFmtId="0" fontId="44" fillId="17" borderId="0" applyNumberFormat="0" applyBorder="0" applyAlignment="0" applyProtection="0">
      <alignment vertical="center"/>
    </xf>
    <xf numFmtId="0" fontId="121" fillId="18" borderId="9">
      <protection locked="0"/>
    </xf>
    <xf numFmtId="0" fontId="74" fillId="0" borderId="0"/>
    <xf numFmtId="0" fontId="122" fillId="0" borderId="25" applyNumberFormat="0" applyFill="0" applyAlignment="0" applyProtection="0">
      <alignment vertical="center"/>
    </xf>
    <xf numFmtId="0" fontId="64" fillId="0" borderId="0">
      <alignment vertical="center"/>
    </xf>
    <xf numFmtId="211" fontId="0" fillId="0" borderId="0">
      <protection locked="0"/>
    </xf>
    <xf numFmtId="0" fontId="116" fillId="0" borderId="0"/>
    <xf numFmtId="0" fontId="0" fillId="0" borderId="0"/>
    <xf numFmtId="0" fontId="0" fillId="0" borderId="0"/>
    <xf numFmtId="0" fontId="50" fillId="54" borderId="0" applyNumberFormat="0" applyBorder="0" applyAlignment="0" applyProtection="0"/>
    <xf numFmtId="0" fontId="64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52" fillId="0" borderId="0" applyFont="0" applyFill="0" applyBorder="0" applyAlignment="0" applyProtection="0"/>
    <xf numFmtId="0" fontId="116" fillId="0" borderId="0"/>
    <xf numFmtId="49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211" fontId="0" fillId="0" borderId="0">
      <protection locked="0"/>
    </xf>
    <xf numFmtId="49" fontId="0" fillId="0" borderId="0" applyFont="0" applyFill="0" applyBorder="0" applyAlignment="0" applyProtection="0"/>
    <xf numFmtId="0" fontId="106" fillId="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23" fillId="0" borderId="22" applyNumberFormat="0" applyFill="0" applyAlignment="0" applyProtection="0">
      <alignment vertical="center"/>
    </xf>
    <xf numFmtId="0" fontId="51" fillId="0" borderId="0"/>
    <xf numFmtId="43" fontId="0" fillId="0" borderId="0" applyFont="0" applyFill="0" applyBorder="0" applyAlignment="0" applyProtection="0"/>
    <xf numFmtId="0" fontId="74" fillId="0" borderId="0"/>
    <xf numFmtId="0" fontId="52" fillId="18" borderId="9">
      <protection locked="0"/>
    </xf>
    <xf numFmtId="0" fontId="74" fillId="0" borderId="0"/>
    <xf numFmtId="0" fontId="51" fillId="0" borderId="0"/>
    <xf numFmtId="0" fontId="0" fillId="0" borderId="0"/>
    <xf numFmtId="0" fontId="51" fillId="0" borderId="0" applyNumberFormat="0" applyFill="0" applyBorder="0" applyAlignment="0" applyProtection="0"/>
    <xf numFmtId="0" fontId="105" fillId="0" borderId="0">
      <alignment horizontal="center" vertical="center"/>
    </xf>
    <xf numFmtId="0" fontId="0" fillId="0" borderId="0"/>
    <xf numFmtId="0" fontId="64" fillId="0" borderId="0"/>
    <xf numFmtId="0" fontId="51" fillId="0" borderId="0"/>
    <xf numFmtId="0" fontId="44" fillId="51" borderId="0" applyNumberFormat="0" applyBorder="0" applyAlignment="0" applyProtection="0"/>
    <xf numFmtId="0" fontId="0" fillId="0" borderId="0"/>
    <xf numFmtId="0" fontId="51" fillId="0" borderId="0"/>
    <xf numFmtId="193" fontId="0" fillId="0" borderId="0" applyFill="0" applyBorder="0" applyAlignment="0"/>
    <xf numFmtId="0" fontId="52" fillId="0" borderId="0"/>
    <xf numFmtId="0" fontId="51" fillId="0" borderId="0"/>
    <xf numFmtId="0" fontId="50" fillId="54" borderId="0" applyNumberFormat="0" applyBorder="0" applyAlignment="0" applyProtection="0"/>
    <xf numFmtId="0" fontId="81" fillId="2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52" fillId="0" borderId="0"/>
    <xf numFmtId="0" fontId="69" fillId="4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116" fillId="0" borderId="0"/>
    <xf numFmtId="0" fontId="50" fillId="56" borderId="0" applyNumberFormat="0" applyBorder="0" applyAlignment="0" applyProtection="0"/>
    <xf numFmtId="0" fontId="87" fillId="0" borderId="0">
      <alignment vertical="top"/>
    </xf>
    <xf numFmtId="0" fontId="0" fillId="0" borderId="0"/>
    <xf numFmtId="0" fontId="40" fillId="48" borderId="0" applyNumberFormat="0" applyBorder="0" applyAlignment="0" applyProtection="0">
      <alignment vertical="center"/>
    </xf>
    <xf numFmtId="0" fontId="116" fillId="0" borderId="0"/>
    <xf numFmtId="0" fontId="74" fillId="0" borderId="0"/>
    <xf numFmtId="0" fontId="51" fillId="0" borderId="0"/>
    <xf numFmtId="0" fontId="40" fillId="23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51" fillId="0" borderId="0"/>
    <xf numFmtId="0" fontId="113" fillId="57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0" fillId="24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51" fillId="0" borderId="0"/>
    <xf numFmtId="0" fontId="0" fillId="0" borderId="0"/>
    <xf numFmtId="189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2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2" fontId="100" fillId="0" borderId="0"/>
    <xf numFmtId="0" fontId="0" fillId="0" borderId="0">
      <protection locked="0"/>
    </xf>
    <xf numFmtId="0" fontId="52" fillId="0" borderId="0">
      <alignment vertical="center"/>
    </xf>
    <xf numFmtId="176" fontId="100" fillId="0" borderId="0" applyFill="0" applyBorder="0" applyProtection="0">
      <alignment horizontal="right"/>
    </xf>
    <xf numFmtId="0" fontId="97" fillId="45" borderId="0" applyNumberFormat="0" applyBorder="0" applyAlignment="0" applyProtection="0">
      <alignment vertical="center"/>
    </xf>
    <xf numFmtId="0" fontId="0" fillId="0" borderId="0">
      <protection locked="0"/>
    </xf>
    <xf numFmtId="211" fontId="0" fillId="0" borderId="0">
      <protection locked="0"/>
    </xf>
    <xf numFmtId="0" fontId="0" fillId="0" borderId="0">
      <protection locked="0"/>
    </xf>
    <xf numFmtId="0" fontId="63" fillId="59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05" fontId="91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208" fontId="51" fillId="0" borderId="0" applyFont="0" applyFill="0" applyBorder="0" applyAlignment="0" applyProtection="0"/>
    <xf numFmtId="0" fontId="0" fillId="0" borderId="0"/>
    <xf numFmtId="0" fontId="0" fillId="0" borderId="0"/>
    <xf numFmtId="0" fontId="52" fillId="0" borderId="0">
      <alignment vertical="center"/>
    </xf>
    <xf numFmtId="0" fontId="0" fillId="0" borderId="0"/>
    <xf numFmtId="0" fontId="64" fillId="14" borderId="0" applyNumberFormat="0" applyBorder="0" applyAlignment="0" applyProtection="0">
      <alignment vertical="center"/>
    </xf>
    <xf numFmtId="0" fontId="0" fillId="0" borderId="0"/>
    <xf numFmtId="0" fontId="108" fillId="61" borderId="1"/>
    <xf numFmtId="0" fontId="112" fillId="17" borderId="0" applyNumberFormat="0" applyBorder="0" applyAlignment="0" applyProtection="0">
      <alignment vertical="center"/>
    </xf>
    <xf numFmtId="0" fontId="0" fillId="0" borderId="0"/>
    <xf numFmtId="0" fontId="64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51" borderId="0" applyNumberFormat="0" applyBorder="0" applyAlignment="0" applyProtection="0"/>
    <xf numFmtId="43" fontId="6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21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4" fillId="0" borderId="0"/>
    <xf numFmtId="0" fontId="56" fillId="12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0" fillId="0" borderId="0"/>
    <xf numFmtId="0" fontId="51" fillId="0" borderId="0"/>
    <xf numFmtId="0" fontId="0" fillId="0" borderId="0">
      <protection locked="0"/>
    </xf>
    <xf numFmtId="0" fontId="0" fillId="0" borderId="0">
      <protection locked="0"/>
    </xf>
    <xf numFmtId="0" fontId="74" fillId="0" borderId="0"/>
    <xf numFmtId="0" fontId="0" fillId="0" borderId="0"/>
    <xf numFmtId="214" fontId="52" fillId="62" borderId="0"/>
    <xf numFmtId="0" fontId="51" fillId="0" borderId="0"/>
    <xf numFmtId="0" fontId="60" fillId="0" borderId="0"/>
    <xf numFmtId="0" fontId="125" fillId="58" borderId="0" applyNumberFormat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60" fillId="0" borderId="0"/>
    <xf numFmtId="0" fontId="0" fillId="0" borderId="0">
      <protection locked="0"/>
    </xf>
    <xf numFmtId="0" fontId="0" fillId="0" borderId="0"/>
    <xf numFmtId="0" fontId="64" fillId="0" borderId="0">
      <alignment vertical="center"/>
    </xf>
    <xf numFmtId="0" fontId="113" fillId="59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74" fillId="0" borderId="0"/>
    <xf numFmtId="0" fontId="126" fillId="63" borderId="0" applyNumberFormat="0" applyBorder="0" applyAlignment="0" applyProtection="0"/>
    <xf numFmtId="0" fontId="63" fillId="14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60" fillId="0" borderId="0"/>
    <xf numFmtId="0" fontId="0" fillId="0" borderId="0"/>
    <xf numFmtId="0" fontId="55" fillId="64" borderId="0" applyNumberFormat="0" applyBorder="0" applyAlignment="0" applyProtection="0"/>
    <xf numFmtId="0" fontId="51" fillId="0" borderId="0"/>
    <xf numFmtId="0" fontId="0" fillId="0" borderId="0"/>
    <xf numFmtId="0" fontId="0" fillId="0" borderId="0"/>
    <xf numFmtId="0" fontId="64" fillId="4" borderId="0" applyNumberFormat="0" applyBorder="0" applyAlignment="0" applyProtection="0">
      <alignment vertical="center"/>
    </xf>
    <xf numFmtId="0" fontId="0" fillId="0" borderId="0"/>
    <xf numFmtId="209" fontId="52" fillId="0" borderId="0" applyFont="0" applyFill="0" applyBorder="0" applyAlignment="0" applyProtection="0"/>
    <xf numFmtId="0" fontId="0" fillId="0" borderId="0">
      <protection locked="0"/>
    </xf>
    <xf numFmtId="0" fontId="74" fillId="0" borderId="0"/>
    <xf numFmtId="0" fontId="52" fillId="17" borderId="0" applyNumberFormat="0" applyBorder="0" applyAlignment="0" applyProtection="0">
      <alignment vertical="center"/>
    </xf>
    <xf numFmtId="179" fontId="127" fillId="0" borderId="0"/>
    <xf numFmtId="0" fontId="51" fillId="0" borderId="0"/>
    <xf numFmtId="0" fontId="87" fillId="0" borderId="0">
      <alignment vertical="top"/>
    </xf>
    <xf numFmtId="0" fontId="0" fillId="0" borderId="0"/>
    <xf numFmtId="0" fontId="60" fillId="0" borderId="0"/>
    <xf numFmtId="0" fontId="52" fillId="0" borderId="0">
      <alignment vertical="center"/>
    </xf>
    <xf numFmtId="0" fontId="55" fillId="65" borderId="0" applyNumberFormat="0" applyBorder="0" applyAlignment="0" applyProtection="0"/>
    <xf numFmtId="0" fontId="51" fillId="0" borderId="0"/>
    <xf numFmtId="0" fontId="0" fillId="0" borderId="0"/>
    <xf numFmtId="0" fontId="74" fillId="0" borderId="0"/>
    <xf numFmtId="0" fontId="51" fillId="0" borderId="0"/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1" fillId="0" borderId="0"/>
    <xf numFmtId="0" fontId="52" fillId="0" borderId="0">
      <alignment vertical="center"/>
      <protection locked="0"/>
    </xf>
    <xf numFmtId="0" fontId="108" fillId="9" borderId="1"/>
    <xf numFmtId="0" fontId="0" fillId="0" borderId="0"/>
    <xf numFmtId="0" fontId="0" fillId="0" borderId="0"/>
    <xf numFmtId="0" fontId="0" fillId="0" borderId="0"/>
    <xf numFmtId="0" fontId="113" fillId="20" borderId="0" applyNumberFormat="0" applyBorder="0" applyAlignment="0" applyProtection="0">
      <alignment vertical="center"/>
    </xf>
    <xf numFmtId="0" fontId="0" fillId="0" borderId="0">
      <protection locked="0"/>
    </xf>
    <xf numFmtId="4" fontId="62" fillId="0" borderId="0">
      <alignment horizontal="right"/>
    </xf>
    <xf numFmtId="0" fontId="51" fillId="0" borderId="0"/>
    <xf numFmtId="0" fontId="63" fillId="66" borderId="0" applyNumberFormat="0" applyBorder="0" applyAlignment="0" applyProtection="0">
      <alignment vertical="center"/>
    </xf>
    <xf numFmtId="0" fontId="0" fillId="0" borderId="0"/>
    <xf numFmtId="0" fontId="126" fillId="67" borderId="0" applyNumberFormat="0" applyBorder="0" applyAlignment="0" applyProtection="0"/>
    <xf numFmtId="183" fontId="0" fillId="0" borderId="0" applyFont="0" applyFill="0" applyBorder="0" applyAlignment="0" applyProtection="0"/>
    <xf numFmtId="181" fontId="100" fillId="0" borderId="0" applyFill="0" applyBorder="0" applyProtection="0">
      <alignment horizontal="right"/>
    </xf>
    <xf numFmtId="201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188" fontId="128" fillId="0" borderId="0" applyFill="0" applyBorder="0" applyProtection="0">
      <alignment horizontal="center"/>
    </xf>
    <xf numFmtId="14" fontId="48" fillId="0" borderId="0">
      <alignment horizontal="center" wrapText="1"/>
      <protection locked="0"/>
    </xf>
    <xf numFmtId="0" fontId="63" fillId="60" borderId="0" applyNumberFormat="0" applyBorder="0" applyAlignment="0" applyProtection="0">
      <alignment vertical="center"/>
    </xf>
    <xf numFmtId="204" fontId="128" fillId="0" borderId="0" applyFill="0" applyBorder="0" applyProtection="0">
      <alignment horizontal="center"/>
    </xf>
    <xf numFmtId="3" fontId="91" fillId="0" borderId="0" applyFont="0" applyFill="0" applyBorder="0" applyAlignment="0" applyProtection="0"/>
    <xf numFmtId="215" fontId="100" fillId="0" borderId="0" applyFill="0" applyBorder="0" applyProtection="0">
      <alignment horizontal="right"/>
    </xf>
    <xf numFmtId="0" fontId="0" fillId="0" borderId="0"/>
    <xf numFmtId="182" fontId="129" fillId="0" borderId="0" applyFill="0" applyBorder="0" applyProtection="0">
      <alignment horizontal="right"/>
    </xf>
    <xf numFmtId="195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216" fontId="100" fillId="0" borderId="0" applyFill="0" applyBorder="0" applyProtection="0">
      <alignment horizontal="right"/>
    </xf>
    <xf numFmtId="0" fontId="52" fillId="0" borderId="0"/>
    <xf numFmtId="0" fontId="49" fillId="0" borderId="0"/>
    <xf numFmtId="0" fontId="64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21" fillId="18" borderId="9">
      <protection locked="0"/>
    </xf>
    <xf numFmtId="0" fontId="40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185" fontId="52" fillId="0" borderId="0" applyFont="0" applyFill="0" applyBorder="0" applyAlignment="0" applyProtection="0"/>
    <xf numFmtId="0" fontId="52" fillId="0" borderId="0">
      <alignment vertical="center"/>
    </xf>
    <xf numFmtId="0" fontId="40" fillId="4" borderId="0" applyNumberFormat="0" applyBorder="0" applyAlignment="0" applyProtection="0">
      <alignment vertical="center"/>
    </xf>
    <xf numFmtId="214" fontId="52" fillId="62" borderId="0"/>
    <xf numFmtId="0" fontId="64" fillId="4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219" fontId="0" fillId="0" borderId="0"/>
    <xf numFmtId="0" fontId="130" fillId="0" borderId="0" applyNumberFormat="0" applyFill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52" fillId="0" borderId="0">
      <alignment vertical="center"/>
    </xf>
    <xf numFmtId="0" fontId="64" fillId="68" borderId="0" applyNumberFormat="0" applyBorder="0" applyAlignment="0" applyProtection="0">
      <alignment vertical="center"/>
    </xf>
    <xf numFmtId="0" fontId="55" fillId="64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64" fillId="24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121" fillId="18" borderId="9">
      <protection locked="0"/>
    </xf>
    <xf numFmtId="0" fontId="115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13" fillId="66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26" applyNumberFormat="0" applyFill="0" applyProtection="0">
      <alignment horizontal="left"/>
    </xf>
    <xf numFmtId="0" fontId="63" fillId="66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64" fillId="0" borderId="0">
      <alignment vertical="center"/>
    </xf>
    <xf numFmtId="0" fontId="52" fillId="59" borderId="0" applyNumberFormat="0" applyBorder="0" applyAlignment="0" applyProtection="0"/>
    <xf numFmtId="0" fontId="113" fillId="14" borderId="0" applyNumberFormat="0" applyBorder="0" applyAlignment="0" applyProtection="0">
      <alignment vertical="center"/>
    </xf>
    <xf numFmtId="0" fontId="113" fillId="48" borderId="0" applyNumberFormat="0" applyBorder="0" applyAlignment="0" applyProtection="0">
      <alignment vertical="center"/>
    </xf>
    <xf numFmtId="0" fontId="97" fillId="45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3" fillId="59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190" fontId="89" fillId="0" borderId="0" applyFont="0" applyFill="0" applyBorder="0" applyAlignment="0" applyProtection="0"/>
    <xf numFmtId="0" fontId="63" fillId="50" borderId="0" applyNumberFormat="0" applyBorder="0" applyAlignment="0" applyProtection="0">
      <alignment vertical="center"/>
    </xf>
    <xf numFmtId="0" fontId="74" fillId="0" borderId="0">
      <protection locked="0"/>
    </xf>
    <xf numFmtId="214" fontId="52" fillId="69" borderId="0"/>
    <xf numFmtId="0" fontId="69" fillId="17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52" fillId="70" borderId="0" applyNumberFormat="0" applyBorder="0" applyAlignment="0" applyProtection="0"/>
    <xf numFmtId="0" fontId="106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52" borderId="0" applyNumberFormat="0" applyBorder="0" applyAlignment="0" applyProtection="0"/>
    <xf numFmtId="199" fontId="0" fillId="0" borderId="0"/>
    <xf numFmtId="0" fontId="55" fillId="71" borderId="0" applyNumberFormat="0" applyBorder="0" applyAlignment="0" applyProtection="0"/>
    <xf numFmtId="0" fontId="52" fillId="72" borderId="0" applyNumberFormat="0" applyBorder="0" applyAlignment="0" applyProtection="0"/>
    <xf numFmtId="0" fontId="50" fillId="51" borderId="0" applyNumberFormat="0" applyBorder="0" applyAlignment="0" applyProtection="0"/>
    <xf numFmtId="223" fontId="0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50" fillId="7" borderId="0" applyNumberFormat="0" applyBorder="0" applyAlignment="0" applyProtection="0"/>
    <xf numFmtId="9" fontId="52" fillId="0" borderId="0" applyFont="0" applyFill="0" applyBorder="0" applyAlignment="0" applyProtection="0">
      <alignment vertical="center"/>
    </xf>
    <xf numFmtId="193" fontId="0" fillId="0" borderId="0" applyFill="0" applyBorder="0" applyAlignment="0"/>
    <xf numFmtId="0" fontId="55" fillId="73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41" fontId="100" fillId="0" borderId="0" applyFont="0" applyFill="0" applyBorder="0" applyAlignment="0" applyProtection="0"/>
    <xf numFmtId="0" fontId="55" fillId="74" borderId="0" applyNumberFormat="0" applyBorder="0" applyAlignment="0" applyProtection="0"/>
    <xf numFmtId="0" fontId="106" fillId="4" borderId="0" applyNumberFormat="0" applyBorder="0" applyAlignment="0" applyProtection="0">
      <alignment vertical="center"/>
    </xf>
    <xf numFmtId="0" fontId="50" fillId="52" borderId="0" applyNumberFormat="0" applyBorder="0" applyAlignment="0" applyProtection="0"/>
    <xf numFmtId="0" fontId="50" fillId="75" borderId="0" applyNumberFormat="0" applyBorder="0" applyAlignment="0" applyProtection="0"/>
    <xf numFmtId="0" fontId="55" fillId="7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86" fontId="87" fillId="0" borderId="0" applyFill="0" applyBorder="0" applyAlignment="0"/>
    <xf numFmtId="222" fontId="51" fillId="0" borderId="0" applyFill="0" applyBorder="0" applyAlignment="0"/>
    <xf numFmtId="193" fontId="0" fillId="0" borderId="0" applyFill="0" applyBorder="0" applyAlignment="0"/>
    <xf numFmtId="184" fontId="0" fillId="0" borderId="0" applyFill="0" applyBorder="0" applyAlignment="0"/>
    <xf numFmtId="193" fontId="0" fillId="0" borderId="0" applyFill="0" applyBorder="0" applyAlignment="0"/>
    <xf numFmtId="9" fontId="74" fillId="0" borderId="0" applyFont="0" applyFill="0" applyBorder="0" applyAlignment="0" applyProtection="0"/>
    <xf numFmtId="9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0" fontId="92" fillId="9" borderId="6" applyNumberFormat="0" applyAlignment="0" applyProtection="0">
      <alignment vertical="center"/>
    </xf>
    <xf numFmtId="0" fontId="133" fillId="53" borderId="24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34" fillId="0" borderId="27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12" borderId="0" applyNumberFormat="0" applyBorder="0" applyAlignment="0" applyProtection="0">
      <alignment vertical="center"/>
    </xf>
    <xf numFmtId="0" fontId="51" fillId="0" borderId="0" applyFill="0" applyBorder="0">
      <alignment horizontal="right"/>
    </xf>
    <xf numFmtId="0" fontId="136" fillId="0" borderId="28"/>
    <xf numFmtId="199" fontId="0" fillId="0" borderId="0"/>
    <xf numFmtId="199" fontId="0" fillId="0" borderId="0"/>
    <xf numFmtId="0" fontId="137" fillId="0" borderId="23" applyNumberFormat="0" applyFill="0" applyAlignment="0" applyProtection="0">
      <alignment vertical="center"/>
    </xf>
    <xf numFmtId="199" fontId="0" fillId="0" borderId="0"/>
    <xf numFmtId="0" fontId="0" fillId="0" borderId="0"/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60" fillId="0" borderId="0"/>
    <xf numFmtId="224" fontId="100" fillId="0" borderId="0"/>
    <xf numFmtId="226" fontId="89" fillId="0" borderId="0" applyFont="0" applyFill="0" applyBorder="0" applyAlignment="0" applyProtection="0"/>
    <xf numFmtId="187" fontId="0" fillId="0" borderId="0" applyFill="0" applyBorder="0" applyAlignment="0"/>
    <xf numFmtId="39" fontId="89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37" fontId="71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138" fillId="0" borderId="0" applyProtection="0"/>
    <xf numFmtId="228" fontId="51" fillId="0" borderId="0" applyFont="0" applyFill="0" applyBorder="0" applyAlignment="0" applyProtection="0"/>
    <xf numFmtId="187" fontId="0" fillId="0" borderId="0" applyFill="0" applyBorder="0" applyAlignment="0"/>
    <xf numFmtId="0" fontId="69" fillId="17" borderId="0" applyNumberFormat="0" applyBorder="0" applyAlignment="0" applyProtection="0">
      <alignment vertical="center"/>
    </xf>
    <xf numFmtId="213" fontId="100" fillId="0" borderId="0"/>
    <xf numFmtId="0" fontId="139" fillId="0" borderId="0" applyNumberFormat="0" applyAlignment="0">
      <alignment horizontal="left"/>
    </xf>
    <xf numFmtId="0" fontId="56" fillId="12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40" fillId="0" borderId="0" applyNumberFormat="0" applyAlignment="0"/>
    <xf numFmtId="229" fontId="89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7" fillId="0" borderId="0" applyFill="0" applyBorder="0" applyAlignment="0"/>
    <xf numFmtId="0" fontId="120" fillId="0" borderId="0"/>
    <xf numFmtId="0" fontId="69" fillId="4" borderId="0" applyNumberFormat="0" applyBorder="0" applyAlignment="0" applyProtection="0">
      <alignment vertical="center"/>
    </xf>
    <xf numFmtId="15" fontId="91" fillId="0" borderId="0"/>
    <xf numFmtId="217" fontId="100" fillId="0" borderId="0"/>
    <xf numFmtId="184" fontId="0" fillId="0" borderId="0" applyFill="0" applyBorder="0" applyAlignment="0"/>
    <xf numFmtId="193" fontId="0" fillId="0" borderId="0" applyFill="0" applyBorder="0" applyAlignment="0"/>
    <xf numFmtId="0" fontId="115" fillId="24" borderId="0" applyNumberFormat="0" applyBorder="0" applyAlignment="0" applyProtection="0">
      <alignment vertical="center"/>
    </xf>
    <xf numFmtId="230" fontId="52" fillId="0" borderId="0" applyFont="0" applyFill="0" applyBorder="0" applyAlignment="0" applyProtection="0"/>
    <xf numFmtId="0" fontId="113" fillId="76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8" fillId="0" borderId="0" applyProtection="0"/>
    <xf numFmtId="227" fontId="120" fillId="0" borderId="0">
      <alignment horizontal="right"/>
    </xf>
    <xf numFmtId="43" fontId="52" fillId="0" borderId="0" applyFont="0" applyFill="0" applyBorder="0" applyAlignment="0" applyProtection="0">
      <alignment vertical="center"/>
    </xf>
    <xf numFmtId="0" fontId="0" fillId="0" borderId="0"/>
    <xf numFmtId="0" fontId="69" fillId="17" borderId="0" applyNumberFormat="0" applyBorder="0" applyAlignment="0" applyProtection="0">
      <alignment vertical="center"/>
    </xf>
    <xf numFmtId="0" fontId="52" fillId="0" borderId="0">
      <alignment vertical="center"/>
    </xf>
    <xf numFmtId="0" fontId="56" fillId="12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142" fillId="0" borderId="0">
      <alignment horizontal="left"/>
    </xf>
    <xf numFmtId="0" fontId="101" fillId="0" borderId="29" applyNumberFormat="0" applyAlignment="0" applyProtection="0">
      <alignment horizontal="left" vertical="center"/>
    </xf>
    <xf numFmtId="0" fontId="143" fillId="0" borderId="0" applyProtection="0"/>
    <xf numFmtId="0" fontId="56" fillId="12" borderId="0" applyNumberFormat="0" applyBorder="0" applyAlignment="0" applyProtection="0">
      <alignment vertical="center"/>
    </xf>
    <xf numFmtId="0" fontId="101" fillId="0" borderId="0" applyProtection="0"/>
    <xf numFmtId="38" fontId="144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10" fontId="108" fillId="77" borderId="1" applyNumberFormat="0" applyBorder="0" applyAlignment="0" applyProtection="0"/>
    <xf numFmtId="0" fontId="0" fillId="0" borderId="0"/>
    <xf numFmtId="0" fontId="63" fillId="57" borderId="0" applyNumberFormat="0" applyBorder="0" applyAlignment="0" applyProtection="0">
      <alignment vertical="center"/>
    </xf>
    <xf numFmtId="226" fontId="145" fillId="62" borderId="0"/>
    <xf numFmtId="0" fontId="52" fillId="45" borderId="6" applyNumberFormat="0" applyAlignment="0" applyProtection="0"/>
    <xf numFmtId="0" fontId="0" fillId="0" borderId="0"/>
    <xf numFmtId="0" fontId="69" fillId="4" borderId="0" applyNumberFormat="0" applyBorder="0" applyAlignment="0" applyProtection="0">
      <alignment vertical="center"/>
    </xf>
    <xf numFmtId="0" fontId="52" fillId="55" borderId="0" applyNumberFormat="0" applyFont="0" applyBorder="0" applyAlignment="0" applyProtection="0">
      <alignment horizontal="right"/>
    </xf>
    <xf numFmtId="0" fontId="64" fillId="77" borderId="30" applyNumberFormat="0" applyFont="0" applyAlignment="0" applyProtection="0">
      <alignment vertical="center"/>
    </xf>
    <xf numFmtId="38" fontId="146" fillId="0" borderId="0"/>
    <xf numFmtId="38" fontId="135" fillId="0" borderId="0"/>
    <xf numFmtId="0" fontId="69" fillId="17" borderId="0" applyNumberFormat="0" applyBorder="0" applyAlignment="0" applyProtection="0">
      <alignment vertical="center"/>
    </xf>
    <xf numFmtId="0" fontId="52" fillId="3" borderId="19" applyNumberFormat="0" applyAlignment="0" applyProtection="0"/>
    <xf numFmtId="0" fontId="69" fillId="4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52" fillId="0" borderId="0" applyFont="0" applyFill="0">
      <alignment horizontal="fill"/>
    </xf>
    <xf numFmtId="0" fontId="0" fillId="0" borderId="0"/>
    <xf numFmtId="0" fontId="138" fillId="0" borderId="31" applyProtection="0"/>
    <xf numFmtId="193" fontId="0" fillId="0" borderId="0" applyFill="0" applyBorder="0" applyAlignment="0"/>
    <xf numFmtId="226" fontId="147" fillId="69" borderId="0"/>
    <xf numFmtId="0" fontId="106" fillId="17" borderId="0" applyNumberFormat="0" applyBorder="0" applyAlignment="0" applyProtection="0">
      <alignment vertical="center"/>
    </xf>
    <xf numFmtId="214" fontId="52" fillId="69" borderId="0"/>
    <xf numFmtId="0" fontId="52" fillId="0" borderId="0">
      <alignment vertical="center"/>
    </xf>
    <xf numFmtId="38" fontId="91" fillId="0" borderId="0" applyFont="0" applyFill="0" applyBorder="0" applyAlignment="0" applyProtection="0"/>
    <xf numFmtId="200" fontId="0" fillId="0" borderId="0" applyFont="0" applyFill="0" applyBorder="0" applyAlignment="0" applyProtection="0"/>
    <xf numFmtId="231" fontId="91" fillId="0" borderId="0" applyFont="0" applyFill="0" applyBorder="0" applyAlignment="0" applyProtection="0"/>
    <xf numFmtId="0" fontId="100" fillId="0" borderId="0"/>
    <xf numFmtId="37" fontId="148" fillId="0" borderId="0"/>
    <xf numFmtId="0" fontId="145" fillId="0" borderId="0"/>
    <xf numFmtId="0" fontId="64" fillId="77" borderId="30" applyNumberFormat="0" applyFont="0" applyAlignment="0" applyProtection="0">
      <alignment vertical="center"/>
    </xf>
    <xf numFmtId="0" fontId="149" fillId="9" borderId="19" applyNumberFormat="0" applyAlignment="0" applyProtection="0">
      <alignment vertical="center"/>
    </xf>
    <xf numFmtId="40" fontId="150" fillId="3" borderId="0">
      <alignment horizontal="right"/>
    </xf>
    <xf numFmtId="10" fontId="100" fillId="0" borderId="0" applyFont="0" applyFill="0" applyBorder="0" applyAlignment="0" applyProtection="0"/>
    <xf numFmtId="218" fontId="0" fillId="0" borderId="0" applyFont="0" applyFill="0" applyBorder="0" applyAlignment="0" applyProtection="0"/>
    <xf numFmtId="232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9" fillId="4" borderId="0" applyNumberFormat="0" applyBorder="0" applyAlignment="0" applyProtection="0">
      <alignment vertical="center"/>
    </xf>
    <xf numFmtId="187" fontId="0" fillId="0" borderId="0" applyFill="0" applyBorder="0" applyAlignment="0"/>
    <xf numFmtId="0" fontId="126" fillId="78" borderId="0" applyNumberFormat="0" applyBorder="0" applyAlignment="0" applyProtection="0"/>
    <xf numFmtId="193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2" fillId="0" borderId="28">
      <alignment horizontal="center"/>
    </xf>
    <xf numFmtId="0" fontId="111" fillId="49" borderId="0" applyNumberFormat="0" applyBorder="0" applyAlignment="0" applyProtection="0"/>
    <xf numFmtId="0" fontId="91" fillId="79" borderId="0" applyNumberFormat="0" applyFont="0" applyBorder="0" applyAlignment="0" applyProtection="0"/>
    <xf numFmtId="0" fontId="52" fillId="0" borderId="0" applyNumberFormat="0" applyFill="0" applyBorder="0" applyAlignment="0" applyProtection="0">
      <alignment horizontal="left"/>
    </xf>
    <xf numFmtId="196" fontId="52" fillId="0" borderId="0" applyNumberFormat="0" applyFill="0" applyBorder="0" applyAlignment="0" applyProtection="0">
      <alignment horizontal="left"/>
    </xf>
    <xf numFmtId="0" fontId="152" fillId="0" borderId="0" applyNumberForma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53" fillId="0" borderId="0">
      <alignment horizontal="left"/>
    </xf>
    <xf numFmtId="43" fontId="108" fillId="0" borderId="32"/>
    <xf numFmtId="0" fontId="136" fillId="0" borderId="0"/>
    <xf numFmtId="0" fontId="52" fillId="18" borderId="9">
      <protection locked="0"/>
    </xf>
    <xf numFmtId="0" fontId="145" fillId="0" borderId="0"/>
    <xf numFmtId="0" fontId="52" fillId="0" borderId="0">
      <alignment vertical="center"/>
    </xf>
    <xf numFmtId="0" fontId="121" fillId="18" borderId="9">
      <protection locked="0"/>
    </xf>
    <xf numFmtId="0" fontId="121" fillId="18" borderId="9">
      <protection locked="0"/>
    </xf>
    <xf numFmtId="0" fontId="52" fillId="18" borderId="9">
      <protection locked="0"/>
    </xf>
    <xf numFmtId="0" fontId="52" fillId="18" borderId="9">
      <protection locked="0"/>
    </xf>
    <xf numFmtId="0" fontId="52" fillId="18" borderId="9">
      <protection locked="0"/>
    </xf>
    <xf numFmtId="0" fontId="154" fillId="0" borderId="0" applyNumberFormat="0" applyFill="0" applyBorder="0" applyAlignment="0" applyProtection="0"/>
    <xf numFmtId="49" fontId="87" fillId="0" borderId="0" applyFill="0" applyBorder="0" applyAlignment="0"/>
    <xf numFmtId="203" fontId="87" fillId="0" borderId="0" applyFill="0" applyBorder="0" applyAlignment="0"/>
    <xf numFmtId="0" fontId="115" fillId="24" borderId="0" applyNumberFormat="0" applyBorder="0" applyAlignment="0" applyProtection="0">
      <alignment vertical="center"/>
    </xf>
    <xf numFmtId="220" fontId="0" fillId="0" borderId="0" applyFill="0" applyBorder="0" applyAlignment="0"/>
    <xf numFmtId="225" fontId="51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6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44" fillId="51" borderId="0" applyNumberFormat="0" applyBorder="0" applyAlignment="0" applyProtection="0"/>
    <xf numFmtId="0" fontId="131" fillId="0" borderId="0" applyNumberFormat="0" applyFill="0" applyBorder="0" applyAlignment="0" applyProtection="0">
      <alignment vertical="center"/>
    </xf>
    <xf numFmtId="9" fontId="155" fillId="0" borderId="0" applyFont="0" applyFill="0" applyBorder="0" applyAlignment="0" applyProtection="0"/>
    <xf numFmtId="0" fontId="51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183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56" fillId="0" borderId="25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7" fillId="0" borderId="16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8" fillId="0" borderId="0"/>
    <xf numFmtId="0" fontId="0" fillId="0" borderId="26" applyNumberFormat="0" applyFill="0" applyProtection="0">
      <alignment horizontal="right"/>
    </xf>
    <xf numFmtId="0" fontId="122" fillId="0" borderId="25" applyNumberFormat="0" applyFill="0" applyAlignment="0" applyProtection="0">
      <alignment vertical="center"/>
    </xf>
    <xf numFmtId="0" fontId="123" fillId="0" borderId="22" applyNumberFormat="0" applyFill="0" applyAlignment="0" applyProtection="0">
      <alignment vertical="center"/>
    </xf>
    <xf numFmtId="0" fontId="52" fillId="0" borderId="0" applyFont="0" applyBorder="0" applyAlignment="0">
      <alignment vertical="center"/>
    </xf>
    <xf numFmtId="0" fontId="84" fillId="0" borderId="16" applyNumberFormat="0" applyFill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59" fillId="0" borderId="26" applyNumberFormat="0" applyFill="0" applyProtection="0">
      <alignment horizontal="center"/>
    </xf>
    <xf numFmtId="0" fontId="44" fillId="4" borderId="0" applyNumberFormat="0" applyBorder="0" applyAlignment="0" applyProtection="0">
      <alignment vertical="center"/>
    </xf>
    <xf numFmtId="4" fontId="116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0" fillId="0" borderId="0"/>
    <xf numFmtId="0" fontId="161" fillId="0" borderId="7" applyNumberFormat="0" applyFill="0" applyProtection="0">
      <alignment horizontal="center"/>
    </xf>
    <xf numFmtId="0" fontId="115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11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52" fillId="0" borderId="0"/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4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" fontId="162" fillId="0" borderId="1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2" fillId="0" borderId="0">
      <alignment vertical="center"/>
    </xf>
    <xf numFmtId="0" fontId="163" fillId="0" borderId="0"/>
    <xf numFmtId="0" fontId="6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164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6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95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0" fillId="0" borderId="0"/>
    <xf numFmtId="0" fontId="0" fillId="0" borderId="0"/>
    <xf numFmtId="0" fontId="0" fillId="0" borderId="0"/>
    <xf numFmtId="0" fontId="166" fillId="23" borderId="6" applyNumberFormat="0" applyAlignment="0" applyProtection="0">
      <alignment vertical="center"/>
    </xf>
    <xf numFmtId="0" fontId="95" fillId="4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77" fillId="23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64" fillId="0" borderId="0">
      <alignment vertical="center"/>
    </xf>
    <xf numFmtId="0" fontId="112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77" borderId="30" applyNumberFormat="0" applyFon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0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167" fillId="0" borderId="0" applyNumberFormat="0" applyFill="0" applyBorder="0" applyAlignment="0" applyProtection="0">
      <alignment vertical="top"/>
      <protection locked="0"/>
    </xf>
    <xf numFmtId="0" fontId="52" fillId="17" borderId="0" applyNumberFormat="0" applyBorder="0" applyAlignment="0" applyProtection="0">
      <alignment vertical="center"/>
    </xf>
    <xf numFmtId="0" fontId="164" fillId="0" borderId="0" applyFill="0" applyBorder="0" applyAlignment="0"/>
    <xf numFmtId="0" fontId="69" fillId="17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00" fillId="0" borderId="0"/>
    <xf numFmtId="0" fontId="44" fillId="17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13" fillId="72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33" fillId="53" borderId="24" applyNumberFormat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1" fillId="0" borderId="7" applyNumberFormat="0" applyFill="0" applyProtection="0">
      <alignment horizontal="left"/>
    </xf>
    <xf numFmtId="0" fontId="170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18" fillId="0" borderId="0"/>
    <xf numFmtId="0" fontId="63" fillId="76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59" borderId="0" applyNumberFormat="0" applyBorder="0" applyAlignment="0" applyProtection="0">
      <alignment vertical="center"/>
    </xf>
    <xf numFmtId="0" fontId="63" fillId="72" borderId="0" applyNumberFormat="0" applyBorder="0" applyAlignment="0" applyProtection="0">
      <alignment vertical="center"/>
    </xf>
    <xf numFmtId="0" fontId="149" fillId="9" borderId="19" applyNumberFormat="0" applyAlignment="0" applyProtection="0">
      <alignment vertical="center"/>
    </xf>
    <xf numFmtId="1" fontId="0" fillId="0" borderId="7" applyFill="0" applyProtection="0">
      <alignment horizontal="center"/>
    </xf>
    <xf numFmtId="191" fontId="116" fillId="0" borderId="0" applyFont="0" applyFill="0" applyBorder="0" applyAlignment="0" applyProtection="0"/>
    <xf numFmtId="0" fontId="52" fillId="0" borderId="17" applyNumberFormat="0" applyFill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235" fontId="162" fillId="0" borderId="1">
      <alignment vertical="center"/>
      <protection locked="0"/>
    </xf>
    <xf numFmtId="0" fontId="6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32" fillId="0" borderId="0" applyFont="0" applyFill="0" applyBorder="0" applyAlignment="0" applyProtection="0"/>
    <xf numFmtId="178" fontId="132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</cellStyleXfs>
  <cellXfs count="1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indent="2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7" fontId="2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3" xfId="0" applyFont="1" applyBorder="1" applyAlignment="1" applyProtection="1">
      <alignment horizontal="center" vertical="center"/>
    </xf>
    <xf numFmtId="0" fontId="28" fillId="0" borderId="3" xfId="0" applyFont="1" applyBorder="1" applyAlignment="1" applyProtection="1">
      <alignment horizontal="center" vertical="center" wrapText="1"/>
    </xf>
    <xf numFmtId="238" fontId="28" fillId="0" borderId="3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left" vertical="center" wrapText="1"/>
    </xf>
    <xf numFmtId="49" fontId="28" fillId="0" borderId="3" xfId="0" applyNumberFormat="1" applyFont="1" applyFill="1" applyBorder="1" applyAlignment="1" applyProtection="1">
      <alignment horizontal="center" vertical="center"/>
    </xf>
    <xf numFmtId="237" fontId="28" fillId="0" borderId="3" xfId="0" applyNumberFormat="1" applyFont="1" applyFill="1" applyBorder="1" applyAlignment="1" applyProtection="1">
      <alignment horizontal="right" vertical="center"/>
    </xf>
    <xf numFmtId="238" fontId="24" fillId="0" borderId="3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left" vertical="center"/>
    </xf>
    <xf numFmtId="49" fontId="24" fillId="0" borderId="3" xfId="0" applyNumberFormat="1" applyFont="1" applyFill="1" applyBorder="1" applyAlignment="1" applyProtection="1">
      <alignment horizontal="left" vertical="center" wrapText="1"/>
    </xf>
    <xf numFmtId="49" fontId="24" fillId="0" borderId="3" xfId="0" applyNumberFormat="1" applyFont="1" applyFill="1" applyBorder="1" applyAlignment="1" applyProtection="1">
      <alignment horizontal="left" vertical="center"/>
    </xf>
    <xf numFmtId="237" fontId="24" fillId="0" borderId="3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239" fontId="28" fillId="0" borderId="1" xfId="0" applyNumberFormat="1" applyFont="1" applyFill="1" applyBorder="1" applyAlignment="1" applyProtection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9" fontId="30" fillId="0" borderId="1" xfId="0" applyNumberFormat="1" applyFont="1" applyFill="1" applyBorder="1" applyAlignment="1" applyProtection="1">
      <alignment horizontal="right" vertical="center" wrapText="1"/>
    </xf>
    <xf numFmtId="239" fontId="28" fillId="0" borderId="1" xfId="0" applyNumberFormat="1" applyFont="1" applyFill="1" applyBorder="1" applyAlignment="1" applyProtection="1">
      <alignment horizontal="right"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0" fontId="31" fillId="0" borderId="4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8" fillId="0" borderId="3" xfId="0" applyFont="1" applyFill="1" applyBorder="1" applyAlignment="1" applyProtection="1">
      <alignment horizontal="left" vertical="center"/>
    </xf>
    <xf numFmtId="239" fontId="28" fillId="0" borderId="3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3" xfId="0" applyFont="1" applyFill="1" applyBorder="1" applyAlignment="1" applyProtection="1">
      <alignment horizontal="left" vertical="center"/>
    </xf>
    <xf numFmtId="239" fontId="24" fillId="0" borderId="3" xfId="0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vertical="center"/>
    </xf>
    <xf numFmtId="0" fontId="24" fillId="0" borderId="3" xfId="0" applyFont="1" applyFill="1" applyBorder="1" applyAlignment="1" applyProtection="1">
      <alignment horizontal="right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0" fontId="23" fillId="0" borderId="0" xfId="914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7" fontId="28" fillId="0" borderId="1" xfId="0" applyNumberFormat="1" applyFont="1" applyFill="1" applyBorder="1" applyAlignment="1" applyProtection="1">
      <alignment horizontal="right" vertical="center" wrapText="1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49" fontId="33" fillId="0" borderId="1" xfId="0" applyNumberFormat="1" applyFont="1" applyFill="1" applyBorder="1" applyAlignment="1" applyProtection="1">
      <alignment horizontal="lef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39" fontId="30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8" fillId="0" borderId="1" xfId="692" applyFont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/>
    </xf>
    <xf numFmtId="0" fontId="1" fillId="0" borderId="0" xfId="692" applyFont="1" applyFill="1" applyBorder="1" applyAlignment="1" applyProtection="1"/>
    <xf numFmtId="239" fontId="24" fillId="0" borderId="1" xfId="692" applyNumberFormat="1" applyFont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vertical="center"/>
    </xf>
    <xf numFmtId="239" fontId="24" fillId="0" borderId="1" xfId="692" applyNumberFormat="1" applyFont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center" vertical="center"/>
    </xf>
    <xf numFmtId="237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/>
    <xf numFmtId="0" fontId="20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</cellXfs>
  <cellStyles count="1031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常规 40" xfId="799"/>
    <cellStyle name="差_0502通海县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差_2009年一般性转移支付标准工资_~4190974" xfId="810"/>
    <cellStyle name="常规 2 5_Book1" xfId="811"/>
    <cellStyle name="差_2009年一般性转移支付标准工资_地方配套按人均增幅控制8.30xl" xfId="812"/>
    <cellStyle name="常规 2 6 2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差_Book1" xfId="822"/>
    <cellStyle name="好_地方配套按人均增幅控制8.31（调整结案率后）xl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差_Book1_2" xfId="829"/>
    <cellStyle name="差_Book1_项目支出明细表科室第二稿(汇报郭局长修改后）" xfId="830"/>
    <cellStyle name="好_2009年一般性转移支付标准工资_不用软件计算9.1不考虑经费管理评价xl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好_奖励补助测算5.22测试" xfId="847"/>
    <cellStyle name="差_不用软件计算9.1不考虑经费管理评价xl" xfId="848"/>
    <cellStyle name="差_修改—3.25日市政府常务会定—2015年市级部门预算表(4.17)" xfId="849"/>
    <cellStyle name="差_财政供养人员" xfId="850"/>
    <cellStyle name="常规 11" xfId="851"/>
    <cellStyle name="표준_(업무)평가단" xfId="852"/>
    <cellStyle name="差_财政支出对上级的依赖程度" xfId="853"/>
    <cellStyle name="常规 2 12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公司标准表 2" xfId="866"/>
    <cellStyle name="差_丽江汇总" xfId="867"/>
    <cellStyle name="差_三季度－表二" xfId="868"/>
    <cellStyle name="差_卫生部门" xfId="869"/>
    <cellStyle name="常规 10 2" xfId="870"/>
    <cellStyle name="好_M01-2(州市补助收入)" xfId="871"/>
    <cellStyle name="差_文体广播部门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4 2 2" xfId="882"/>
    <cellStyle name="常规 13_修改—3.25日市政府常务会定—2015年市级部门预算表(4.17)" xfId="883"/>
    <cellStyle name="常规 14" xfId="884"/>
    <cellStyle name="常规 14 2" xfId="885"/>
    <cellStyle name="常规 16" xfId="886"/>
    <cellStyle name="常规 21" xfId="887"/>
    <cellStyle name="常规 16 2" xfId="888"/>
    <cellStyle name="常规 16 2 2" xfId="889"/>
    <cellStyle name="常规 17" xfId="890"/>
    <cellStyle name="常规 22" xfId="891"/>
    <cellStyle name="常规 19" xfId="892"/>
    <cellStyle name="常规 2 11" xfId="893"/>
    <cellStyle name="好_副本73283696546880457822010-04-29 2" xfId="894"/>
    <cellStyle name="常规 2 13" xfId="895"/>
    <cellStyle name="常规 2 2 2" xfId="896"/>
    <cellStyle name="常规 2 3" xfId="897"/>
    <cellStyle name="常规 2 3 2" xfId="898"/>
    <cellStyle name="常规 2 3 3" xfId="899"/>
    <cellStyle name="常规 2 3_Book1" xfId="900"/>
    <cellStyle name="常规 2 4 2" xfId="901"/>
    <cellStyle name="常规 2 4 3" xfId="902"/>
    <cellStyle name="常规 2 4_Book1" xfId="903"/>
    <cellStyle name="常规 2 5 2" xfId="904"/>
    <cellStyle name="常规 2 5 3" xfId="905"/>
    <cellStyle name="常规 2 6" xfId="906"/>
    <cellStyle name="常规 2 7" xfId="907"/>
    <cellStyle name="常规 2 8" xfId="908"/>
    <cellStyle name="输入 2" xfId="909"/>
    <cellStyle name="好_Book1_Book1_2" xfId="910"/>
    <cellStyle name="常规 2 8 2" xfId="911"/>
    <cellStyle name="常规 2 9" xfId="912"/>
    <cellStyle name="输入 3" xfId="913"/>
    <cellStyle name="常规 3" xfId="914"/>
    <cellStyle name="常规 3 10" xfId="915"/>
    <cellStyle name="常规 3 11" xfId="916"/>
    <cellStyle name="超级链接" xfId="917"/>
    <cellStyle name="常规 3 13" xfId="918"/>
    <cellStyle name="常规 3 2" xfId="919"/>
    <cellStyle name="常规 3 2 2 2" xfId="920"/>
    <cellStyle name="常规 3 3" xfId="921"/>
    <cellStyle name="常规 3 3 2" xfId="922"/>
    <cellStyle name="常规 3 3 2 2" xfId="923"/>
    <cellStyle name="好_文体广播部门" xfId="924"/>
    <cellStyle name="常规 3 4 2" xfId="925"/>
    <cellStyle name="常规 3 5" xfId="926"/>
    <cellStyle name="常规 3 8" xfId="927"/>
    <cellStyle name="常规 3 9" xfId="928"/>
    <cellStyle name="常规 33" xfId="929"/>
    <cellStyle name="常规 35 2" xfId="930"/>
    <cellStyle name="常规 4" xfId="931"/>
    <cellStyle name="常规 4 2" xfId="932"/>
    <cellStyle name="常规 4 2_经济资本报表2010" xfId="933"/>
    <cellStyle name="常规 4 3" xfId="934"/>
    <cellStyle name="常规 4_2010年预算申报表(2010-02)" xfId="935"/>
    <cellStyle name="常规 5_2013年部门预算车辆情况统计表" xfId="936"/>
    <cellStyle name="注释 2" xfId="937"/>
    <cellStyle name="常规 6 2" xfId="938"/>
    <cellStyle name="常规 7 2 2" xfId="939"/>
    <cellStyle name="常规 7 2_修改—3.25日市政府常务会定—2015年市级部门预算表(4.17)" xfId="940"/>
    <cellStyle name="常规 7_Book1" xfId="941"/>
    <cellStyle name="常规 8" xfId="942"/>
    <cellStyle name="常规 9" xfId="943"/>
    <cellStyle name="超链接 2" xfId="944"/>
    <cellStyle name="好_Sheet1" xfId="945"/>
    <cellStyle name="公司标准表" xfId="946"/>
    <cellStyle name="好 3" xfId="947"/>
    <cellStyle name="好_第五部分(才淼、饶永宏）" xfId="948"/>
    <cellStyle name="好_00省级(定稿)" xfId="949"/>
    <cellStyle name="好_0605石屏县" xfId="950"/>
    <cellStyle name="好_1003牟定县" xfId="951"/>
    <cellStyle name="好_2、土地面积、人口、粮食产量基本情况" xfId="952"/>
    <cellStyle name="好_2006年基础数据" xfId="953"/>
    <cellStyle name="好_奖励补助测算5.24冯铸" xfId="954"/>
    <cellStyle name="㼿" xfId="955"/>
    <cellStyle name="好_2006年水利统计指标统计表" xfId="956"/>
    <cellStyle name="好_2007年可用财力" xfId="957"/>
    <cellStyle name="好_2008云南省分县市中小学教职工统计表（教育厅提供）" xfId="958"/>
    <cellStyle name="好_2009年一般性转移支付标准工资_地方配套按人均增幅控制8.30xl" xfId="959"/>
    <cellStyle name="好_2009年一般性转移支付标准工资_地方配套按人均增幅控制8.30一般预算平均增幅、人均可用财力平均增幅两次控制、社会治安系数调整、案件数调整xl" xfId="960"/>
    <cellStyle name="好_2009年一般性转移支付标准工资_地方配套按人均增幅控制8.31（调整结案率后）xl" xfId="961"/>
    <cellStyle name="好_2009年一般性转移支付标准工资_奖励补助测算5.22测试" xfId="962"/>
    <cellStyle name="好_2009年一般性转移支付标准工资_奖励补助测算5.23新" xfId="963"/>
    <cellStyle name="好_2009年一般性转移支付标准工资_奖励补助测算5.24冯铸" xfId="964"/>
    <cellStyle name="好_2009年一般性转移支付标准工资_奖励补助测算7.23" xfId="965"/>
    <cellStyle name="好_2009年一般性转移支付标准工资_奖励补助测算7.25" xfId="966"/>
    <cellStyle name="好_2009年一般性转移支付标准工资_奖励补助测算7.25 (version 1) (version 1)" xfId="967"/>
    <cellStyle name="好_5334_2006年迪庆县级财政报表附表" xfId="968"/>
    <cellStyle name="好_Book1" xfId="969"/>
    <cellStyle name="好_Book1_1_2013年部门预算车辆情况统计表" xfId="970"/>
    <cellStyle name="好_Book1_2013年部门预算车辆情况统计表" xfId="971"/>
    <cellStyle name="好_Book1_Book1" xfId="972"/>
    <cellStyle name="好_Book1_Book1_1" xfId="973"/>
    <cellStyle name="好_Book1_表1" xfId="974"/>
    <cellStyle name="好_Book1_公务费分类分档定额标准" xfId="975"/>
    <cellStyle name="普通_ 白土" xfId="976"/>
    <cellStyle name="好_Book1_社保口项目支出明细表科室第二稿(汇报郭局长修改后）" xfId="977"/>
    <cellStyle name="好_Book2" xfId="978"/>
    <cellStyle name="强调文字颜色 6 2" xfId="979"/>
    <cellStyle name="好_不用软件计算9.1不考虑经费管理评价xl" xfId="980"/>
    <cellStyle name="好_财政支出对上级的依赖程度" xfId="981"/>
    <cellStyle name="好_地方配套按人均增幅控制8.30xl" xfId="982"/>
    <cellStyle name="好_地方配套按人均增幅控制8.30一般预算平均增幅、人均可用财力平均增幅两次控制、社会治安系数调整、案件数调整xl" xfId="983"/>
    <cellStyle name="好_副本73283696546880457822010-04-29" xfId="984"/>
    <cellStyle name="好_汇总" xfId="985"/>
    <cellStyle name="好_检验表（调整后）" xfId="986"/>
    <cellStyle name="好_奖励补助测算7.23" xfId="987"/>
    <cellStyle name="好_奖励补助测算7.25" xfId="988"/>
    <cellStyle name="好_教师绩效工资测算表（离退休按各地上报数测算）2009年1月1日" xfId="989"/>
    <cellStyle name="好_教育厅提供义务教育及高中教师人数（2009年1月6日）" xfId="990"/>
    <cellStyle name="好_丽江汇总" xfId="991"/>
    <cellStyle name="好_卫生部门" xfId="992"/>
    <cellStyle name="好_下半年禁吸戒毒经费1000万元" xfId="993"/>
    <cellStyle name="好_义务教育阶段教职工人数（教育厅提供最终）" xfId="994"/>
    <cellStyle name="好_云南农村义务教育统计表" xfId="995"/>
    <cellStyle name="好_云南省2008年转移支付测算——州市本级考核部分及政策性测算" xfId="996"/>
    <cellStyle name="后继超级链接" xfId="997"/>
    <cellStyle name="后继超链接" xfId="998"/>
    <cellStyle name="检查单元格 3" xfId="999"/>
    <cellStyle name="解释性文本 2" xfId="1000"/>
    <cellStyle name="解释性文本 3" xfId="1001"/>
    <cellStyle name="借出原因" xfId="1002"/>
    <cellStyle name="链接单元格 2" xfId="1003"/>
    <cellStyle name="千位[0]_ 方正PC" xfId="1004"/>
    <cellStyle name="千位分隔 2 3" xfId="1005"/>
    <cellStyle name="千位分隔 3 2" xfId="1006"/>
    <cellStyle name="千位分隔[0] 2" xfId="1007"/>
    <cellStyle name="钎霖_4岿角利" xfId="1008"/>
    <cellStyle name="强调文字颜色 1 3" xfId="1009"/>
    <cellStyle name="强调文字颜色 2 3" xfId="1010"/>
    <cellStyle name="强调文字颜色 5 3" xfId="1011"/>
    <cellStyle name="强调文字颜色 6 3" xfId="1012"/>
    <cellStyle name="输出 3" xfId="1013"/>
    <cellStyle name="数量" xfId="1014"/>
    <cellStyle name="通貨_１１月価格表" xfId="1015"/>
    <cellStyle name="㼿?" xfId="1016"/>
    <cellStyle name="㼿㼿" xfId="1017"/>
    <cellStyle name="㼿㼿_汇总表—2016年市级财政部门预算项目表1.17 (正式)" xfId="1018"/>
    <cellStyle name="㼿㼿㼿?" xfId="1019"/>
    <cellStyle name="小数" xfId="1020"/>
    <cellStyle name="样式 1_2008年中间业务计划（汇总）" xfId="1021"/>
    <cellStyle name="一般_EXPENSE" xfId="1022"/>
    <cellStyle name="寘嬫愗傝_Region Orders (2)" xfId="1023"/>
    <cellStyle name="资产" xfId="1024"/>
    <cellStyle name="통화 [0]_1.24분기 평가표 " xfId="1025"/>
    <cellStyle name="통화_1.24분기 평가표 " xfId="1026"/>
    <cellStyle name="常规 38" xfId="1027"/>
    <cellStyle name="常规 41" xfId="1028"/>
    <cellStyle name="常规 36" xfId="1029"/>
    <cellStyle name="常规 10 2 2" xfId="10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I17" sqref="I17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28"/>
      <c r="B2"/>
      <c r="C2"/>
      <c r="D2"/>
      <c r="E2"/>
      <c r="F2"/>
      <c r="G2"/>
      <c r="H2"/>
      <c r="I2"/>
      <c r="J2"/>
    </row>
    <row r="3" ht="18.75" customHeight="1" spans="1:10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/>
    </row>
    <row r="4" ht="24" customHeight="1" spans="1:10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/>
    </row>
    <row r="5" ht="14.25" customHeight="1" spans="1:10">
      <c r="A5" s="129"/>
      <c r="B5" s="129"/>
      <c r="C5" s="129"/>
      <c r="D5" s="129"/>
      <c r="E5" s="129"/>
      <c r="F5" s="129"/>
      <c r="G5" s="129"/>
      <c r="H5" s="129"/>
      <c r="I5" s="129"/>
      <c r="J5"/>
    </row>
    <row r="6" ht="14.25" customHeight="1" spans="1:10">
      <c r="A6" s="129"/>
      <c r="B6" s="129"/>
      <c r="C6" s="129"/>
      <c r="D6" s="129"/>
      <c r="E6" s="129"/>
      <c r="F6" s="129"/>
      <c r="G6" s="129"/>
      <c r="H6" s="129"/>
      <c r="I6" s="129"/>
      <c r="J6"/>
    </row>
    <row r="7" ht="14.25" customHeight="1" spans="1:10">
      <c r="A7" s="129"/>
      <c r="B7" s="129"/>
      <c r="C7" s="129"/>
      <c r="D7" s="129"/>
      <c r="E7" s="129"/>
      <c r="F7" s="129"/>
      <c r="G7" s="129"/>
      <c r="H7" s="129"/>
      <c r="I7" s="129"/>
      <c r="J7"/>
    </row>
    <row r="8" ht="14.25" customHeight="1" spans="1:10">
      <c r="A8" s="129"/>
      <c r="B8" s="129"/>
      <c r="C8" s="129"/>
      <c r="D8" s="129"/>
      <c r="E8" s="129"/>
      <c r="F8" s="129"/>
      <c r="G8" s="129"/>
      <c r="H8" s="129"/>
      <c r="I8" s="129"/>
      <c r="J8"/>
    </row>
    <row r="9" ht="33" customHeight="1" spans="1:10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/>
    </row>
    <row r="10" ht="14.25" customHeight="1" spans="1:10">
      <c r="A10" s="129"/>
      <c r="B10" s="129"/>
      <c r="C10" s="129"/>
      <c r="D10" s="129"/>
      <c r="E10" s="129"/>
      <c r="F10" s="129"/>
      <c r="G10" s="129"/>
      <c r="H10" s="129"/>
      <c r="I10" s="129"/>
      <c r="J10"/>
    </row>
    <row r="11" ht="14.25" customHeight="1" spans="1:10">
      <c r="A11" s="129"/>
      <c r="B11" s="129"/>
      <c r="C11" s="129"/>
      <c r="D11" s="129"/>
      <c r="E11" s="129"/>
      <c r="F11" s="129"/>
      <c r="G11" s="129"/>
      <c r="H11" s="129"/>
      <c r="I11" s="129"/>
      <c r="J11"/>
    </row>
    <row r="12" ht="14.25" customHeight="1" spans="1:10">
      <c r="A12" s="129"/>
      <c r="B12" s="129"/>
      <c r="C12" s="129"/>
      <c r="D12" s="129"/>
      <c r="E12" s="129"/>
      <c r="F12" s="129"/>
      <c r="G12" s="129"/>
      <c r="H12" s="129"/>
      <c r="I12" s="129"/>
      <c r="J12"/>
    </row>
    <row r="13" ht="14.25" customHeight="1" spans="1:10">
      <c r="A13" s="129"/>
      <c r="B13" s="129"/>
      <c r="C13" s="129"/>
      <c r="D13" s="129"/>
      <c r="E13" s="129"/>
      <c r="F13" s="129"/>
      <c r="G13" s="129"/>
      <c r="H13" s="129"/>
      <c r="I13" s="129"/>
      <c r="J13"/>
    </row>
    <row r="14" ht="14.25" customHeight="1" spans="1:10">
      <c r="A14" s="129"/>
      <c r="B14" s="129"/>
      <c r="C14" s="129"/>
      <c r="D14" s="129"/>
      <c r="E14" s="129"/>
      <c r="F14" s="129"/>
      <c r="G14" s="129"/>
      <c r="H14" s="129"/>
      <c r="I14" s="129"/>
      <c r="J14"/>
    </row>
    <row r="15" ht="14.25" customHeight="1" spans="1:10">
      <c r="A15" s="129"/>
      <c r="B15" s="129"/>
      <c r="C15" s="129"/>
      <c r="D15" s="129"/>
      <c r="E15" s="129"/>
      <c r="F15" s="129"/>
      <c r="G15" s="129"/>
      <c r="H15" s="129"/>
      <c r="I15" s="129"/>
      <c r="J15"/>
    </row>
    <row r="16" ht="14.25" customHeight="1" spans="1:10">
      <c r="A16" s="129"/>
      <c r="B16" s="129"/>
      <c r="C16" s="129"/>
      <c r="D16" s="129"/>
      <c r="E16" s="129"/>
      <c r="F16" s="129"/>
      <c r="G16" s="129"/>
      <c r="H16" s="129"/>
      <c r="I16" s="129"/>
      <c r="J16"/>
    </row>
    <row r="17" ht="14.25" customHeight="1" spans="1:10">
      <c r="A17" s="129"/>
      <c r="B17" s="129"/>
      <c r="C17" s="129"/>
      <c r="D17" s="129"/>
      <c r="E17" s="129"/>
      <c r="F17" s="129"/>
      <c r="G17" s="129"/>
      <c r="H17" s="129"/>
      <c r="I17" s="129"/>
      <c r="J17"/>
    </row>
    <row r="18" ht="14.25" customHeight="1" spans="1:10">
      <c r="A18" s="129"/>
      <c r="B18" s="129"/>
      <c r="C18" s="129"/>
      <c r="D18" s="129"/>
      <c r="E18" s="129"/>
      <c r="F18" s="129"/>
      <c r="G18" s="129"/>
      <c r="H18" s="129"/>
      <c r="I18" s="129"/>
      <c r="J18"/>
    </row>
    <row r="19" ht="14.25" customHeight="1" spans="1:10">
      <c r="A19" s="131" t="s">
        <v>3</v>
      </c>
      <c r="B19" s="129"/>
      <c r="C19" s="129"/>
      <c r="D19" s="129"/>
      <c r="E19" s="129"/>
      <c r="F19" s="129"/>
      <c r="G19" s="129"/>
      <c r="H19" s="129"/>
      <c r="I19" s="129"/>
      <c r="J19"/>
    </row>
    <row r="20" ht="14.25" customHeight="1" spans="1:10">
      <c r="A20" s="129"/>
      <c r="B20" s="129"/>
      <c r="C20" s="129"/>
      <c r="D20" s="129"/>
      <c r="E20" s="129"/>
      <c r="F20" s="129"/>
      <c r="G20" s="129"/>
      <c r="H20" s="129"/>
      <c r="I20" s="129"/>
      <c r="J20"/>
    </row>
    <row r="21" ht="14.25" customHeight="1" spans="1:10">
      <c r="A21" s="129"/>
      <c r="B21" s="129"/>
      <c r="C21" s="129"/>
      <c r="D21" s="129"/>
      <c r="E21" s="129"/>
      <c r="F21" s="129"/>
      <c r="G21" s="129"/>
      <c r="H21"/>
      <c r="I21" s="129"/>
      <c r="J21"/>
    </row>
    <row r="22" ht="14.25" customHeight="1" spans="1:10">
      <c r="A22" s="129"/>
      <c r="B22" s="129" t="s">
        <v>4</v>
      </c>
      <c r="C22"/>
      <c r="D22"/>
      <c r="E22" s="129" t="s">
        <v>5</v>
      </c>
      <c r="F22"/>
      <c r="G22" s="129" t="s">
        <v>6</v>
      </c>
      <c r="H22"/>
      <c r="I22" s="129"/>
      <c r="J22"/>
    </row>
    <row r="23" ht="15.75" customHeight="1" spans="1:10">
      <c r="A23"/>
      <c r="B23" s="13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E7" sqref="E7"/>
    </sheetView>
  </sheetViews>
  <sheetFormatPr defaultColWidth="9" defaultRowHeight="12.75" customHeight="1" outlineLevelRow="6" outlineLevelCol="6"/>
  <cols>
    <col min="1" max="1" width="14.2857142857143" style="1" customWidth="1"/>
    <col min="2" max="2" width="36.8571428571429" style="1" customWidth="1"/>
    <col min="3" max="3" width="20.2857142857143" style="1" customWidth="1"/>
    <col min="4" max="4" width="18.8571428571429" style="1" customWidth="1"/>
    <col min="5" max="5" width="17.2857142857143" style="1" customWidth="1"/>
    <col min="6" max="6" width="17.5714285714286" style="1" customWidth="1"/>
    <col min="7" max="7" width="17.1428571428571" style="1" customWidth="1"/>
    <col min="8" max="8" width="9.14285714285714" style="1"/>
  </cols>
  <sheetData>
    <row r="1" ht="24.75" customHeight="1" spans="1:2">
      <c r="A1" s="60"/>
      <c r="B1" s="60"/>
    </row>
    <row r="2" ht="24.75" customHeight="1" spans="1:7">
      <c r="A2" s="40" t="s">
        <v>191</v>
      </c>
      <c r="B2" s="40"/>
      <c r="C2" s="40"/>
      <c r="D2" s="40"/>
      <c r="E2" s="40"/>
      <c r="F2" s="40"/>
      <c r="G2" s="40"/>
    </row>
    <row r="3" ht="24.75" customHeight="1" spans="7:7">
      <c r="G3" s="41" t="s">
        <v>30</v>
      </c>
    </row>
    <row r="4" ht="24.75" customHeight="1" spans="1:7">
      <c r="A4" s="61" t="s">
        <v>137</v>
      </c>
      <c r="B4" s="61" t="s">
        <v>138</v>
      </c>
      <c r="C4" s="62" t="s">
        <v>192</v>
      </c>
      <c r="D4" s="62"/>
      <c r="E4" s="62"/>
      <c r="F4" s="62"/>
      <c r="G4" s="62"/>
    </row>
    <row r="5" ht="24.75" customHeight="1" spans="1:7">
      <c r="A5" s="61"/>
      <c r="B5" s="61"/>
      <c r="C5" s="62" t="s">
        <v>101</v>
      </c>
      <c r="D5" s="62" t="s">
        <v>193</v>
      </c>
      <c r="E5" s="62" t="s">
        <v>194</v>
      </c>
      <c r="F5" s="62" t="s">
        <v>195</v>
      </c>
      <c r="G5" s="63"/>
    </row>
    <row r="6" ht="24.75" customHeight="1" spans="1:7">
      <c r="A6" s="61"/>
      <c r="B6" s="61"/>
      <c r="C6" s="62"/>
      <c r="D6" s="62"/>
      <c r="E6" s="62"/>
      <c r="F6" s="62" t="s">
        <v>196</v>
      </c>
      <c r="G6" s="62" t="s">
        <v>197</v>
      </c>
    </row>
    <row r="7" ht="24.75" customHeight="1" spans="1:7">
      <c r="A7" s="64" t="s">
        <v>142</v>
      </c>
      <c r="B7" s="64" t="s">
        <v>143</v>
      </c>
      <c r="C7" s="65">
        <f>E7+G7</f>
        <v>100000</v>
      </c>
      <c r="D7" s="65"/>
      <c r="E7" s="65">
        <v>40000</v>
      </c>
      <c r="F7" s="65"/>
      <c r="G7" s="65">
        <v>60000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view="pageBreakPreview" zoomScaleNormal="100" workbookViewId="0">
      <selection activeCell="H7" sqref="H7"/>
    </sheetView>
  </sheetViews>
  <sheetFormatPr defaultColWidth="9" defaultRowHeight="12.75" customHeight="1" outlineLevelCol="5"/>
  <cols>
    <col min="1" max="1" width="6.57142857142857" style="1" customWidth="1"/>
    <col min="2" max="2" width="13.7142857142857" style="1" customWidth="1"/>
    <col min="3" max="3" width="33.8571428571429" style="1" customWidth="1"/>
    <col min="4" max="4" width="31.8571428571429" style="1" customWidth="1"/>
    <col min="5" max="6" width="6.85714285714286" style="1" customWidth="1"/>
  </cols>
  <sheetData>
    <row r="1" ht="18" customHeight="1" spans="1:3">
      <c r="A1" s="47"/>
      <c r="B1" s="47"/>
      <c r="C1" s="48"/>
    </row>
    <row r="2" ht="24.75" customHeight="1" spans="1:4">
      <c r="A2" s="40" t="s">
        <v>198</v>
      </c>
      <c r="B2" s="40"/>
      <c r="C2" s="40"/>
      <c r="D2" s="40"/>
    </row>
    <row r="3" ht="24.75" customHeight="1" spans="4:4">
      <c r="D3" s="41" t="s">
        <v>30</v>
      </c>
    </row>
    <row r="4" ht="24.75" customHeight="1" spans="1:4">
      <c r="A4" s="49" t="s">
        <v>199</v>
      </c>
      <c r="B4" s="50" t="s">
        <v>200</v>
      </c>
      <c r="C4" s="49" t="s">
        <v>201</v>
      </c>
      <c r="D4" s="49" t="s">
        <v>97</v>
      </c>
    </row>
    <row r="5" ht="24.75" customHeight="1" spans="1:4">
      <c r="A5" s="49" t="s">
        <v>99</v>
      </c>
      <c r="B5" s="49" t="s">
        <v>99</v>
      </c>
      <c r="C5" s="49" t="s">
        <v>99</v>
      </c>
      <c r="D5" s="49">
        <v>3</v>
      </c>
    </row>
    <row r="6" s="38" customFormat="1" ht="25.5" customHeight="1" spans="1:6">
      <c r="A6" s="51">
        <f>ROW()-6</f>
        <v>0</v>
      </c>
      <c r="B6" s="52"/>
      <c r="C6" s="53" t="s">
        <v>101</v>
      </c>
      <c r="D6" s="54">
        <f>D7</f>
        <v>1401865</v>
      </c>
      <c r="E6" s="46"/>
      <c r="F6" s="46"/>
    </row>
    <row r="7" ht="25.5" customHeight="1" spans="1:4">
      <c r="A7" s="55">
        <v>1</v>
      </c>
      <c r="B7" s="52" t="s">
        <v>160</v>
      </c>
      <c r="C7" s="56" t="s">
        <v>202</v>
      </c>
      <c r="D7" s="54">
        <f>D8+D9+D10+D11+D12+D13+D14+D15+D16+D17+D18+D19+D20+D21</f>
        <v>1401865</v>
      </c>
    </row>
    <row r="8" ht="25.5" customHeight="1" spans="1:4">
      <c r="A8" s="55">
        <v>2</v>
      </c>
      <c r="B8" s="57" t="s">
        <v>203</v>
      </c>
      <c r="C8" s="58" t="s">
        <v>162</v>
      </c>
      <c r="D8" s="59">
        <v>424688</v>
      </c>
    </row>
    <row r="9" ht="25.5" customHeight="1" spans="1:4">
      <c r="A9" s="55">
        <v>3</v>
      </c>
      <c r="B9" s="57" t="s">
        <v>204</v>
      </c>
      <c r="C9" s="58" t="s">
        <v>163</v>
      </c>
      <c r="D9" s="59">
        <v>20000</v>
      </c>
    </row>
    <row r="10" ht="25.5" customHeight="1" spans="1:4">
      <c r="A10" s="55">
        <v>4</v>
      </c>
      <c r="B10" s="57" t="s">
        <v>205</v>
      </c>
      <c r="C10" s="58" t="s">
        <v>165</v>
      </c>
      <c r="D10" s="59">
        <v>44500</v>
      </c>
    </row>
    <row r="11" ht="25.5" customHeight="1" spans="1:4">
      <c r="A11" s="55">
        <v>5</v>
      </c>
      <c r="B11" s="57" t="s">
        <v>206</v>
      </c>
      <c r="C11" s="58" t="s">
        <v>167</v>
      </c>
      <c r="D11" s="59">
        <v>56000</v>
      </c>
    </row>
    <row r="12" ht="25.5" customHeight="1" spans="1:4">
      <c r="A12" s="55">
        <v>6</v>
      </c>
      <c r="B12" s="57" t="s">
        <v>207</v>
      </c>
      <c r="C12" s="58" t="s">
        <v>169</v>
      </c>
      <c r="D12" s="59">
        <v>55000</v>
      </c>
    </row>
    <row r="13" ht="25.5" customHeight="1" spans="1:4">
      <c r="A13" s="55">
        <v>7</v>
      </c>
      <c r="B13" s="57" t="s">
        <v>208</v>
      </c>
      <c r="C13" s="58" t="s">
        <v>171</v>
      </c>
      <c r="D13" s="59">
        <v>78000</v>
      </c>
    </row>
    <row r="14" ht="25.5" customHeight="1" spans="1:4">
      <c r="A14" s="55">
        <v>8</v>
      </c>
      <c r="B14" s="57" t="s">
        <v>209</v>
      </c>
      <c r="C14" s="58" t="s">
        <v>173</v>
      </c>
      <c r="D14" s="59">
        <v>102000</v>
      </c>
    </row>
    <row r="15" ht="25.5" customHeight="1" spans="1:4">
      <c r="A15" s="55">
        <v>9</v>
      </c>
      <c r="B15" s="57" t="s">
        <v>210</v>
      </c>
      <c r="C15" s="58" t="s">
        <v>175</v>
      </c>
      <c r="D15" s="59">
        <v>111500</v>
      </c>
    </row>
    <row r="16" ht="25.5" customHeight="1" spans="1:4">
      <c r="A16" s="55">
        <v>10</v>
      </c>
      <c r="B16" s="57" t="s">
        <v>211</v>
      </c>
      <c r="C16" s="58" t="s">
        <v>177</v>
      </c>
      <c r="D16" s="59">
        <v>40000</v>
      </c>
    </row>
    <row r="17" ht="25.5" customHeight="1" spans="1:4">
      <c r="A17" s="55">
        <v>11</v>
      </c>
      <c r="B17" s="57" t="s">
        <v>212</v>
      </c>
      <c r="C17" s="58" t="s">
        <v>179</v>
      </c>
      <c r="D17" s="59">
        <v>125000</v>
      </c>
    </row>
    <row r="18" ht="25.5" customHeight="1" spans="1:4">
      <c r="A18" s="55">
        <v>12</v>
      </c>
      <c r="B18" s="57" t="s">
        <v>213</v>
      </c>
      <c r="C18" s="58" t="s">
        <v>181</v>
      </c>
      <c r="D18" s="59">
        <v>89765</v>
      </c>
    </row>
    <row r="19" ht="25.5" customHeight="1" spans="1:4">
      <c r="A19" s="55">
        <v>13</v>
      </c>
      <c r="B19" s="57" t="s">
        <v>214</v>
      </c>
      <c r="C19" s="58" t="s">
        <v>183</v>
      </c>
      <c r="D19" s="59">
        <v>70012</v>
      </c>
    </row>
    <row r="20" ht="25.5" customHeight="1" spans="1:4">
      <c r="A20" s="55">
        <v>14</v>
      </c>
      <c r="B20" s="57" t="s">
        <v>215</v>
      </c>
      <c r="C20" s="58" t="s">
        <v>185</v>
      </c>
      <c r="D20" s="59">
        <v>60000</v>
      </c>
    </row>
    <row r="21" ht="25.5" customHeight="1" spans="1:4">
      <c r="A21" s="55">
        <v>15</v>
      </c>
      <c r="B21" s="57" t="s">
        <v>216</v>
      </c>
      <c r="C21" s="58" t="s">
        <v>187</v>
      </c>
      <c r="D21" s="59">
        <v>125400</v>
      </c>
    </row>
    <row r="26" customHeight="1" spans="1:6">
      <c r="A26"/>
      <c r="B26"/>
      <c r="C26"/>
      <c r="D26"/>
      <c r="E26"/>
      <c r="F26"/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A1:C12"/>
    </sheetView>
  </sheetViews>
  <sheetFormatPr defaultColWidth="9" defaultRowHeight="12.75" customHeight="1"/>
  <cols>
    <col min="1" max="1" width="19.4285714285714" style="1" customWidth="1"/>
    <col min="2" max="2" width="47.2857142857143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ht="15" customHeight="1" spans="1:16">
      <c r="A1" s="39"/>
      <c r="B1" s="3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0" t="s">
        <v>217</v>
      </c>
      <c r="B2" s="40"/>
      <c r="C2" s="4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1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2" t="s">
        <v>218</v>
      </c>
      <c r="B4" s="42"/>
      <c r="C4" s="43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2" t="s">
        <v>219</v>
      </c>
      <c r="B5" s="42" t="s">
        <v>220</v>
      </c>
      <c r="C5" s="4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2" t="s">
        <v>101</v>
      </c>
      <c r="B6" s="42"/>
      <c r="C6" s="43"/>
    </row>
    <row r="7" s="38" customFormat="1" ht="26.25" customHeight="1" spans="1:4">
      <c r="A7" s="44"/>
      <c r="B7" s="44"/>
      <c r="C7" s="45">
        <v>0</v>
      </c>
      <c r="D7" s="46"/>
    </row>
    <row r="8" ht="26.25" customHeight="1" spans="1:16">
      <c r="A8" s="44"/>
      <c r="B8" s="44"/>
      <c r="C8" s="4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4"/>
      <c r="B9" s="44"/>
      <c r="C9" s="4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showGridLines="0" showZeros="0" workbookViewId="0">
      <selection activeCell="A1" sqref="$A1:$XFD5"/>
    </sheetView>
  </sheetViews>
  <sheetFormatPr defaultColWidth="9" defaultRowHeight="12.75" customHeight="1" outlineLevelRow="4"/>
  <cols>
    <col min="1" max="1" width="19.4285714285714" style="1" customWidth="1"/>
    <col min="2" max="2" width="13.1428571428571" style="1" customWidth="1"/>
    <col min="3" max="3" width="30.1428571428571" style="1" customWidth="1"/>
    <col min="4" max="4" width="21.4285714285714" style="1" customWidth="1"/>
    <col min="5" max="5" width="24.5714285714286" style="1" customWidth="1"/>
    <col min="6" max="16" width="9.14285714285714" style="1"/>
  </cols>
  <sheetData>
    <row r="1" ht="15" customHeight="1" spans="1:16">
      <c r="A1" s="31"/>
      <c r="B1" s="31"/>
      <c r="C1" s="31"/>
      <c r="D1" s="31"/>
      <c r="E1" s="3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2" t="s">
        <v>221</v>
      </c>
      <c r="B2" s="32"/>
      <c r="C2" s="32"/>
      <c r="D2" s="32"/>
      <c r="E2" s="3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3"/>
      <c r="B3" s="33"/>
      <c r="C3" s="33"/>
      <c r="D3" s="33"/>
      <c r="E3" s="34" t="s">
        <v>30</v>
      </c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5" t="s">
        <v>138</v>
      </c>
      <c r="B4" s="35" t="s">
        <v>101</v>
      </c>
      <c r="C4" s="35" t="s">
        <v>222</v>
      </c>
      <c r="D4" s="35" t="s">
        <v>223</v>
      </c>
      <c r="E4" s="35" t="s">
        <v>224</v>
      </c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6"/>
      <c r="B5" s="37"/>
      <c r="C5" s="37"/>
      <c r="D5" s="37"/>
      <c r="E5" s="37"/>
      <c r="F5"/>
      <c r="G5"/>
      <c r="H5"/>
      <c r="I5"/>
      <c r="J5"/>
      <c r="K5"/>
      <c r="L5"/>
      <c r="M5"/>
      <c r="N5"/>
      <c r="O5"/>
      <c r="P5"/>
    </row>
  </sheetData>
  <sheetProtection formatCells="0" formatColumns="0" formatRows="0"/>
  <mergeCells count="1">
    <mergeCell ref="A2:E2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showGridLines="0" showZeros="0" workbookViewId="0">
      <selection activeCell="A1" sqref="$A1:$XFD16"/>
    </sheetView>
  </sheetViews>
  <sheetFormatPr defaultColWidth="9" defaultRowHeight="12.75" customHeight="1" outlineLevelCol="1"/>
  <cols>
    <col min="1" max="1" width="33.2857142857143" style="1" customWidth="1"/>
    <col min="2" max="2" width="67.4285714285714" style="1" customWidth="1"/>
    <col min="3" max="3" width="33.5714285714286" style="1" customWidth="1"/>
    <col min="4" max="4" width="2.85714285714286" style="1" customWidth="1"/>
    <col min="5" max="16" width="9.14285714285714" style="1"/>
  </cols>
  <sheetData>
    <row r="1" ht="40" customHeight="1" spans="1:2">
      <c r="A1" s="23" t="s">
        <v>225</v>
      </c>
      <c r="B1" s="23"/>
    </row>
    <row r="2" customHeight="1" spans="1:2">
      <c r="A2" s="24" t="s">
        <v>226</v>
      </c>
      <c r="B2" s="4"/>
    </row>
    <row r="3" customHeight="1" spans="1:2">
      <c r="A3" s="25" t="s">
        <v>33</v>
      </c>
      <c r="B3" s="26" t="s">
        <v>34</v>
      </c>
    </row>
    <row r="4" ht="19" customHeight="1" spans="1:2">
      <c r="A4" s="25"/>
      <c r="B4" s="26"/>
    </row>
    <row r="5" ht="22" customHeight="1" spans="1:2">
      <c r="A5" s="18" t="s">
        <v>99</v>
      </c>
      <c r="B5" s="26">
        <v>1</v>
      </c>
    </row>
    <row r="6" ht="29" customHeight="1" spans="1:2">
      <c r="A6" s="27" t="s">
        <v>227</v>
      </c>
      <c r="B6" s="28"/>
    </row>
    <row r="7" ht="29" customHeight="1" spans="1:2">
      <c r="A7" s="29"/>
      <c r="B7" s="28"/>
    </row>
    <row r="8" ht="29" customHeight="1" spans="1:2">
      <c r="A8" s="29"/>
      <c r="B8" s="28"/>
    </row>
    <row r="9" ht="29" customHeight="1" spans="1:2">
      <c r="A9" s="29"/>
      <c r="B9" s="28"/>
    </row>
    <row r="10" ht="29" customHeight="1" spans="1:2">
      <c r="A10" s="29"/>
      <c r="B10" s="28"/>
    </row>
    <row r="11" ht="29" customHeight="1" spans="1:2">
      <c r="A11" s="29"/>
      <c r="B11" s="28"/>
    </row>
    <row r="12" ht="29" customHeight="1" spans="1:2">
      <c r="A12" s="29"/>
      <c r="B12" s="28"/>
    </row>
    <row r="13" ht="29" customHeight="1" spans="1:2">
      <c r="A13" s="29"/>
      <c r="B13" s="28"/>
    </row>
    <row r="14" ht="29" customHeight="1" spans="1:2">
      <c r="A14" s="29"/>
      <c r="B14" s="28"/>
    </row>
    <row r="15" ht="29" customHeight="1" spans="1:2">
      <c r="A15" s="29"/>
      <c r="B15" s="28"/>
    </row>
    <row r="16" customHeight="1" spans="1:2">
      <c r="A16" s="30" t="s">
        <v>228</v>
      </c>
      <c r="B16" s="4"/>
    </row>
  </sheetData>
  <sheetProtection formatCells="0" formatColumns="0" formatRows="0"/>
  <mergeCells count="3">
    <mergeCell ref="A1:B1"/>
    <mergeCell ref="A3:A4"/>
    <mergeCell ref="B3:B4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showGridLines="0" showZeros="0" tabSelected="1" workbookViewId="0">
      <selection activeCell="D6" sqref="D6:P6"/>
    </sheetView>
  </sheetViews>
  <sheetFormatPr defaultColWidth="9" defaultRowHeight="12.75" customHeight="1"/>
  <cols>
    <col min="1" max="1" width="19.4285714285714" style="1" customWidth="1"/>
    <col min="2" max="2" width="21.7142857142857" style="1" customWidth="1"/>
    <col min="3" max="3" width="18.4285714285714" style="1" hidden="1" customWidth="1"/>
    <col min="4" max="4" width="2.85714285714286" style="1" customWidth="1"/>
    <col min="5" max="6" width="9.14285714285714" style="1"/>
    <col min="7" max="7" width="1.57142857142857" style="1" customWidth="1"/>
    <col min="8" max="8" width="9.14285714285714" style="1"/>
    <col min="9" max="9" width="5.85714285714286" style="1" customWidth="1"/>
    <col min="10" max="10" width="6.14285714285714" style="1" customWidth="1"/>
    <col min="11" max="11" width="9.14285714285714" style="1" hidden="1" customWidth="1"/>
    <col min="12" max="12" width="9.14285714285714" style="1"/>
    <col min="13" max="13" width="3.57142857142857" style="1" customWidth="1"/>
    <col min="14" max="14" width="9.14285714285714" style="1"/>
    <col min="15" max="15" width="2.85714285714286" style="1" customWidth="1"/>
    <col min="16" max="16" width="5.28571428571429" style="1" customWidth="1"/>
  </cols>
  <sheetData>
    <row r="1" ht="36" customHeight="1" spans="1:16">
      <c r="A1" s="14" t="s">
        <v>229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customHeight="1" spans="1:16">
      <c r="A2" s="3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4" customHeight="1" spans="1:16">
      <c r="A3" s="5" t="s">
        <v>231</v>
      </c>
      <c r="B3" s="6" t="s">
        <v>232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4" customHeight="1" spans="1:16">
      <c r="A4" s="5" t="s">
        <v>233</v>
      </c>
      <c r="B4" s="6" t="s">
        <v>234</v>
      </c>
      <c r="C4" s="7"/>
      <c r="D4" s="7"/>
      <c r="E4" s="7"/>
      <c r="F4" s="5" t="s">
        <v>235</v>
      </c>
      <c r="G4" s="5"/>
      <c r="H4" s="5"/>
      <c r="I4" s="5"/>
      <c r="J4" s="7" t="s">
        <v>236</v>
      </c>
      <c r="K4" s="7"/>
      <c r="L4" s="7"/>
      <c r="M4" s="7"/>
      <c r="N4" s="7"/>
      <c r="O4" s="7"/>
      <c r="P4" s="7"/>
    </row>
    <row r="5" ht="24" customHeight="1" spans="1:16">
      <c r="A5" s="5" t="s">
        <v>237</v>
      </c>
      <c r="B5" s="5" t="s">
        <v>238</v>
      </c>
      <c r="C5" s="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96" customHeight="1" spans="1:16">
      <c r="A6" s="5"/>
      <c r="B6" s="5" t="s">
        <v>239</v>
      </c>
      <c r="C6" s="5"/>
      <c r="D6" s="16" t="s">
        <v>240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4" customHeight="1" spans="1:16">
      <c r="A7" s="5"/>
      <c r="B7" s="5" t="s">
        <v>241</v>
      </c>
      <c r="C7" s="5"/>
      <c r="D7" s="17" t="s">
        <v>242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4" customHeight="1" spans="1:16">
      <c r="A8" s="5"/>
      <c r="B8" s="5" t="s">
        <v>243</v>
      </c>
      <c r="C8" s="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4" customHeight="1" spans="1:16">
      <c r="A9" s="5" t="s">
        <v>244</v>
      </c>
      <c r="B9" s="5" t="s">
        <v>245</v>
      </c>
      <c r="C9" s="5"/>
      <c r="D9" s="17" t="s">
        <v>246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49" customHeight="1" spans="1:16">
      <c r="A10" s="5"/>
      <c r="B10" s="18" t="s">
        <v>247</v>
      </c>
      <c r="C10" s="18"/>
      <c r="D10" s="16" t="s">
        <v>248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4" customHeight="1" spans="1:16">
      <c r="A11" s="5"/>
      <c r="B11" s="18" t="s">
        <v>249</v>
      </c>
      <c r="C11" s="18"/>
      <c r="D11" s="5" t="s">
        <v>250</v>
      </c>
      <c r="E11" s="5"/>
      <c r="F11" s="5"/>
      <c r="G11" s="5"/>
      <c r="H11" s="5" t="s">
        <v>251</v>
      </c>
      <c r="I11" s="5"/>
      <c r="J11" s="5"/>
      <c r="K11" s="5"/>
      <c r="L11" s="5" t="s">
        <v>252</v>
      </c>
      <c r="M11" s="5"/>
      <c r="N11" s="5"/>
      <c r="O11" s="5"/>
      <c r="P11" s="5" t="s">
        <v>253</v>
      </c>
    </row>
    <row r="12" ht="24" customHeight="1" spans="1:16">
      <c r="A12" s="5"/>
      <c r="B12" s="8">
        <v>57</v>
      </c>
      <c r="C12" s="8"/>
      <c r="D12" s="19">
        <v>70</v>
      </c>
      <c r="E12" s="19"/>
      <c r="F12" s="19"/>
      <c r="G12" s="19"/>
      <c r="H12" s="19">
        <v>19</v>
      </c>
      <c r="I12" s="19"/>
      <c r="J12" s="19"/>
      <c r="K12" s="19"/>
      <c r="L12" s="19">
        <v>38</v>
      </c>
      <c r="M12" s="19"/>
      <c r="N12" s="19"/>
      <c r="O12" s="19"/>
      <c r="P12" s="19">
        <v>15</v>
      </c>
    </row>
    <row r="13" ht="56" customHeight="1" spans="1:16">
      <c r="A13" s="5" t="s">
        <v>254</v>
      </c>
      <c r="B13" s="16" t="s">
        <v>255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4" customHeight="1" spans="1:16">
      <c r="A14" s="5" t="s">
        <v>256</v>
      </c>
      <c r="B14" s="5" t="s">
        <v>257</v>
      </c>
      <c r="C14" s="5" t="s">
        <v>258</v>
      </c>
      <c r="D14" s="5"/>
      <c r="E14" s="5"/>
      <c r="F14" s="5"/>
      <c r="G14" s="5" t="s">
        <v>259</v>
      </c>
      <c r="H14" s="5"/>
      <c r="I14" s="5"/>
      <c r="J14" s="5"/>
      <c r="K14" s="5" t="s">
        <v>260</v>
      </c>
      <c r="L14" s="5"/>
      <c r="M14" s="5"/>
      <c r="N14" s="5"/>
      <c r="O14" s="5" t="s">
        <v>261</v>
      </c>
      <c r="P14" s="5"/>
    </row>
    <row r="15" ht="24" customHeight="1" spans="1:16">
      <c r="A15" s="5"/>
      <c r="B15" s="8">
        <v>1406</v>
      </c>
      <c r="C15" s="7">
        <v>0</v>
      </c>
      <c r="D15" s="7"/>
      <c r="E15" s="7"/>
      <c r="F15" s="7"/>
      <c r="G15" s="20">
        <v>1406</v>
      </c>
      <c r="H15" s="7"/>
      <c r="I15" s="7"/>
      <c r="J15" s="7"/>
      <c r="K15" s="21">
        <v>1</v>
      </c>
      <c r="L15" s="7"/>
      <c r="M15" s="7"/>
      <c r="N15" s="7"/>
      <c r="O15" s="7">
        <v>0</v>
      </c>
      <c r="P15" s="7"/>
    </row>
    <row r="16" ht="24" customHeight="1" spans="1:16">
      <c r="A16" s="5" t="s">
        <v>262</v>
      </c>
      <c r="B16" s="5" t="s">
        <v>263</v>
      </c>
      <c r="C16" s="5"/>
      <c r="D16" s="5"/>
      <c r="E16" s="5"/>
      <c r="F16" s="5"/>
      <c r="G16" s="5"/>
      <c r="H16" s="5"/>
      <c r="I16" s="5" t="s">
        <v>264</v>
      </c>
      <c r="J16" s="5"/>
      <c r="K16" s="5"/>
      <c r="L16" s="5"/>
      <c r="M16" s="5"/>
      <c r="N16" s="5"/>
      <c r="O16" s="5"/>
      <c r="P16" s="5"/>
    </row>
    <row r="17" ht="24" customHeight="1" spans="1:16">
      <c r="A17" s="5"/>
      <c r="B17" s="5" t="s">
        <v>265</v>
      </c>
      <c r="C17" s="5"/>
      <c r="D17" s="5"/>
      <c r="E17" s="7">
        <v>0</v>
      </c>
      <c r="F17" s="7"/>
      <c r="G17" s="7"/>
      <c r="H17" s="7"/>
      <c r="I17" s="5" t="s">
        <v>152</v>
      </c>
      <c r="J17" s="5"/>
      <c r="K17" s="5"/>
      <c r="L17" s="5"/>
      <c r="M17" s="5"/>
      <c r="N17" s="8">
        <v>140</v>
      </c>
      <c r="O17" s="7"/>
      <c r="P17" s="7"/>
    </row>
    <row r="18" ht="24" customHeight="1" spans="1:16">
      <c r="A18" s="5"/>
      <c r="B18" s="5" t="s">
        <v>266</v>
      </c>
      <c r="C18" s="5"/>
      <c r="D18" s="5"/>
      <c r="E18" s="8">
        <v>623</v>
      </c>
      <c r="F18" s="7"/>
      <c r="G18" s="7"/>
      <c r="H18" s="7"/>
      <c r="I18" s="5" t="s">
        <v>153</v>
      </c>
      <c r="J18" s="5"/>
      <c r="K18" s="5"/>
      <c r="L18" s="5"/>
      <c r="M18" s="5"/>
      <c r="N18" s="8">
        <v>455</v>
      </c>
      <c r="O18" s="7"/>
      <c r="P18" s="7"/>
    </row>
    <row r="19" ht="24" customHeight="1" spans="1:16">
      <c r="A19" s="5"/>
      <c r="B19" s="5" t="s">
        <v>267</v>
      </c>
      <c r="C19" s="5"/>
      <c r="D19" s="5"/>
      <c r="E19" s="7">
        <v>0</v>
      </c>
      <c r="F19" s="7"/>
      <c r="G19" s="7"/>
      <c r="H19" s="7"/>
      <c r="I19" s="5" t="s">
        <v>268</v>
      </c>
      <c r="J19" s="5"/>
      <c r="K19" s="5"/>
      <c r="L19" s="5"/>
      <c r="M19" s="5"/>
      <c r="N19" s="7">
        <v>28</v>
      </c>
      <c r="O19" s="7"/>
      <c r="P19" s="7"/>
    </row>
    <row r="20" ht="24" customHeight="1" spans="1:16">
      <c r="A20" s="5"/>
      <c r="B20" s="5" t="s">
        <v>269</v>
      </c>
      <c r="C20" s="5"/>
      <c r="D20" s="5"/>
      <c r="E20" s="8">
        <v>623</v>
      </c>
      <c r="F20" s="7"/>
      <c r="G20" s="7"/>
      <c r="H20" s="7"/>
      <c r="I20" s="5" t="s">
        <v>270</v>
      </c>
      <c r="J20" s="5"/>
      <c r="K20" s="5"/>
      <c r="L20" s="5"/>
      <c r="M20" s="5"/>
      <c r="N20" s="8">
        <v>623</v>
      </c>
      <c r="O20" s="7"/>
      <c r="P20" s="7"/>
    </row>
    <row r="21" ht="24" customHeight="1" spans="1:16">
      <c r="A21" s="5" t="s">
        <v>271</v>
      </c>
      <c r="B21" s="16" t="s">
        <v>246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4" customHeight="1" spans="1:16">
      <c r="A22" s="5" t="s">
        <v>272</v>
      </c>
      <c r="B22" s="5" t="s">
        <v>273</v>
      </c>
      <c r="C22" s="5"/>
      <c r="D22" s="5" t="s">
        <v>274</v>
      </c>
      <c r="E22" s="5"/>
      <c r="F22" s="5"/>
      <c r="G22" s="5"/>
      <c r="H22" s="5"/>
      <c r="I22" s="5"/>
      <c r="J22" s="5"/>
      <c r="K22" s="5"/>
      <c r="L22" s="5"/>
      <c r="M22" s="5" t="s">
        <v>275</v>
      </c>
      <c r="N22" s="5"/>
      <c r="O22" s="5"/>
      <c r="P22" s="5"/>
    </row>
    <row r="23" ht="24" customHeight="1" spans="1:16">
      <c r="A23" s="6" t="s">
        <v>276</v>
      </c>
      <c r="B23" s="6" t="s">
        <v>277</v>
      </c>
      <c r="C23" s="7"/>
      <c r="D23" s="6" t="s">
        <v>278</v>
      </c>
      <c r="E23" s="7"/>
      <c r="F23" s="7"/>
      <c r="G23" s="7"/>
      <c r="H23" s="7"/>
      <c r="I23" s="7"/>
      <c r="J23" s="7"/>
      <c r="K23" s="7"/>
      <c r="L23" s="7"/>
      <c r="M23" s="22" t="s">
        <v>279</v>
      </c>
      <c r="N23" s="22"/>
      <c r="O23" s="22"/>
      <c r="P23" s="22"/>
    </row>
    <row r="24" ht="24" customHeight="1" spans="1:16">
      <c r="A24" s="6" t="s">
        <v>280</v>
      </c>
      <c r="B24" s="6" t="s">
        <v>281</v>
      </c>
      <c r="C24" s="7"/>
      <c r="D24" s="6" t="s">
        <v>282</v>
      </c>
      <c r="E24" s="7"/>
      <c r="F24" s="7"/>
      <c r="G24" s="7"/>
      <c r="H24" s="7"/>
      <c r="I24" s="7"/>
      <c r="J24" s="7"/>
      <c r="K24" s="7"/>
      <c r="L24" s="7"/>
      <c r="M24" s="22" t="s">
        <v>279</v>
      </c>
      <c r="N24" s="22"/>
      <c r="O24" s="22"/>
      <c r="P24" s="22"/>
    </row>
    <row r="25" ht="24" customHeight="1" spans="1:16">
      <c r="A25" s="6" t="s">
        <v>283</v>
      </c>
      <c r="B25" s="6" t="s">
        <v>284</v>
      </c>
      <c r="C25" s="7"/>
      <c r="D25" s="6" t="s">
        <v>285</v>
      </c>
      <c r="E25" s="7"/>
      <c r="F25" s="7"/>
      <c r="G25" s="7"/>
      <c r="H25" s="7"/>
      <c r="I25" s="7"/>
      <c r="J25" s="7"/>
      <c r="K25" s="7"/>
      <c r="L25" s="7"/>
      <c r="M25" s="22" t="s">
        <v>279</v>
      </c>
      <c r="N25" s="22"/>
      <c r="O25" s="22"/>
      <c r="P25" s="22"/>
    </row>
    <row r="26" ht="24" customHeight="1" spans="1:16">
      <c r="A26" s="6" t="s">
        <v>286</v>
      </c>
      <c r="B26" s="6" t="s">
        <v>287</v>
      </c>
      <c r="C26" s="7"/>
      <c r="D26" s="6" t="s">
        <v>288</v>
      </c>
      <c r="E26" s="7"/>
      <c r="F26" s="7"/>
      <c r="G26" s="7"/>
      <c r="H26" s="7"/>
      <c r="I26" s="7"/>
      <c r="J26" s="7"/>
      <c r="K26" s="7"/>
      <c r="L26" s="7"/>
      <c r="M26" s="22" t="s">
        <v>289</v>
      </c>
      <c r="N26" s="22"/>
      <c r="O26" s="22"/>
      <c r="P26" s="22"/>
    </row>
  </sheetData>
  <sheetProtection formatCells="0" formatColumns="0" formatRows="0"/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showGridLines="0" showZeros="0" workbookViewId="0">
      <selection activeCell="A1" sqref="$A1:$XFD13"/>
    </sheetView>
  </sheetViews>
  <sheetFormatPr defaultColWidth="9" defaultRowHeight="12.75" customHeight="1"/>
  <cols>
    <col min="1" max="1" width="19.4285714285714" style="1" customWidth="1"/>
    <col min="2" max="2" width="24.7142857142857" style="1" customWidth="1"/>
    <col min="3" max="3" width="7.42857142857143" style="1" customWidth="1"/>
    <col min="4" max="4" width="2.85714285714286" style="1" hidden="1" customWidth="1"/>
    <col min="5" max="5" width="9.14285714285714" style="1" hidden="1" customWidth="1"/>
    <col min="6" max="8" width="9.14285714285714" style="1"/>
    <col min="9" max="9" width="5.71428571428571" style="1" customWidth="1"/>
    <col min="10" max="10" width="6.57142857142857" style="1" customWidth="1"/>
    <col min="11" max="11" width="6.71428571428571" style="1" customWidth="1"/>
    <col min="12" max="16" width="9.14285714285714" style="1"/>
  </cols>
  <sheetData>
    <row r="1" ht="32" customHeight="1" spans="1:11">
      <c r="A1" s="2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230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2" customHeight="1" spans="1:11">
      <c r="A3" s="5" t="s">
        <v>291</v>
      </c>
      <c r="B3" s="6" t="s">
        <v>232</v>
      </c>
      <c r="C3" s="7"/>
      <c r="D3" s="7"/>
      <c r="E3" s="7"/>
      <c r="F3" s="5" t="s">
        <v>292</v>
      </c>
      <c r="G3" s="5"/>
      <c r="H3" s="6" t="s">
        <v>293</v>
      </c>
      <c r="I3" s="7"/>
      <c r="J3" s="7"/>
      <c r="K3" s="7"/>
    </row>
    <row r="4" ht="52" customHeight="1" spans="1:11">
      <c r="A4" s="5" t="s">
        <v>294</v>
      </c>
      <c r="B4" s="8" t="s">
        <v>295</v>
      </c>
      <c r="C4" s="7"/>
      <c r="D4" s="7"/>
      <c r="E4" s="7"/>
      <c r="F4" s="5" t="s">
        <v>296</v>
      </c>
      <c r="G4" s="5"/>
      <c r="H4" s="8" t="s">
        <v>295</v>
      </c>
      <c r="I4" s="7"/>
      <c r="J4" s="7"/>
      <c r="K4" s="7"/>
    </row>
    <row r="5" ht="52" customHeight="1" spans="1:11">
      <c r="A5" s="5" t="s">
        <v>297</v>
      </c>
      <c r="B5" s="6" t="s">
        <v>298</v>
      </c>
      <c r="C5" s="7"/>
      <c r="D5" s="7"/>
      <c r="E5" s="7"/>
      <c r="F5" s="5" t="s">
        <v>299</v>
      </c>
      <c r="G5" s="5"/>
      <c r="H5" s="6" t="s">
        <v>300</v>
      </c>
      <c r="I5" s="7"/>
      <c r="J5" s="7"/>
      <c r="K5" s="7"/>
    </row>
    <row r="6" ht="52" customHeight="1" spans="1:11">
      <c r="A6" s="5" t="s">
        <v>301</v>
      </c>
      <c r="B6" s="6" t="s">
        <v>302</v>
      </c>
      <c r="C6" s="7"/>
      <c r="D6" s="7"/>
      <c r="E6" s="7"/>
      <c r="F6" s="5" t="s">
        <v>303</v>
      </c>
      <c r="G6" s="5"/>
      <c r="H6" s="7"/>
      <c r="I6" s="7"/>
      <c r="J6" s="7"/>
      <c r="K6" s="7"/>
    </row>
    <row r="7" ht="52" customHeight="1" spans="1:11">
      <c r="A7" s="5" t="s">
        <v>304</v>
      </c>
      <c r="B7" s="9">
        <v>28</v>
      </c>
      <c r="C7" s="7"/>
      <c r="D7" s="7"/>
      <c r="E7" s="9" t="s">
        <v>305</v>
      </c>
      <c r="F7" s="9"/>
      <c r="G7" s="7"/>
      <c r="H7" s="7"/>
      <c r="I7" s="9" t="s">
        <v>306</v>
      </c>
      <c r="J7" s="9"/>
      <c r="K7" s="7"/>
    </row>
    <row r="8" ht="52" customHeight="1" spans="1:11">
      <c r="A8" s="5" t="s">
        <v>307</v>
      </c>
      <c r="B8" s="10" t="s">
        <v>308</v>
      </c>
      <c r="C8" s="11"/>
      <c r="D8" s="11"/>
      <c r="E8" s="11"/>
      <c r="F8" s="11"/>
      <c r="G8" s="11"/>
      <c r="H8" s="11"/>
      <c r="I8" s="11"/>
      <c r="J8" s="11"/>
      <c r="K8" s="11"/>
    </row>
    <row r="9" ht="52" customHeight="1" spans="1:11">
      <c r="A9" s="5" t="s">
        <v>272</v>
      </c>
      <c r="B9" s="5" t="s">
        <v>273</v>
      </c>
      <c r="C9" s="5"/>
      <c r="D9" s="5" t="s">
        <v>274</v>
      </c>
      <c r="E9" s="5"/>
      <c r="F9" s="5"/>
      <c r="G9" s="5"/>
      <c r="H9" s="5"/>
      <c r="I9" s="5"/>
      <c r="J9" s="5" t="s">
        <v>309</v>
      </c>
      <c r="K9" s="5"/>
    </row>
    <row r="10" ht="36" customHeight="1" spans="1:11">
      <c r="A10" s="6" t="s">
        <v>276</v>
      </c>
      <c r="B10" s="6" t="s">
        <v>277</v>
      </c>
      <c r="C10" s="7"/>
      <c r="D10" s="6" t="s">
        <v>310</v>
      </c>
      <c r="E10" s="12"/>
      <c r="F10" s="12"/>
      <c r="G10" s="12"/>
      <c r="H10" s="12"/>
      <c r="I10" s="12"/>
      <c r="J10" s="13">
        <f>100%</f>
        <v>1</v>
      </c>
      <c r="K10" s="13"/>
    </row>
    <row r="11" ht="36" customHeight="1" spans="1:11">
      <c r="A11" s="6" t="s">
        <v>280</v>
      </c>
      <c r="B11" s="6" t="s">
        <v>281</v>
      </c>
      <c r="C11" s="7"/>
      <c r="D11" s="6" t="s">
        <v>282</v>
      </c>
      <c r="E11" s="12"/>
      <c r="F11" s="12"/>
      <c r="G11" s="12"/>
      <c r="H11" s="12"/>
      <c r="I11" s="12"/>
      <c r="J11" s="13">
        <f>100%</f>
        <v>1</v>
      </c>
      <c r="K11" s="13"/>
    </row>
    <row r="12" ht="36" customHeight="1" spans="1:11">
      <c r="A12" s="6" t="s">
        <v>283</v>
      </c>
      <c r="B12" s="6" t="s">
        <v>284</v>
      </c>
      <c r="C12" s="7"/>
      <c r="D12" s="6" t="s">
        <v>285</v>
      </c>
      <c r="E12" s="12"/>
      <c r="F12" s="12"/>
      <c r="G12" s="12"/>
      <c r="H12" s="12"/>
      <c r="I12" s="12"/>
      <c r="J12" s="13">
        <f>100%</f>
        <v>1</v>
      </c>
      <c r="K12" s="13"/>
    </row>
    <row r="13" ht="36" customHeight="1" spans="1:11">
      <c r="A13" s="6" t="s">
        <v>286</v>
      </c>
      <c r="B13" s="6" t="s">
        <v>287</v>
      </c>
      <c r="C13" s="7"/>
      <c r="D13" s="6" t="s">
        <v>311</v>
      </c>
      <c r="E13" s="12"/>
      <c r="F13" s="12"/>
      <c r="G13" s="12"/>
      <c r="H13" s="12"/>
      <c r="I13" s="12"/>
      <c r="J13" s="13" t="s">
        <v>289</v>
      </c>
      <c r="K13" s="13"/>
    </row>
  </sheetData>
  <sheetProtection formatCells="0" formatColumns="0" formatRows="0"/>
  <mergeCells count="33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17" sqref="B17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 s="31"/>
      <c r="B1" s="31"/>
      <c r="C1" s="4"/>
      <c r="D1"/>
    </row>
    <row r="2" ht="24.75" customHeight="1" spans="1:4">
      <c r="A2" s="31"/>
      <c r="B2" s="122" t="s">
        <v>8</v>
      </c>
      <c r="C2" s="122"/>
      <c r="D2"/>
    </row>
    <row r="3" ht="24.75" customHeight="1" spans="1:4">
      <c r="A3" s="123"/>
      <c r="B3" s="124" t="s">
        <v>9</v>
      </c>
      <c r="C3" s="124" t="s">
        <v>10</v>
      </c>
      <c r="D3"/>
    </row>
    <row r="4" ht="24.75" customHeight="1" spans="1:4">
      <c r="A4" s="125"/>
      <c r="B4" s="126" t="s">
        <v>11</v>
      </c>
      <c r="C4" s="127" t="s">
        <v>12</v>
      </c>
      <c r="D4"/>
    </row>
    <row r="5" ht="24.75" customHeight="1" spans="1:4">
      <c r="A5" s="125"/>
      <c r="B5" s="126" t="s">
        <v>13</v>
      </c>
      <c r="C5" s="127" t="s">
        <v>14</v>
      </c>
      <c r="D5"/>
    </row>
    <row r="6" ht="24.75" customHeight="1" spans="1:4">
      <c r="A6" s="125"/>
      <c r="B6" s="126" t="s">
        <v>15</v>
      </c>
      <c r="C6" s="127" t="s">
        <v>16</v>
      </c>
      <c r="D6"/>
    </row>
    <row r="7" ht="24.75" customHeight="1" spans="1:4">
      <c r="A7" s="125"/>
      <c r="B7" s="126" t="s">
        <v>17</v>
      </c>
      <c r="C7" s="127"/>
      <c r="D7"/>
    </row>
    <row r="8" ht="24.75" customHeight="1" spans="1:4">
      <c r="A8" s="125"/>
      <c r="B8" s="126" t="s">
        <v>18</v>
      </c>
      <c r="C8" s="127" t="s">
        <v>19</v>
      </c>
      <c r="D8"/>
    </row>
    <row r="9" ht="24.75" customHeight="1" spans="1:4">
      <c r="A9" s="125"/>
      <c r="B9" s="126" t="s">
        <v>20</v>
      </c>
      <c r="C9" s="127" t="s">
        <v>21</v>
      </c>
      <c r="D9"/>
    </row>
    <row r="10" ht="24.75" customHeight="1" spans="1:4">
      <c r="A10" s="125"/>
      <c r="B10" s="126" t="s">
        <v>22</v>
      </c>
      <c r="C10" s="127" t="s">
        <v>23</v>
      </c>
      <c r="D10"/>
    </row>
    <row r="11" ht="24.75" customHeight="1" spans="1:4">
      <c r="A11" s="125"/>
      <c r="B11" s="126" t="s">
        <v>24</v>
      </c>
      <c r="C11" s="127" t="s">
        <v>25</v>
      </c>
      <c r="D11"/>
    </row>
    <row r="12" ht="24.75" customHeight="1" spans="1:4">
      <c r="A12" s="125"/>
      <c r="B12" s="126" t="s">
        <v>26</v>
      </c>
      <c r="C12" s="127"/>
      <c r="D12"/>
    </row>
    <row r="13" ht="24.75" customHeight="1" spans="1:4">
      <c r="A13" s="31"/>
      <c r="B13" s="126" t="s">
        <v>27</v>
      </c>
      <c r="C13" s="127"/>
      <c r="D13"/>
    </row>
    <row r="14" ht="24.75" customHeight="1" spans="1:4">
      <c r="A14" s="31"/>
      <c r="B14" s="126" t="s">
        <v>28</v>
      </c>
      <c r="C14" s="127" t="s">
        <v>12</v>
      </c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18" sqref="E18"/>
    </sheetView>
  </sheetViews>
  <sheetFormatPr defaultColWidth="9" defaultRowHeight="12.75" customHeight="1" outlineLevelCol="4"/>
  <cols>
    <col min="1" max="1" width="34.8571428571429" style="105" customWidth="1"/>
    <col min="2" max="2" width="27.2857142857143" style="105" customWidth="1"/>
    <col min="3" max="3" width="34.5714285714286" style="105" customWidth="1"/>
    <col min="4" max="4" width="27.4285714285714" style="105" customWidth="1"/>
    <col min="5" max="5" width="31.2857142857143" style="105" customWidth="1"/>
    <col min="6" max="16384" width="9.14285714285714" style="106"/>
  </cols>
  <sheetData>
    <row r="1" ht="24.75" customHeight="1" spans="1:1">
      <c r="A1" s="107"/>
    </row>
    <row r="2" ht="24.75" customHeight="1" spans="1:4">
      <c r="A2" s="108" t="s">
        <v>29</v>
      </c>
      <c r="B2" s="108"/>
      <c r="C2" s="108"/>
      <c r="D2" s="108"/>
    </row>
    <row r="3" ht="24.75" customHeight="1" spans="1:4">
      <c r="A3" s="109"/>
      <c r="B3" s="110"/>
      <c r="C3" s="110"/>
      <c r="D3" s="111" t="s">
        <v>30</v>
      </c>
    </row>
    <row r="4" ht="24.75" customHeight="1" spans="1:4">
      <c r="A4" s="112" t="s">
        <v>31</v>
      </c>
      <c r="B4" s="112"/>
      <c r="C4" s="112" t="s">
        <v>32</v>
      </c>
      <c r="D4" s="112"/>
    </row>
    <row r="5" ht="24.75" customHeight="1" spans="1:4">
      <c r="A5" s="112" t="s">
        <v>33</v>
      </c>
      <c r="B5" s="112" t="s">
        <v>34</v>
      </c>
      <c r="C5" s="112" t="s">
        <v>33</v>
      </c>
      <c r="D5" s="112" t="s">
        <v>34</v>
      </c>
    </row>
    <row r="6" s="104" customFormat="1" ht="22" customHeight="1" spans="1:5">
      <c r="A6" s="99" t="s">
        <v>35</v>
      </c>
      <c r="B6" s="113">
        <f>B7+B8</f>
        <v>6239387</v>
      </c>
      <c r="C6" s="88" t="s">
        <v>36</v>
      </c>
      <c r="D6" s="90">
        <v>5940023</v>
      </c>
      <c r="E6" s="114"/>
    </row>
    <row r="7" s="104" customFormat="1" ht="22" customHeight="1" spans="1:5">
      <c r="A7" s="99" t="s">
        <v>37</v>
      </c>
      <c r="B7" s="90">
        <v>6239387</v>
      </c>
      <c r="C7" s="88" t="s">
        <v>38</v>
      </c>
      <c r="D7" s="90"/>
      <c r="E7" s="114"/>
    </row>
    <row r="8" s="104" customFormat="1" ht="22" customHeight="1" spans="1:5">
      <c r="A8" s="99" t="s">
        <v>39</v>
      </c>
      <c r="B8" s="90"/>
      <c r="C8" s="88" t="s">
        <v>40</v>
      </c>
      <c r="D8" s="90"/>
      <c r="E8" s="114"/>
    </row>
    <row r="9" s="104" customFormat="1" ht="22" customHeight="1" spans="1:5">
      <c r="A9" s="99" t="s">
        <v>41</v>
      </c>
      <c r="B9" s="90">
        <f>B10+B11</f>
        <v>0</v>
      </c>
      <c r="C9" s="88" t="s">
        <v>42</v>
      </c>
      <c r="D9" s="90"/>
      <c r="E9" s="114"/>
    </row>
    <row r="10" s="104" customFormat="1" ht="22" customHeight="1" spans="1:5">
      <c r="A10" s="99" t="s">
        <v>43</v>
      </c>
      <c r="B10" s="90"/>
      <c r="C10" s="88" t="s">
        <v>44</v>
      </c>
      <c r="D10" s="90"/>
      <c r="E10" s="114"/>
    </row>
    <row r="11" s="104" customFormat="1" ht="22" customHeight="1" spans="1:5">
      <c r="A11" s="99" t="s">
        <v>45</v>
      </c>
      <c r="B11" s="90"/>
      <c r="C11" s="88" t="s">
        <v>46</v>
      </c>
      <c r="D11" s="90"/>
      <c r="E11" s="114"/>
    </row>
    <row r="12" s="104" customFormat="1" ht="22" customHeight="1" spans="1:5">
      <c r="A12" s="99" t="s">
        <v>47</v>
      </c>
      <c r="B12" s="90">
        <f>B13+B14+B15</f>
        <v>0</v>
      </c>
      <c r="C12" s="88" t="s">
        <v>48</v>
      </c>
      <c r="D12" s="90"/>
      <c r="E12" s="114"/>
    </row>
    <row r="13" s="104" customFormat="1" ht="22" customHeight="1" spans="1:5">
      <c r="A13" s="99" t="s">
        <v>49</v>
      </c>
      <c r="B13" s="90">
        <v>0</v>
      </c>
      <c r="C13" s="88" t="s">
        <v>50</v>
      </c>
      <c r="D13" s="90">
        <v>6480</v>
      </c>
      <c r="E13" s="114"/>
    </row>
    <row r="14" s="104" customFormat="1" ht="22" customHeight="1" spans="1:5">
      <c r="A14" s="99" t="s">
        <v>51</v>
      </c>
      <c r="B14" s="90">
        <v>0</v>
      </c>
      <c r="C14" s="88" t="s">
        <v>52</v>
      </c>
      <c r="D14" s="90"/>
      <c r="E14" s="114"/>
    </row>
    <row r="15" s="104" customFormat="1" ht="22" customHeight="1" spans="1:5">
      <c r="A15" s="99" t="s">
        <v>53</v>
      </c>
      <c r="B15" s="113">
        <v>0</v>
      </c>
      <c r="C15" s="88" t="s">
        <v>54</v>
      </c>
      <c r="D15" s="90"/>
      <c r="E15" s="114"/>
    </row>
    <row r="16" s="104" customFormat="1" ht="22" customHeight="1" spans="1:5">
      <c r="A16" s="99" t="s">
        <v>55</v>
      </c>
      <c r="B16" s="113">
        <v>0</v>
      </c>
      <c r="C16" s="88" t="s">
        <v>56</v>
      </c>
      <c r="D16" s="90"/>
      <c r="E16" s="114"/>
    </row>
    <row r="17" s="104" customFormat="1" ht="22" customHeight="1" spans="1:5">
      <c r="A17" s="99" t="s">
        <v>57</v>
      </c>
      <c r="B17" s="113">
        <v>0</v>
      </c>
      <c r="C17" s="88" t="s">
        <v>58</v>
      </c>
      <c r="D17" s="90">
        <v>292884</v>
      </c>
      <c r="E17" s="114"/>
    </row>
    <row r="18" s="104" customFormat="1" ht="22" customHeight="1" spans="1:5">
      <c r="A18" s="99" t="s">
        <v>59</v>
      </c>
      <c r="B18" s="113">
        <v>0</v>
      </c>
      <c r="C18" s="88" t="s">
        <v>60</v>
      </c>
      <c r="D18" s="90"/>
      <c r="E18" s="114"/>
    </row>
    <row r="19" s="104" customFormat="1" ht="22" customHeight="1" spans="1:5">
      <c r="A19" s="99" t="s">
        <v>61</v>
      </c>
      <c r="B19" s="113">
        <v>0</v>
      </c>
      <c r="C19" s="88" t="s">
        <v>62</v>
      </c>
      <c r="D19" s="90"/>
      <c r="E19" s="114"/>
    </row>
    <row r="20" s="104" customFormat="1" ht="22" customHeight="1" spans="1:5">
      <c r="A20" s="99"/>
      <c r="B20" s="113"/>
      <c r="C20" s="88" t="s">
        <v>63</v>
      </c>
      <c r="D20" s="90"/>
      <c r="E20" s="114"/>
    </row>
    <row r="21" s="104" customFormat="1" ht="22" customHeight="1" spans="1:5">
      <c r="A21" s="99"/>
      <c r="B21" s="113"/>
      <c r="C21" s="88" t="s">
        <v>64</v>
      </c>
      <c r="D21" s="90"/>
      <c r="E21" s="114"/>
    </row>
    <row r="22" s="104" customFormat="1" ht="22" customHeight="1" spans="1:5">
      <c r="A22" s="99"/>
      <c r="B22" s="113"/>
      <c r="C22" s="88" t="s">
        <v>65</v>
      </c>
      <c r="D22" s="90"/>
      <c r="E22" s="114"/>
    </row>
    <row r="23" s="104" customFormat="1" ht="22" customHeight="1" spans="1:5">
      <c r="A23" s="99"/>
      <c r="B23" s="113"/>
      <c r="C23" s="88" t="s">
        <v>66</v>
      </c>
      <c r="D23" s="90"/>
      <c r="E23" s="114"/>
    </row>
    <row r="24" s="104" customFormat="1" ht="22" customHeight="1" spans="1:5">
      <c r="A24" s="99"/>
      <c r="B24" s="113"/>
      <c r="C24" s="88" t="s">
        <v>67</v>
      </c>
      <c r="D24" s="90"/>
      <c r="E24" s="114"/>
    </row>
    <row r="25" s="104" customFormat="1" ht="22" customHeight="1" spans="1:5">
      <c r="A25" s="99"/>
      <c r="B25" s="113"/>
      <c r="C25" s="88" t="s">
        <v>68</v>
      </c>
      <c r="D25" s="90"/>
      <c r="E25" s="114"/>
    </row>
    <row r="26" s="104" customFormat="1" ht="22" customHeight="1" spans="1:5">
      <c r="A26" s="99"/>
      <c r="B26" s="113"/>
      <c r="C26" s="88" t="s">
        <v>69</v>
      </c>
      <c r="D26" s="90">
        <v>0</v>
      </c>
      <c r="E26" s="114"/>
    </row>
    <row r="27" s="104" customFormat="1" ht="22" customHeight="1" spans="1:5">
      <c r="A27" s="99"/>
      <c r="B27" s="113"/>
      <c r="C27" s="88" t="s">
        <v>70</v>
      </c>
      <c r="D27" s="90">
        <v>0</v>
      </c>
      <c r="E27" s="114"/>
    </row>
    <row r="28" s="104" customFormat="1" ht="22" customHeight="1" spans="1:5">
      <c r="A28" s="99"/>
      <c r="B28" s="113"/>
      <c r="C28" s="88" t="s">
        <v>71</v>
      </c>
      <c r="D28" s="90">
        <v>0</v>
      </c>
      <c r="E28" s="114"/>
    </row>
    <row r="29" s="104" customFormat="1" ht="22" customHeight="1" spans="1:5">
      <c r="A29" s="99"/>
      <c r="B29" s="113"/>
      <c r="C29" s="88" t="s">
        <v>72</v>
      </c>
      <c r="D29" s="90">
        <v>0</v>
      </c>
      <c r="E29" s="114"/>
    </row>
    <row r="30" s="104" customFormat="1" ht="22" customHeight="1" spans="1:5">
      <c r="A30" s="99"/>
      <c r="B30" s="113"/>
      <c r="C30" s="88" t="s">
        <v>73</v>
      </c>
      <c r="D30" s="90">
        <v>0</v>
      </c>
      <c r="E30" s="114"/>
    </row>
    <row r="31" s="104" customFormat="1" ht="22" customHeight="1" spans="1:5">
      <c r="A31" s="99"/>
      <c r="B31" s="113"/>
      <c r="C31" s="88" t="s">
        <v>74</v>
      </c>
      <c r="D31" s="90">
        <v>0</v>
      </c>
      <c r="E31" s="114"/>
    </row>
    <row r="32" s="104" customFormat="1" ht="22" customHeight="1" spans="1:5">
      <c r="A32" s="99"/>
      <c r="B32" s="113"/>
      <c r="C32" s="88" t="s">
        <v>75</v>
      </c>
      <c r="D32" s="90">
        <v>0</v>
      </c>
      <c r="E32" s="114"/>
    </row>
    <row r="33" s="104" customFormat="1" ht="22" customHeight="1" spans="1:5">
      <c r="A33" s="99"/>
      <c r="B33" s="113"/>
      <c r="C33" s="88" t="s">
        <v>76</v>
      </c>
      <c r="D33" s="90">
        <v>0</v>
      </c>
      <c r="E33" s="114"/>
    </row>
    <row r="34" s="104" customFormat="1" ht="22" customHeight="1" spans="1:5">
      <c r="A34" s="99"/>
      <c r="B34" s="113"/>
      <c r="C34" s="88" t="s">
        <v>77</v>
      </c>
      <c r="D34" s="90">
        <v>0</v>
      </c>
      <c r="E34" s="114"/>
    </row>
    <row r="35" ht="22" customHeight="1" spans="1:4">
      <c r="A35" s="101"/>
      <c r="B35" s="115"/>
      <c r="C35" s="116"/>
      <c r="D35" s="117"/>
    </row>
    <row r="36" s="104" customFormat="1" ht="22" customHeight="1" spans="1:5">
      <c r="A36" s="103" t="s">
        <v>78</v>
      </c>
      <c r="B36" s="118">
        <f>B6+B9+B12+B16+B17+B18+B19</f>
        <v>6239387</v>
      </c>
      <c r="C36" s="119" t="s">
        <v>79</v>
      </c>
      <c r="D36" s="118">
        <f>SUM(D6:D34)</f>
        <v>6239387</v>
      </c>
      <c r="E36" s="114"/>
    </row>
    <row r="37" s="104" customFormat="1" ht="22" customHeight="1" spans="1:5">
      <c r="A37" s="99" t="s">
        <v>80</v>
      </c>
      <c r="B37" s="120">
        <f>B38+B41+B44+B45</f>
        <v>0</v>
      </c>
      <c r="C37" s="88" t="s">
        <v>81</v>
      </c>
      <c r="D37" s="118">
        <v>0</v>
      </c>
      <c r="E37" s="114"/>
    </row>
    <row r="38" s="104" customFormat="1" ht="22" customHeight="1" spans="1:5">
      <c r="A38" s="99" t="s">
        <v>82</v>
      </c>
      <c r="B38" s="90">
        <f>B39+B40</f>
        <v>0</v>
      </c>
      <c r="C38" s="88"/>
      <c r="D38" s="90"/>
      <c r="E38" s="114"/>
    </row>
    <row r="39" s="104" customFormat="1" ht="22" customHeight="1" spans="1:5">
      <c r="A39" s="99" t="s">
        <v>83</v>
      </c>
      <c r="B39" s="90">
        <v>0</v>
      </c>
      <c r="C39" s="121"/>
      <c r="D39" s="90"/>
      <c r="E39" s="114"/>
    </row>
    <row r="40" s="104" customFormat="1" ht="22" customHeight="1" spans="1:5">
      <c r="A40" s="99" t="s">
        <v>84</v>
      </c>
      <c r="B40" s="90">
        <v>0</v>
      </c>
      <c r="C40" s="121"/>
      <c r="D40" s="90"/>
      <c r="E40" s="114"/>
    </row>
    <row r="41" s="104" customFormat="1" ht="22" customHeight="1" spans="1:5">
      <c r="A41" s="99" t="s">
        <v>85</v>
      </c>
      <c r="B41" s="90">
        <f>B43+B42</f>
        <v>0</v>
      </c>
      <c r="C41" s="121"/>
      <c r="D41" s="90"/>
      <c r="E41" s="114"/>
    </row>
    <row r="42" s="104" customFormat="1" ht="22" customHeight="1" spans="1:5">
      <c r="A42" s="99" t="s">
        <v>86</v>
      </c>
      <c r="B42" s="90">
        <v>0</v>
      </c>
      <c r="C42" s="121"/>
      <c r="D42" s="90"/>
      <c r="E42" s="114"/>
    </row>
    <row r="43" s="104" customFormat="1" ht="22" customHeight="1" spans="1:5">
      <c r="A43" s="99" t="s">
        <v>87</v>
      </c>
      <c r="B43" s="90">
        <v>0</v>
      </c>
      <c r="C43" s="121"/>
      <c r="D43" s="90"/>
      <c r="E43" s="114"/>
    </row>
    <row r="44" s="104" customFormat="1" ht="22" customHeight="1" spans="1:5">
      <c r="A44" s="99" t="s">
        <v>88</v>
      </c>
      <c r="B44" s="90">
        <v>0</v>
      </c>
      <c r="C44" s="121"/>
      <c r="D44" s="90"/>
      <c r="E44" s="114"/>
    </row>
    <row r="45" s="104" customFormat="1" ht="22" customHeight="1" spans="1:5">
      <c r="A45" s="99" t="s">
        <v>89</v>
      </c>
      <c r="B45" s="90">
        <v>0</v>
      </c>
      <c r="C45" s="121"/>
      <c r="D45" s="90"/>
      <c r="E45" s="114"/>
    </row>
    <row r="46" s="104" customFormat="1" ht="22" customHeight="1" spans="1:5">
      <c r="A46" s="103" t="s">
        <v>90</v>
      </c>
      <c r="B46" s="118">
        <f>B36+B37</f>
        <v>6239387</v>
      </c>
      <c r="C46" s="119" t="s">
        <v>91</v>
      </c>
      <c r="D46" s="118">
        <f>D36+D37</f>
        <v>6239387</v>
      </c>
      <c r="E46" s="114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8" sqref="C8"/>
    </sheetView>
  </sheetViews>
  <sheetFormatPr defaultColWidth="9" defaultRowHeight="12.75" customHeight="1" outlineLevelCol="2"/>
  <cols>
    <col min="1" max="1" width="45.1428571428571" style="1" customWidth="1"/>
    <col min="2" max="2" width="40.7142857142857" style="1" customWidth="1"/>
    <col min="3" max="3" width="31.2857142857143" style="1" customWidth="1"/>
  </cols>
  <sheetData>
    <row r="1" ht="24.75" customHeight="1" spans="1:1">
      <c r="A1" s="47"/>
    </row>
    <row r="2" ht="24.75" customHeight="1" spans="1:2">
      <c r="A2" s="40" t="s">
        <v>92</v>
      </c>
      <c r="B2" s="40"/>
    </row>
    <row r="3" ht="24.75" customHeight="1" spans="1:2">
      <c r="A3" s="98"/>
      <c r="B3" s="41" t="s">
        <v>30</v>
      </c>
    </row>
    <row r="4" ht="24" customHeight="1" spans="1:2">
      <c r="A4" s="67" t="s">
        <v>33</v>
      </c>
      <c r="B4" s="67" t="s">
        <v>34</v>
      </c>
    </row>
    <row r="5" s="38" customFormat="1" ht="25" customHeight="1" spans="1:3">
      <c r="A5" s="99" t="s">
        <v>35</v>
      </c>
      <c r="B5" s="76">
        <f>B6+B7</f>
        <v>6239387</v>
      </c>
      <c r="C5" s="46"/>
    </row>
    <row r="6" s="38" customFormat="1" ht="25" customHeight="1" spans="1:3">
      <c r="A6" s="99" t="s">
        <v>37</v>
      </c>
      <c r="B6" s="100">
        <v>6239387</v>
      </c>
      <c r="C6" s="46"/>
    </row>
    <row r="7" s="38" customFormat="1" ht="25" customHeight="1" spans="1:3">
      <c r="A7" s="99" t="s">
        <v>39</v>
      </c>
      <c r="B7" s="100"/>
      <c r="C7" s="46"/>
    </row>
    <row r="8" s="38" customFormat="1" ht="25" customHeight="1" spans="1:3">
      <c r="A8" s="99" t="s">
        <v>41</v>
      </c>
      <c r="B8" s="100">
        <f>B9+B10</f>
        <v>0</v>
      </c>
      <c r="C8" s="46"/>
    </row>
    <row r="9" s="38" customFormat="1" ht="25" customHeight="1" spans="1:3">
      <c r="A9" s="99" t="s">
        <v>43</v>
      </c>
      <c r="B9" s="100"/>
      <c r="C9" s="46"/>
    </row>
    <row r="10" s="38" customFormat="1" ht="25" customHeight="1" spans="1:3">
      <c r="A10" s="99" t="s">
        <v>45</v>
      </c>
      <c r="B10" s="100"/>
      <c r="C10" s="46"/>
    </row>
    <row r="11" s="38" customFormat="1" ht="25" customHeight="1" spans="1:3">
      <c r="A11" s="99" t="s">
        <v>47</v>
      </c>
      <c r="B11" s="100">
        <f>SUM(B12:B14)</f>
        <v>0</v>
      </c>
      <c r="C11" s="46"/>
    </row>
    <row r="12" s="38" customFormat="1" ht="25" customHeight="1" spans="1:3">
      <c r="A12" s="99" t="s">
        <v>49</v>
      </c>
      <c r="B12" s="100"/>
      <c r="C12" s="46"/>
    </row>
    <row r="13" s="38" customFormat="1" ht="25" customHeight="1" spans="1:3">
      <c r="A13" s="99" t="s">
        <v>51</v>
      </c>
      <c r="B13" s="100"/>
      <c r="C13" s="46"/>
    </row>
    <row r="14" s="38" customFormat="1" ht="25" customHeight="1" spans="1:3">
      <c r="A14" s="99" t="s">
        <v>53</v>
      </c>
      <c r="B14" s="100"/>
      <c r="C14" s="46"/>
    </row>
    <row r="15" s="38" customFormat="1" ht="25" customHeight="1" spans="1:3">
      <c r="A15" s="99" t="s">
        <v>55</v>
      </c>
      <c r="B15" s="100"/>
      <c r="C15" s="46"/>
    </row>
    <row r="16" s="38" customFormat="1" ht="25" customHeight="1" spans="1:3">
      <c r="A16" s="99" t="s">
        <v>57</v>
      </c>
      <c r="B16" s="100"/>
      <c r="C16" s="46"/>
    </row>
    <row r="17" s="38" customFormat="1" ht="25" customHeight="1" spans="1:3">
      <c r="A17" s="99" t="s">
        <v>59</v>
      </c>
      <c r="B17" s="100"/>
      <c r="C17" s="46"/>
    </row>
    <row r="18" s="38" customFormat="1" ht="25" customHeight="1" spans="1:3">
      <c r="A18" s="99" t="s">
        <v>61</v>
      </c>
      <c r="B18" s="100"/>
      <c r="C18" s="46"/>
    </row>
    <row r="19" s="38" customFormat="1" ht="25" customHeight="1" spans="1:3">
      <c r="A19" s="99" t="s">
        <v>80</v>
      </c>
      <c r="B19" s="76">
        <f>B20+B23+B26+B27</f>
        <v>0</v>
      </c>
      <c r="C19" s="46"/>
    </row>
    <row r="20" s="38" customFormat="1" ht="25" customHeight="1" spans="1:3">
      <c r="A20" s="99" t="s">
        <v>82</v>
      </c>
      <c r="B20" s="76">
        <f>B21+B22</f>
        <v>0</v>
      </c>
      <c r="C20" s="46"/>
    </row>
    <row r="21" s="38" customFormat="1" ht="25" customHeight="1" spans="1:3">
      <c r="A21" s="99" t="s">
        <v>83</v>
      </c>
      <c r="B21" s="76"/>
      <c r="C21" s="46"/>
    </row>
    <row r="22" s="38" customFormat="1" ht="25" customHeight="1" spans="1:3">
      <c r="A22" s="99" t="s">
        <v>84</v>
      </c>
      <c r="B22" s="76"/>
      <c r="C22" s="46"/>
    </row>
    <row r="23" s="38" customFormat="1" ht="25" customHeight="1" spans="1:3">
      <c r="A23" s="99" t="s">
        <v>85</v>
      </c>
      <c r="B23" s="76">
        <f>B24+B25</f>
        <v>0</v>
      </c>
      <c r="C23" s="46"/>
    </row>
    <row r="24" s="38" customFormat="1" ht="25" customHeight="1" spans="1:3">
      <c r="A24" s="99" t="s">
        <v>86</v>
      </c>
      <c r="B24" s="76"/>
      <c r="C24" s="46"/>
    </row>
    <row r="25" s="38" customFormat="1" ht="25" customHeight="1" spans="1:3">
      <c r="A25" s="99" t="s">
        <v>87</v>
      </c>
      <c r="B25" s="76"/>
      <c r="C25" s="46"/>
    </row>
    <row r="26" s="38" customFormat="1" ht="25" customHeight="1" spans="1:3">
      <c r="A26" s="99" t="s">
        <v>88</v>
      </c>
      <c r="B26" s="76"/>
      <c r="C26" s="46"/>
    </row>
    <row r="27" s="38" customFormat="1" ht="25" customHeight="1" spans="1:3">
      <c r="A27" s="99" t="s">
        <v>89</v>
      </c>
      <c r="B27" s="76"/>
      <c r="C27" s="46"/>
    </row>
    <row r="28" ht="25" customHeight="1" spans="1:2">
      <c r="A28" s="101"/>
      <c r="B28" s="102"/>
    </row>
    <row r="29" s="38" customFormat="1" ht="25" customHeight="1" spans="1:3">
      <c r="A29" s="103" t="s">
        <v>90</v>
      </c>
      <c r="B29" s="75">
        <f>B5+B8+B11+B15+B16+B17+B18+B19</f>
        <v>6239387</v>
      </c>
      <c r="C29" s="4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topLeftCell="A3" workbookViewId="0">
      <selection activeCell="E11" sqref="E11"/>
    </sheetView>
  </sheetViews>
  <sheetFormatPr defaultColWidth="9" defaultRowHeight="12.75" customHeight="1" outlineLevelCol="6"/>
  <cols>
    <col min="1" max="1" width="14.4285714285714" style="1" customWidth="1"/>
    <col min="2" max="2" width="35.2857142857143" style="1" customWidth="1"/>
    <col min="3" max="3" width="21.4285714285714" style="1" customWidth="1"/>
    <col min="4" max="5" width="19.7142857142857" style="1" customWidth="1"/>
    <col min="6" max="7" width="6.85714285714286" style="1" customWidth="1"/>
  </cols>
  <sheetData>
    <row r="1" ht="17.25" customHeight="1" spans="1:2">
      <c r="A1" s="47"/>
      <c r="B1" s="47"/>
    </row>
    <row r="2" ht="24.75" customHeight="1" spans="1:5">
      <c r="A2" s="91" t="s">
        <v>93</v>
      </c>
      <c r="B2" s="91"/>
      <c r="C2" s="91"/>
      <c r="D2" s="91"/>
      <c r="E2" s="91"/>
    </row>
    <row r="3" ht="24.75" customHeight="1" spans="1:5">
      <c r="A3" s="92"/>
      <c r="B3" s="92"/>
      <c r="C3" s="92"/>
      <c r="E3" s="93" t="s">
        <v>30</v>
      </c>
    </row>
    <row r="4" ht="24.75" customHeight="1" spans="1:5">
      <c r="A4" s="67" t="s">
        <v>94</v>
      </c>
      <c r="B4" s="67" t="s">
        <v>95</v>
      </c>
      <c r="C4" s="67" t="s">
        <v>96</v>
      </c>
      <c r="D4" s="67" t="s">
        <v>97</v>
      </c>
      <c r="E4" s="67" t="s">
        <v>98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1" t="s">
        <v>99</v>
      </c>
      <c r="B6" s="61" t="s">
        <v>100</v>
      </c>
      <c r="C6" s="61">
        <v>1</v>
      </c>
      <c r="D6" s="61">
        <v>2</v>
      </c>
      <c r="E6" s="61">
        <v>3</v>
      </c>
    </row>
    <row r="7" s="38" customFormat="1" ht="24" customHeight="1" spans="1:7">
      <c r="A7" s="70"/>
      <c r="B7" s="71" t="s">
        <v>101</v>
      </c>
      <c r="C7" s="94">
        <f>D7+E7</f>
        <v>6239387</v>
      </c>
      <c r="D7" s="94">
        <f>D8+D14+D17</f>
        <v>5959387</v>
      </c>
      <c r="E7" s="94">
        <f>E8</f>
        <v>280000</v>
      </c>
      <c r="F7" s="46"/>
      <c r="G7" s="46"/>
    </row>
    <row r="8" ht="24" customHeight="1" spans="1:5">
      <c r="A8" s="70" t="s">
        <v>102</v>
      </c>
      <c r="B8" s="70" t="s">
        <v>103</v>
      </c>
      <c r="C8" s="94">
        <f t="shared" ref="C8:C19" si="0">D8+E8</f>
        <v>5940023</v>
      </c>
      <c r="D8" s="94">
        <f>D9+D12</f>
        <v>5660023</v>
      </c>
      <c r="E8" s="94">
        <v>280000</v>
      </c>
    </row>
    <row r="9" ht="24" customHeight="1" spans="1:5">
      <c r="A9" s="70" t="s">
        <v>104</v>
      </c>
      <c r="B9" s="70" t="s">
        <v>105</v>
      </c>
      <c r="C9" s="94">
        <f t="shared" si="0"/>
        <v>5546840</v>
      </c>
      <c r="D9" s="94">
        <f>D10+D11</f>
        <v>5266840</v>
      </c>
      <c r="E9" s="94">
        <f>E10+E11</f>
        <v>280000</v>
      </c>
    </row>
    <row r="10" ht="24" customHeight="1" spans="1:5">
      <c r="A10" s="73" t="s">
        <v>106</v>
      </c>
      <c r="B10" s="73" t="s">
        <v>107</v>
      </c>
      <c r="C10" s="95">
        <f t="shared" si="0"/>
        <v>5266840</v>
      </c>
      <c r="D10" s="95">
        <v>5266840</v>
      </c>
      <c r="E10" s="95"/>
    </row>
    <row r="11" ht="24" customHeight="1" spans="1:5">
      <c r="A11" s="73" t="s">
        <v>108</v>
      </c>
      <c r="B11" s="73" t="s">
        <v>109</v>
      </c>
      <c r="C11" s="95">
        <f t="shared" si="0"/>
        <v>280000</v>
      </c>
      <c r="D11" s="95"/>
      <c r="E11" s="95">
        <v>280000</v>
      </c>
    </row>
    <row r="12" ht="24" customHeight="1" spans="1:5">
      <c r="A12" s="70" t="s">
        <v>110</v>
      </c>
      <c r="B12" s="70" t="s">
        <v>111</v>
      </c>
      <c r="C12" s="94">
        <f t="shared" si="0"/>
        <v>393183</v>
      </c>
      <c r="D12" s="94">
        <f>D13</f>
        <v>393183</v>
      </c>
      <c r="E12" s="95"/>
    </row>
    <row r="13" ht="24" customHeight="1" spans="1:5">
      <c r="A13" s="73" t="s">
        <v>112</v>
      </c>
      <c r="B13" s="73" t="s">
        <v>113</v>
      </c>
      <c r="C13" s="95">
        <f t="shared" si="0"/>
        <v>393183</v>
      </c>
      <c r="D13" s="95">
        <v>393183</v>
      </c>
      <c r="E13" s="95"/>
    </row>
    <row r="14" ht="24" customHeight="1" spans="1:5">
      <c r="A14" s="96" t="s">
        <v>114</v>
      </c>
      <c r="B14" s="70" t="s">
        <v>115</v>
      </c>
      <c r="C14" s="94">
        <f t="shared" si="0"/>
        <v>6480</v>
      </c>
      <c r="D14" s="94">
        <f>D15</f>
        <v>6480</v>
      </c>
      <c r="E14" s="95"/>
    </row>
    <row r="15" ht="24" customHeight="1" spans="1:5">
      <c r="A15" s="97" t="s">
        <v>116</v>
      </c>
      <c r="B15" s="70" t="s">
        <v>117</v>
      </c>
      <c r="C15" s="94">
        <f t="shared" si="0"/>
        <v>6480</v>
      </c>
      <c r="D15" s="94">
        <f>D16</f>
        <v>6480</v>
      </c>
      <c r="E15" s="95"/>
    </row>
    <row r="16" ht="24" customHeight="1" spans="1:5">
      <c r="A16" s="73" t="s">
        <v>118</v>
      </c>
      <c r="B16" s="73" t="s">
        <v>119</v>
      </c>
      <c r="C16" s="95">
        <f t="shared" si="0"/>
        <v>6480</v>
      </c>
      <c r="D16" s="95">
        <v>6480</v>
      </c>
      <c r="E16" s="94"/>
    </row>
    <row r="17" ht="24" customHeight="1" spans="1:5">
      <c r="A17" s="70" t="s">
        <v>120</v>
      </c>
      <c r="B17" s="70" t="s">
        <v>121</v>
      </c>
      <c r="C17" s="94">
        <f t="shared" si="0"/>
        <v>292884</v>
      </c>
      <c r="D17" s="94">
        <f>D18</f>
        <v>292884</v>
      </c>
      <c r="E17" s="95"/>
    </row>
    <row r="18" ht="24" customHeight="1" spans="1:5">
      <c r="A18" s="70" t="s">
        <v>122</v>
      </c>
      <c r="B18" s="70" t="s">
        <v>123</v>
      </c>
      <c r="C18" s="94">
        <f t="shared" si="0"/>
        <v>292884</v>
      </c>
      <c r="D18" s="94">
        <f>D19</f>
        <v>292884</v>
      </c>
      <c r="E18" s="94"/>
    </row>
    <row r="19" ht="24" customHeight="1" spans="1:5">
      <c r="A19" s="73" t="s">
        <v>124</v>
      </c>
      <c r="B19" s="73" t="s">
        <v>125</v>
      </c>
      <c r="C19" s="95">
        <f t="shared" si="0"/>
        <v>292884</v>
      </c>
      <c r="D19" s="95">
        <v>292884</v>
      </c>
      <c r="E19" s="9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6"/>
  <sheetViews>
    <sheetView showGridLines="0" showZeros="0" workbookViewId="0">
      <selection activeCell="D49" sqref="D49"/>
    </sheetView>
  </sheetViews>
  <sheetFormatPr defaultColWidth="9" defaultRowHeight="12.75" customHeight="1"/>
  <cols>
    <col min="1" max="1" width="37.2857142857143" style="1" customWidth="1"/>
    <col min="2" max="2" width="24.5714285714286" style="1" customWidth="1"/>
    <col min="3" max="3" width="35.8571428571429" style="1" customWidth="1"/>
    <col min="4" max="4" width="28" style="1" customWidth="1"/>
    <col min="5" max="99" width="9" style="1" customWidth="1"/>
  </cols>
  <sheetData>
    <row r="1" ht="25.5" customHeight="1" spans="1:98">
      <c r="A1" s="47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</row>
    <row r="2" ht="25.5" customHeight="1" spans="1:98">
      <c r="A2" s="77" t="s">
        <v>126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</row>
    <row r="3" ht="16.5" customHeight="1" spans="2:98">
      <c r="B3" s="79"/>
      <c r="C3" s="80"/>
      <c r="D3" s="41" t="s">
        <v>30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</row>
    <row r="4" ht="23" customHeight="1" spans="1:98">
      <c r="A4" s="49" t="s">
        <v>127</v>
      </c>
      <c r="B4" s="49"/>
      <c r="C4" s="49" t="s">
        <v>128</v>
      </c>
      <c r="D4" s="4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</row>
    <row r="5" ht="21" customHeight="1" spans="1:98">
      <c r="A5" s="49" t="s">
        <v>33</v>
      </c>
      <c r="B5" s="49" t="s">
        <v>34</v>
      </c>
      <c r="C5" s="49" t="s">
        <v>33</v>
      </c>
      <c r="D5" s="49" t="s">
        <v>101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="38" customFormat="1" ht="19" customHeight="1" spans="1:99">
      <c r="A6" s="82" t="s">
        <v>129</v>
      </c>
      <c r="B6" s="83">
        <f>B7+B8+B9</f>
        <v>6239387</v>
      </c>
      <c r="C6" s="82" t="s">
        <v>130</v>
      </c>
      <c r="D6" s="83">
        <f>SUM(D7:D35)</f>
        <v>6239387</v>
      </c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46"/>
    </row>
    <row r="7" s="38" customFormat="1" ht="19" customHeight="1" spans="1:99">
      <c r="A7" s="86" t="s">
        <v>131</v>
      </c>
      <c r="B7" s="87">
        <v>6239387</v>
      </c>
      <c r="C7" s="88" t="s">
        <v>36</v>
      </c>
      <c r="D7" s="87">
        <v>5940023</v>
      </c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46"/>
    </row>
    <row r="8" s="38" customFormat="1" ht="19" customHeight="1" spans="1:99">
      <c r="A8" s="86" t="s">
        <v>132</v>
      </c>
      <c r="B8" s="87">
        <v>0</v>
      </c>
      <c r="C8" s="88" t="s">
        <v>38</v>
      </c>
      <c r="D8" s="87"/>
      <c r="E8" s="84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46"/>
    </row>
    <row r="9" s="38" customFormat="1" ht="19" customHeight="1" spans="1:99">
      <c r="A9" s="86" t="s">
        <v>133</v>
      </c>
      <c r="B9" s="87">
        <v>0</v>
      </c>
      <c r="C9" s="88" t="s">
        <v>40</v>
      </c>
      <c r="D9" s="87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46"/>
    </row>
    <row r="10" s="38" customFormat="1" ht="19" customHeight="1" spans="1:99">
      <c r="A10" s="86"/>
      <c r="B10" s="87"/>
      <c r="C10" s="88" t="s">
        <v>42</v>
      </c>
      <c r="D10" s="87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46"/>
    </row>
    <row r="11" s="38" customFormat="1" ht="19" customHeight="1" spans="1:99">
      <c r="A11" s="86"/>
      <c r="B11" s="87"/>
      <c r="C11" s="88" t="s">
        <v>44</v>
      </c>
      <c r="D11" s="87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46"/>
    </row>
    <row r="12" s="38" customFormat="1" ht="19" customHeight="1" spans="1:99">
      <c r="A12" s="86"/>
      <c r="B12" s="87"/>
      <c r="C12" s="88" t="s">
        <v>46</v>
      </c>
      <c r="D12" s="87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46"/>
    </row>
    <row r="13" s="38" customFormat="1" ht="19" customHeight="1" spans="1:99">
      <c r="A13" s="89"/>
      <c r="B13" s="87"/>
      <c r="C13" s="88" t="s">
        <v>48</v>
      </c>
      <c r="D13" s="87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46"/>
    </row>
    <row r="14" s="38" customFormat="1" ht="19" customHeight="1" spans="1:99">
      <c r="A14" s="89"/>
      <c r="B14" s="87"/>
      <c r="C14" s="88" t="s">
        <v>50</v>
      </c>
      <c r="D14" s="87">
        <v>6480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46"/>
    </row>
    <row r="15" s="38" customFormat="1" ht="19" customHeight="1" spans="1:99">
      <c r="A15" s="89"/>
      <c r="B15" s="87"/>
      <c r="C15" s="88" t="s">
        <v>52</v>
      </c>
      <c r="D15" s="87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46"/>
    </row>
    <row r="16" s="38" customFormat="1" ht="19" customHeight="1" spans="1:99">
      <c r="A16" s="89"/>
      <c r="B16" s="87"/>
      <c r="C16" s="88" t="s">
        <v>54</v>
      </c>
      <c r="D16" s="87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46"/>
    </row>
    <row r="17" s="38" customFormat="1" ht="19" customHeight="1" spans="1:99">
      <c r="A17" s="89"/>
      <c r="B17" s="87"/>
      <c r="C17" s="88" t="s">
        <v>56</v>
      </c>
      <c r="D17" s="87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46"/>
    </row>
    <row r="18" s="38" customFormat="1" ht="19" customHeight="1" spans="1:99">
      <c r="A18" s="89"/>
      <c r="B18" s="87"/>
      <c r="C18" s="88" t="s">
        <v>58</v>
      </c>
      <c r="D18" s="90">
        <v>292884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46"/>
    </row>
    <row r="19" s="38" customFormat="1" ht="19" customHeight="1" spans="1:99">
      <c r="A19" s="89"/>
      <c r="B19" s="87"/>
      <c r="C19" s="88" t="s">
        <v>60</v>
      </c>
      <c r="D19" s="8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46"/>
    </row>
    <row r="20" s="38" customFormat="1" ht="19" customHeight="1" spans="1:99">
      <c r="A20" s="89"/>
      <c r="B20" s="87"/>
      <c r="C20" s="88" t="s">
        <v>62</v>
      </c>
      <c r="D20" s="87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46"/>
    </row>
    <row r="21" s="38" customFormat="1" ht="19" customHeight="1" spans="1:99">
      <c r="A21" s="89"/>
      <c r="B21" s="87"/>
      <c r="C21" s="88" t="s">
        <v>63</v>
      </c>
      <c r="D21" s="8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46"/>
    </row>
    <row r="22" s="38" customFormat="1" ht="19" customHeight="1" spans="1:99">
      <c r="A22" s="89"/>
      <c r="B22" s="87"/>
      <c r="C22" s="88" t="s">
        <v>64</v>
      </c>
      <c r="D22" s="8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46"/>
    </row>
    <row r="23" s="38" customFormat="1" ht="19" customHeight="1" spans="1:99">
      <c r="A23" s="89"/>
      <c r="B23" s="87"/>
      <c r="C23" s="88" t="s">
        <v>65</v>
      </c>
      <c r="D23" s="87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46"/>
    </row>
    <row r="24" s="38" customFormat="1" ht="19" customHeight="1" spans="1:99">
      <c r="A24" s="89"/>
      <c r="B24" s="87"/>
      <c r="C24" s="88" t="s">
        <v>66</v>
      </c>
      <c r="D24" s="87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46"/>
    </row>
    <row r="25" s="38" customFormat="1" ht="19" customHeight="1" spans="1:99">
      <c r="A25" s="89"/>
      <c r="B25" s="87"/>
      <c r="C25" s="88" t="s">
        <v>67</v>
      </c>
      <c r="D25" s="87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46"/>
    </row>
    <row r="26" s="38" customFormat="1" ht="19" customHeight="1" spans="1:99">
      <c r="A26" s="89"/>
      <c r="B26" s="87"/>
      <c r="C26" s="88" t="s">
        <v>68</v>
      </c>
      <c r="D26" s="87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46"/>
    </row>
    <row r="27" s="38" customFormat="1" ht="19" customHeight="1" spans="1:99">
      <c r="A27" s="89"/>
      <c r="B27" s="87"/>
      <c r="C27" s="88" t="s">
        <v>69</v>
      </c>
      <c r="D27" s="8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46"/>
    </row>
    <row r="28" s="38" customFormat="1" ht="19" customHeight="1" spans="1:99">
      <c r="A28" s="89"/>
      <c r="B28" s="87"/>
      <c r="C28" s="88" t="s">
        <v>70</v>
      </c>
      <c r="D28" s="87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46"/>
    </row>
    <row r="29" s="38" customFormat="1" ht="19" customHeight="1" spans="1:99">
      <c r="A29" s="89"/>
      <c r="B29" s="87"/>
      <c r="C29" s="88" t="s">
        <v>71</v>
      </c>
      <c r="D29" s="87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46"/>
    </row>
    <row r="30" s="38" customFormat="1" ht="19" customHeight="1" spans="1:99">
      <c r="A30" s="89"/>
      <c r="B30" s="87"/>
      <c r="C30" s="88" t="s">
        <v>72</v>
      </c>
      <c r="D30" s="87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46"/>
    </row>
    <row r="31" s="38" customFormat="1" ht="19" customHeight="1" spans="1:99">
      <c r="A31" s="89"/>
      <c r="B31" s="87"/>
      <c r="C31" s="88" t="s">
        <v>73</v>
      </c>
      <c r="D31" s="87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46"/>
    </row>
    <row r="32" s="38" customFormat="1" ht="19" customHeight="1" spans="1:99">
      <c r="A32" s="89"/>
      <c r="B32" s="87"/>
      <c r="C32" s="88" t="s">
        <v>74</v>
      </c>
      <c r="D32" s="87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46"/>
    </row>
    <row r="33" s="38" customFormat="1" ht="19" customHeight="1" spans="1:99">
      <c r="A33" s="89"/>
      <c r="B33" s="87"/>
      <c r="C33" s="88" t="s">
        <v>75</v>
      </c>
      <c r="D33" s="87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46"/>
    </row>
    <row r="34" s="38" customFormat="1" ht="19" customHeight="1" spans="1:99">
      <c r="A34" s="89"/>
      <c r="B34" s="87"/>
      <c r="C34" s="88" t="s">
        <v>76</v>
      </c>
      <c r="D34" s="87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46"/>
    </row>
    <row r="35" s="38" customFormat="1" ht="19" customHeight="1" spans="1:99">
      <c r="A35" s="89"/>
      <c r="B35" s="87"/>
      <c r="C35" s="88" t="s">
        <v>77</v>
      </c>
      <c r="D35" s="87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46"/>
    </row>
    <row r="36" ht="21" customHeight="1" spans="1:98">
      <c r="A36" s="49" t="s">
        <v>134</v>
      </c>
      <c r="B36" s="83">
        <f>B6</f>
        <v>6239387</v>
      </c>
      <c r="C36" s="49" t="s">
        <v>135</v>
      </c>
      <c r="D36" s="83">
        <f>D6</f>
        <v>6239387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73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D25" sqref="D25"/>
    </sheetView>
  </sheetViews>
  <sheetFormatPr defaultColWidth="9" defaultRowHeight="12.75" customHeight="1" outlineLevelRow="7"/>
  <cols>
    <col min="1" max="1" width="16.8571428571429" style="1" customWidth="1"/>
    <col min="2" max="2" width="33.4285714285714" style="1" customWidth="1"/>
    <col min="3" max="3" width="21" style="1" customWidth="1"/>
    <col min="4" max="4" width="15.7142857142857" style="1" customWidth="1"/>
    <col min="5" max="5" width="16.8571428571429" style="1" customWidth="1"/>
    <col min="6" max="12" width="14.2857142857143" style="1" customWidth="1"/>
    <col min="13" max="14" width="6.85714285714286" style="1" customWidth="1"/>
  </cols>
  <sheetData>
    <row r="1" ht="24.75" customHeight="1" spans="1:2">
      <c r="A1" s="47"/>
      <c r="B1" s="47"/>
    </row>
    <row r="2" ht="24.75" customHeight="1" spans="1:12">
      <c r="A2" s="40" t="s">
        <v>136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4.75" customHeight="1" spans="12:12">
      <c r="L3" s="41" t="s">
        <v>30</v>
      </c>
    </row>
    <row r="4" ht="24.75" customHeight="1" spans="1:12">
      <c r="A4" s="67" t="s">
        <v>137</v>
      </c>
      <c r="B4" s="67" t="s">
        <v>138</v>
      </c>
      <c r="C4" s="67" t="s">
        <v>101</v>
      </c>
      <c r="D4" s="67" t="s">
        <v>139</v>
      </c>
      <c r="E4" s="67"/>
      <c r="F4" s="67"/>
      <c r="G4" s="67" t="s">
        <v>140</v>
      </c>
      <c r="H4" s="67"/>
      <c r="I4" s="67"/>
      <c r="J4" s="67" t="s">
        <v>141</v>
      </c>
      <c r="K4" s="67"/>
      <c r="L4" s="67"/>
    </row>
    <row r="5" ht="24.75" customHeight="1" spans="1:12">
      <c r="A5" s="67"/>
      <c r="B5" s="67"/>
      <c r="C5" s="67"/>
      <c r="D5" s="67" t="s">
        <v>101</v>
      </c>
      <c r="E5" s="67" t="s">
        <v>97</v>
      </c>
      <c r="F5" s="67" t="s">
        <v>98</v>
      </c>
      <c r="G5" s="67" t="s">
        <v>101</v>
      </c>
      <c r="H5" s="67" t="s">
        <v>97</v>
      </c>
      <c r="I5" s="67" t="s">
        <v>98</v>
      </c>
      <c r="J5" s="67" t="s">
        <v>101</v>
      </c>
      <c r="K5" s="67" t="s">
        <v>97</v>
      </c>
      <c r="L5" s="67" t="s">
        <v>98</v>
      </c>
    </row>
    <row r="6" ht="24.75" customHeight="1" spans="1:12">
      <c r="A6" s="61" t="s">
        <v>99</v>
      </c>
      <c r="B6" s="61" t="s">
        <v>100</v>
      </c>
      <c r="C6" s="61">
        <v>1</v>
      </c>
      <c r="D6" s="61">
        <v>2</v>
      </c>
      <c r="E6" s="61">
        <v>3</v>
      </c>
      <c r="F6" s="61">
        <v>4</v>
      </c>
      <c r="G6" s="61">
        <v>2</v>
      </c>
      <c r="H6" s="61">
        <v>3</v>
      </c>
      <c r="I6" s="61">
        <v>4</v>
      </c>
      <c r="J6" s="61">
        <v>2</v>
      </c>
      <c r="K6" s="61">
        <v>3</v>
      </c>
      <c r="L6" s="61">
        <v>4</v>
      </c>
    </row>
    <row r="7" s="38" customFormat="1" ht="24.75" customHeight="1" spans="1:14">
      <c r="A7" s="71" t="s">
        <v>101</v>
      </c>
      <c r="B7" s="70"/>
      <c r="C7" s="72">
        <f>SUM(C8:C8)</f>
        <v>6239387</v>
      </c>
      <c r="D7" s="72">
        <f t="shared" ref="D7:L7" si="0">SUM(D8:D8)</f>
        <v>6239387</v>
      </c>
      <c r="E7" s="72">
        <f t="shared" si="0"/>
        <v>5959387</v>
      </c>
      <c r="F7" s="72">
        <f t="shared" si="0"/>
        <v>280000</v>
      </c>
      <c r="G7" s="72">
        <f t="shared" si="0"/>
        <v>0</v>
      </c>
      <c r="H7" s="72">
        <f t="shared" si="0"/>
        <v>0</v>
      </c>
      <c r="I7" s="72">
        <f t="shared" si="0"/>
        <v>0</v>
      </c>
      <c r="J7" s="72">
        <f t="shared" si="0"/>
        <v>0</v>
      </c>
      <c r="K7" s="72">
        <f t="shared" si="0"/>
        <v>0</v>
      </c>
      <c r="L7" s="72">
        <f t="shared" si="0"/>
        <v>0</v>
      </c>
      <c r="M7" s="46"/>
      <c r="N7" s="46"/>
    </row>
    <row r="8" ht="24.75" customHeight="1" spans="1:12">
      <c r="A8" s="71" t="s">
        <v>142</v>
      </c>
      <c r="B8" s="71" t="s">
        <v>143</v>
      </c>
      <c r="C8" s="72">
        <v>6239387</v>
      </c>
      <c r="D8" s="72">
        <v>6239387</v>
      </c>
      <c r="E8" s="72">
        <v>5959387</v>
      </c>
      <c r="F8" s="72">
        <v>280000</v>
      </c>
      <c r="G8" s="72">
        <f>SUM(H8:I8)</f>
        <v>0</v>
      </c>
      <c r="H8" s="72">
        <v>0</v>
      </c>
      <c r="I8" s="72">
        <v>0</v>
      </c>
      <c r="J8" s="72">
        <f>SUM(K8:L8)</f>
        <v>0</v>
      </c>
      <c r="K8" s="72">
        <v>0</v>
      </c>
      <c r="L8" s="7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topLeftCell="A2" workbookViewId="0">
      <selection activeCell="D19" sqref="D19"/>
    </sheetView>
  </sheetViews>
  <sheetFormatPr defaultColWidth="9" defaultRowHeight="12.75" customHeight="1" outlineLevelCol="6"/>
  <cols>
    <col min="1" max="1" width="13.2857142857143" style="1" customWidth="1"/>
    <col min="2" max="2" width="35.8571428571429" style="1" customWidth="1"/>
    <col min="3" max="3" width="25.2857142857143" style="1" customWidth="1"/>
    <col min="4" max="4" width="28.4285714285714" style="1" customWidth="1"/>
    <col min="5" max="5" width="22.4285714285714" style="1" customWidth="1"/>
    <col min="6" max="7" width="6.85714285714286" style="1" customWidth="1"/>
  </cols>
  <sheetData>
    <row r="1" ht="24.75" customHeight="1" spans="1:2">
      <c r="A1" s="47"/>
      <c r="B1" s="48"/>
    </row>
    <row r="2" ht="24.75" customHeight="1" spans="1:5">
      <c r="A2" s="40" t="s">
        <v>144</v>
      </c>
      <c r="B2" s="40"/>
      <c r="C2" s="40"/>
      <c r="D2" s="40"/>
      <c r="E2" s="40"/>
    </row>
    <row r="3" ht="24.75" customHeight="1" spans="5:5">
      <c r="E3" s="41" t="s">
        <v>30</v>
      </c>
    </row>
    <row r="4" ht="24.75" customHeight="1" spans="1:5">
      <c r="A4" s="67" t="s">
        <v>145</v>
      </c>
      <c r="B4" s="67"/>
      <c r="C4" s="67" t="s">
        <v>139</v>
      </c>
      <c r="D4" s="67"/>
      <c r="E4" s="67"/>
    </row>
    <row r="5" ht="24.75" customHeight="1" spans="1:5">
      <c r="A5" s="67" t="s">
        <v>146</v>
      </c>
      <c r="B5" s="67" t="s">
        <v>147</v>
      </c>
      <c r="C5" s="67" t="s">
        <v>101</v>
      </c>
      <c r="D5" s="67" t="s">
        <v>97</v>
      </c>
      <c r="E5" s="67" t="s">
        <v>98</v>
      </c>
    </row>
    <row r="6" ht="18.75" customHeight="1" spans="1:5">
      <c r="A6" s="61" t="s">
        <v>99</v>
      </c>
      <c r="B6" s="61" t="s">
        <v>99</v>
      </c>
      <c r="C6" s="61">
        <v>1</v>
      </c>
      <c r="D6" s="61">
        <v>2</v>
      </c>
      <c r="E6" s="61">
        <v>3</v>
      </c>
    </row>
    <row r="7" s="38" customFormat="1" ht="24.75" customHeight="1" spans="1:7">
      <c r="A7" s="70"/>
      <c r="B7" s="70" t="s">
        <v>101</v>
      </c>
      <c r="C7" s="75">
        <f>D7+E7</f>
        <v>6239387</v>
      </c>
      <c r="D7" s="75">
        <f>D8+D14+D17</f>
        <v>5959387</v>
      </c>
      <c r="E7" s="75">
        <f>E8+E14+E17</f>
        <v>280000</v>
      </c>
      <c r="F7" s="46"/>
      <c r="G7" s="46"/>
    </row>
    <row r="8" ht="24.75" customHeight="1" spans="1:5">
      <c r="A8" s="70" t="s">
        <v>102</v>
      </c>
      <c r="B8" s="70" t="s">
        <v>103</v>
      </c>
      <c r="C8" s="75">
        <v>5940023</v>
      </c>
      <c r="D8" s="75">
        <f>D9+D12</f>
        <v>5660023</v>
      </c>
      <c r="E8" s="75">
        <f>E9</f>
        <v>280000</v>
      </c>
    </row>
    <row r="9" ht="24.75" customHeight="1" spans="1:5">
      <c r="A9" s="70" t="s">
        <v>104</v>
      </c>
      <c r="B9" s="70" t="s">
        <v>105</v>
      </c>
      <c r="C9" s="75">
        <v>5546840</v>
      </c>
      <c r="D9" s="75">
        <f>D10+D11</f>
        <v>5266840</v>
      </c>
      <c r="E9" s="75">
        <f>E10+E11</f>
        <v>280000</v>
      </c>
    </row>
    <row r="10" ht="24.75" customHeight="1" spans="1:5">
      <c r="A10" s="73" t="s">
        <v>106</v>
      </c>
      <c r="B10" s="73" t="s">
        <v>107</v>
      </c>
      <c r="C10" s="76">
        <v>5266840</v>
      </c>
      <c r="D10" s="76">
        <v>5266840</v>
      </c>
      <c r="E10" s="76"/>
    </row>
    <row r="11" ht="24.75" customHeight="1" spans="1:5">
      <c r="A11" s="73" t="s">
        <v>108</v>
      </c>
      <c r="B11" s="73" t="s">
        <v>109</v>
      </c>
      <c r="C11" s="76">
        <v>280000</v>
      </c>
      <c r="D11" s="76"/>
      <c r="E11" s="76">
        <v>280000</v>
      </c>
    </row>
    <row r="12" ht="24.75" customHeight="1" spans="1:5">
      <c r="A12" s="70" t="s">
        <v>110</v>
      </c>
      <c r="B12" s="70" t="s">
        <v>111</v>
      </c>
      <c r="C12" s="75">
        <v>393183</v>
      </c>
      <c r="D12" s="75">
        <v>393183</v>
      </c>
      <c r="E12" s="76"/>
    </row>
    <row r="13" ht="24.75" customHeight="1" spans="1:5">
      <c r="A13" s="73" t="s">
        <v>112</v>
      </c>
      <c r="B13" s="73" t="s">
        <v>113</v>
      </c>
      <c r="C13" s="76">
        <v>393183</v>
      </c>
      <c r="D13" s="76">
        <v>393183</v>
      </c>
      <c r="E13" s="76"/>
    </row>
    <row r="14" ht="24.75" customHeight="1" spans="1:5">
      <c r="A14" s="70" t="s">
        <v>114</v>
      </c>
      <c r="B14" s="70" t="s">
        <v>115</v>
      </c>
      <c r="C14" s="75">
        <v>6480</v>
      </c>
      <c r="D14" s="75">
        <v>6480</v>
      </c>
      <c r="E14" s="75"/>
    </row>
    <row r="15" ht="24.75" customHeight="1" spans="1:5">
      <c r="A15" s="70" t="s">
        <v>148</v>
      </c>
      <c r="B15" s="70" t="s">
        <v>117</v>
      </c>
      <c r="C15" s="75">
        <v>6480</v>
      </c>
      <c r="D15" s="75">
        <v>6480</v>
      </c>
      <c r="E15" s="75"/>
    </row>
    <row r="16" ht="24.75" customHeight="1" spans="1:5">
      <c r="A16" s="73" t="s">
        <v>118</v>
      </c>
      <c r="B16" s="73" t="s">
        <v>119</v>
      </c>
      <c r="C16" s="76">
        <v>6480</v>
      </c>
      <c r="D16" s="76">
        <v>6480</v>
      </c>
      <c r="E16" s="76"/>
    </row>
    <row r="17" ht="24.75" customHeight="1" spans="1:5">
      <c r="A17" s="70" t="s">
        <v>120</v>
      </c>
      <c r="B17" s="70" t="s">
        <v>121</v>
      </c>
      <c r="C17" s="75">
        <v>292884</v>
      </c>
      <c r="D17" s="75">
        <v>292884</v>
      </c>
      <c r="E17" s="76"/>
    </row>
    <row r="18" ht="24.75" customHeight="1" spans="1:5">
      <c r="A18" s="70" t="s">
        <v>122</v>
      </c>
      <c r="B18" s="70" t="s">
        <v>123</v>
      </c>
      <c r="C18" s="75">
        <v>292884</v>
      </c>
      <c r="D18" s="75">
        <v>292884</v>
      </c>
      <c r="E18" s="76"/>
    </row>
    <row r="19" ht="24.75" customHeight="1" spans="1:5">
      <c r="A19" s="73" t="s">
        <v>124</v>
      </c>
      <c r="B19" s="73" t="s">
        <v>125</v>
      </c>
      <c r="C19" s="76">
        <v>292884</v>
      </c>
      <c r="D19" s="76">
        <v>292884</v>
      </c>
      <c r="E19" s="75"/>
    </row>
    <row r="23" customHeight="1" spans="1:7">
      <c r="A23"/>
      <c r="B23"/>
      <c r="C23"/>
      <c r="D23"/>
      <c r="E23"/>
      <c r="F23"/>
      <c r="G23"/>
    </row>
    <row r="24" customHeight="1" spans="1:7">
      <c r="A24"/>
      <c r="B24"/>
      <c r="C24"/>
      <c r="D24"/>
      <c r="E24"/>
      <c r="F24"/>
      <c r="G2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I7" sqref="I7"/>
    </sheetView>
  </sheetViews>
  <sheetFormatPr defaultColWidth="9" defaultRowHeight="12.75" customHeight="1" outlineLevelCol="6"/>
  <cols>
    <col min="1" max="1" width="13.5714285714286" style="1" customWidth="1"/>
    <col min="2" max="2" width="34.4285714285714" style="1" customWidth="1"/>
    <col min="3" max="3" width="26" style="1" customWidth="1"/>
    <col min="4" max="4" width="28.2857142857143" style="1" customWidth="1"/>
    <col min="5" max="5" width="23.2857142857143" style="1" customWidth="1"/>
    <col min="6" max="6" width="6.85714285714286" style="1" customWidth="1"/>
    <col min="7" max="7" width="8.28571428571429" style="1" customWidth="1"/>
  </cols>
  <sheetData>
    <row r="1" ht="24.75" customHeight="1" spans="1:2">
      <c r="A1" s="47"/>
      <c r="B1" s="48"/>
    </row>
    <row r="2" ht="24.75" customHeight="1" spans="1:5">
      <c r="A2" s="66" t="s">
        <v>149</v>
      </c>
      <c r="B2" s="66"/>
      <c r="C2" s="66"/>
      <c r="D2" s="66"/>
      <c r="E2" s="66"/>
    </row>
    <row r="3" ht="24.75" customHeight="1" spans="5:5">
      <c r="E3" s="41" t="s">
        <v>30</v>
      </c>
    </row>
    <row r="4" ht="24.75" customHeight="1" spans="1:5">
      <c r="A4" s="67" t="s">
        <v>150</v>
      </c>
      <c r="B4" s="67"/>
      <c r="C4" s="67" t="s">
        <v>151</v>
      </c>
      <c r="D4" s="67"/>
      <c r="E4" s="67"/>
    </row>
    <row r="5" ht="24.75" customHeight="1" spans="1:5">
      <c r="A5" s="68" t="s">
        <v>146</v>
      </c>
      <c r="B5" s="67" t="s">
        <v>147</v>
      </c>
      <c r="C5" s="67" t="s">
        <v>101</v>
      </c>
      <c r="D5" s="67" t="s">
        <v>152</v>
      </c>
      <c r="E5" s="67" t="s">
        <v>153</v>
      </c>
    </row>
    <row r="6" ht="24.75" customHeight="1" spans="1:5">
      <c r="A6" s="69" t="s">
        <v>99</v>
      </c>
      <c r="B6" s="61" t="s">
        <v>99</v>
      </c>
      <c r="C6" s="61">
        <v>1</v>
      </c>
      <c r="D6" s="61">
        <v>2</v>
      </c>
      <c r="E6" s="61">
        <v>3</v>
      </c>
    </row>
    <row r="7" s="38" customFormat="1" ht="25.5" customHeight="1" spans="1:7">
      <c r="A7" s="70"/>
      <c r="B7" s="71" t="s">
        <v>101</v>
      </c>
      <c r="C7" s="72">
        <f>D7+E7</f>
        <v>5959387</v>
      </c>
      <c r="D7" s="72">
        <f>D8+D26</f>
        <v>4557522</v>
      </c>
      <c r="E7" s="72">
        <f>E11</f>
        <v>1401865</v>
      </c>
      <c r="F7" s="46"/>
      <c r="G7" s="46"/>
    </row>
    <row r="8" ht="25.5" customHeight="1" spans="1:5">
      <c r="A8" s="70" t="s">
        <v>154</v>
      </c>
      <c r="B8" s="70" t="s">
        <v>155</v>
      </c>
      <c r="C8" s="72">
        <f>D8+E8</f>
        <v>4551042</v>
      </c>
      <c r="D8" s="72">
        <f>D9+D10</f>
        <v>4551042</v>
      </c>
      <c r="E8" s="72">
        <f>E9+E10</f>
        <v>0</v>
      </c>
    </row>
    <row r="9" ht="25.5" customHeight="1" spans="1:5">
      <c r="A9" s="73" t="s">
        <v>156</v>
      </c>
      <c r="B9" s="73" t="s">
        <v>157</v>
      </c>
      <c r="C9" s="72">
        <f>D9+E9</f>
        <v>2463528</v>
      </c>
      <c r="D9" s="74">
        <v>2463528</v>
      </c>
      <c r="E9" s="65"/>
    </row>
    <row r="10" ht="25.5" customHeight="1" spans="1:5">
      <c r="A10" s="73" t="s">
        <v>158</v>
      </c>
      <c r="B10" s="73" t="s">
        <v>159</v>
      </c>
      <c r="C10" s="72">
        <f>D10+E10</f>
        <v>2087514</v>
      </c>
      <c r="D10" s="74">
        <v>2087514</v>
      </c>
      <c r="E10" s="65"/>
    </row>
    <row r="11" ht="25.5" customHeight="1" spans="1:5">
      <c r="A11" s="70" t="s">
        <v>160</v>
      </c>
      <c r="B11" s="70" t="s">
        <v>161</v>
      </c>
      <c r="C11" s="72">
        <f>D11+E11</f>
        <v>1401865</v>
      </c>
      <c r="D11" s="65"/>
      <c r="E11" s="72">
        <f>E12+E13+E14+E15+E16+E17+E18+E19+E20+E21+E22+E23+E24+E25</f>
        <v>1401865</v>
      </c>
    </row>
    <row r="12" ht="25.5" customHeight="1" spans="1:5">
      <c r="A12" s="73" t="s">
        <v>156</v>
      </c>
      <c r="B12" s="73" t="s">
        <v>162</v>
      </c>
      <c r="C12" s="72">
        <f>E12</f>
        <v>424688</v>
      </c>
      <c r="D12" s="65"/>
      <c r="E12" s="65">
        <v>424688</v>
      </c>
    </row>
    <row r="13" ht="25.5" customHeight="1" spans="1:5">
      <c r="A13" s="73" t="s">
        <v>158</v>
      </c>
      <c r="B13" s="73" t="s">
        <v>163</v>
      </c>
      <c r="C13" s="72">
        <f t="shared" ref="C13:C28" si="0">E13</f>
        <v>20000</v>
      </c>
      <c r="D13" s="65"/>
      <c r="E13" s="65">
        <v>20000</v>
      </c>
    </row>
    <row r="14" ht="25.5" customHeight="1" spans="1:5">
      <c r="A14" s="73" t="s">
        <v>164</v>
      </c>
      <c r="B14" s="73" t="s">
        <v>165</v>
      </c>
      <c r="C14" s="72">
        <f t="shared" si="0"/>
        <v>44500</v>
      </c>
      <c r="D14" s="65"/>
      <c r="E14" s="65">
        <v>44500</v>
      </c>
    </row>
    <row r="15" ht="25.5" customHeight="1" spans="1:5">
      <c r="A15" s="73" t="s">
        <v>166</v>
      </c>
      <c r="B15" s="73" t="s">
        <v>167</v>
      </c>
      <c r="C15" s="72">
        <f t="shared" si="0"/>
        <v>56000</v>
      </c>
      <c r="D15" s="72"/>
      <c r="E15" s="65">
        <v>56000</v>
      </c>
    </row>
    <row r="16" ht="25.5" customHeight="1" spans="1:5">
      <c r="A16" s="73" t="s">
        <v>168</v>
      </c>
      <c r="B16" s="73" t="s">
        <v>169</v>
      </c>
      <c r="C16" s="72">
        <f t="shared" si="0"/>
        <v>55000</v>
      </c>
      <c r="D16" s="65"/>
      <c r="E16" s="65">
        <v>55000</v>
      </c>
    </row>
    <row r="17" ht="25.5" customHeight="1" spans="1:5">
      <c r="A17" s="73" t="s">
        <v>170</v>
      </c>
      <c r="B17" s="73" t="s">
        <v>171</v>
      </c>
      <c r="C17" s="72">
        <f t="shared" si="0"/>
        <v>78000</v>
      </c>
      <c r="D17" s="65"/>
      <c r="E17" s="65">
        <v>78000</v>
      </c>
    </row>
    <row r="18" ht="25.5" customHeight="1" spans="1:5">
      <c r="A18" s="73" t="s">
        <v>172</v>
      </c>
      <c r="B18" s="73" t="s">
        <v>173</v>
      </c>
      <c r="C18" s="72">
        <f t="shared" si="0"/>
        <v>102000</v>
      </c>
      <c r="D18" s="65"/>
      <c r="E18" s="65">
        <v>102000</v>
      </c>
    </row>
    <row r="19" ht="25.5" customHeight="1" spans="1:5">
      <c r="A19" s="73" t="s">
        <v>174</v>
      </c>
      <c r="B19" s="73" t="s">
        <v>175</v>
      </c>
      <c r="C19" s="72">
        <f t="shared" si="0"/>
        <v>111500</v>
      </c>
      <c r="D19" s="65"/>
      <c r="E19" s="65">
        <v>111500</v>
      </c>
    </row>
    <row r="20" ht="25.5" customHeight="1" spans="1:5">
      <c r="A20" s="73" t="s">
        <v>176</v>
      </c>
      <c r="B20" s="73" t="s">
        <v>177</v>
      </c>
      <c r="C20" s="72">
        <f t="shared" si="0"/>
        <v>40000</v>
      </c>
      <c r="D20" s="65"/>
      <c r="E20" s="65">
        <v>40000</v>
      </c>
    </row>
    <row r="21" ht="25.5" customHeight="1" spans="1:5">
      <c r="A21" s="73" t="s">
        <v>178</v>
      </c>
      <c r="B21" s="73" t="s">
        <v>179</v>
      </c>
      <c r="C21" s="72">
        <f t="shared" si="0"/>
        <v>125000</v>
      </c>
      <c r="D21" s="65"/>
      <c r="E21" s="65">
        <v>125000</v>
      </c>
    </row>
    <row r="22" ht="25.5" customHeight="1" spans="1:5">
      <c r="A22" s="73" t="s">
        <v>180</v>
      </c>
      <c r="B22" s="73" t="s">
        <v>181</v>
      </c>
      <c r="C22" s="72">
        <f t="shared" si="0"/>
        <v>89765</v>
      </c>
      <c r="D22" s="65"/>
      <c r="E22" s="65">
        <v>89765</v>
      </c>
    </row>
    <row r="23" ht="25.5" customHeight="1" spans="1:5">
      <c r="A23" s="73" t="s">
        <v>182</v>
      </c>
      <c r="B23" s="73" t="s">
        <v>183</v>
      </c>
      <c r="C23" s="72">
        <f t="shared" si="0"/>
        <v>70012</v>
      </c>
      <c r="D23" s="65"/>
      <c r="E23" s="65">
        <v>70012</v>
      </c>
    </row>
    <row r="24" ht="25.5" customHeight="1" spans="1:5">
      <c r="A24" s="73" t="s">
        <v>184</v>
      </c>
      <c r="B24" s="73" t="s">
        <v>185</v>
      </c>
      <c r="C24" s="72">
        <f t="shared" si="0"/>
        <v>60000</v>
      </c>
      <c r="D24" s="65"/>
      <c r="E24" s="65">
        <v>60000</v>
      </c>
    </row>
    <row r="25" ht="25.5" customHeight="1" spans="1:5">
      <c r="A25" s="73" t="s">
        <v>186</v>
      </c>
      <c r="B25" s="73" t="s">
        <v>187</v>
      </c>
      <c r="C25" s="72">
        <f t="shared" si="0"/>
        <v>125400</v>
      </c>
      <c r="D25" s="65"/>
      <c r="E25" s="65">
        <v>125400</v>
      </c>
    </row>
    <row r="26" ht="25.5" customHeight="1" spans="1:5">
      <c r="A26" s="70" t="s">
        <v>188</v>
      </c>
      <c r="B26" s="70" t="s">
        <v>189</v>
      </c>
      <c r="C26" s="72">
        <f>D26+E26</f>
        <v>6480</v>
      </c>
      <c r="D26" s="72">
        <f>D27</f>
        <v>6480</v>
      </c>
      <c r="E26" s="65">
        <f>E27</f>
        <v>0</v>
      </c>
    </row>
    <row r="27" ht="25.5" customHeight="1" spans="1:5">
      <c r="A27" s="73" t="s">
        <v>164</v>
      </c>
      <c r="B27" s="73" t="s">
        <v>190</v>
      </c>
      <c r="C27" s="72">
        <f>D27+E27</f>
        <v>6480</v>
      </c>
      <c r="D27" s="65">
        <v>6480</v>
      </c>
      <c r="E27" s="6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