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firstSheet="2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8" r:id="rId14"/>
    <sheet name="表13" sheetId="19" r:id="rId15"/>
    <sheet name="表14" sheetId="20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  <definedName name="_xlnm.Print_Area" localSheetId="13">表12!#REF!</definedName>
    <definedName name="_xlnm.Print_Titles" localSheetId="13">表12!#REF!</definedName>
    <definedName name="_xlnm.Print_Area" localSheetId="14">表13!#REF!</definedName>
    <definedName name="_xlnm.Print_Titles" localSheetId="14">表13!#REF!</definedName>
    <definedName name="_xlnm.Print_Area" localSheetId="15">表14!#REF!</definedName>
    <definedName name="_xlnm.Print_Titles" localSheetId="15">表14!#REF!</definedName>
  </definedNames>
  <calcPr calcId="144525"/>
</workbook>
</file>

<file path=xl/sharedStrings.xml><?xml version="1.0" encoding="utf-8"?>
<sst xmlns="http://schemas.openxmlformats.org/spreadsheetml/2006/main" count="472" uniqueCount="340">
  <si>
    <t>单位代码：</t>
  </si>
  <si>
    <t>单位名称：</t>
  </si>
  <si>
    <t>宁县长庆桥镇人民政府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</si>
  <si>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</si>
  <si>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</si>
  <si>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</si>
  <si>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</si>
  <si>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</si>
  <si>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</si>
  <si>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</si>
  <si>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</si>
  <si>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</si>
  <si>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</si>
  <si>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</si>
  <si>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</si>
  <si>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</si>
  <si>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</si>
  <si>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</si>
  <si>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</si>
  <si>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</si>
  <si>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</si>
  <si>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</si>
  <si>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</si>
  <si>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</si>
  <si>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</si>
  <si>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</si>
  <si>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</si>
  <si>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</si>
  <si>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</si>
  <si>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</si>
  <si>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</si>
  <si>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</si>
  <si>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</si>
  <si>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</si>
  <si>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</si>
  <si>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</si>
  <si>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</si>
  <si>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</si>
  <si>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</si>
  <si>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</si>
  <si>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</si>
  <si>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</si>
  <si>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</si>
  <si>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</si>
  <si>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</si>
  <si>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</si>
  <si>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</si>
  <si>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</si>
  <si>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</si>
  <si>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</si>
  <si>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</si>
  <si>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</si>
  <si>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</si>
  <si>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</si>
  <si>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</si>
  <si>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</si>
  <si>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</si>
  <si>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</si>
  <si>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</si>
  <si>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</si>
  <si>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</si>
  <si>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</si>
  <si>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</si>
  <si>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</si>
  <si>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</si>
  <si>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</si>
  <si>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</si>
  <si>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</si>
  <si>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</si>
  <si>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</si>
  <si>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</si>
  <si>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</si>
  <si>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</si>
  <si>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</si>
  <si>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</si>
  <si>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</si>
  <si>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</si>
  <si>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</si>
  <si>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</si>
  <si>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</si>
  <si>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</si>
  <si>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</si>
  <si>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</si>
  <si>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</si>
  <si>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</si>
  <si>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</si>
  <si>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</si>
  <si>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</si>
  <si>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</si>
  <si>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</si>
  <si>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</si>
  <si>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</si>
  <si>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</si>
  <si>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</si>
  <si>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</si>
  <si>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</si>
  <si>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</si>
  <si>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</si>
  <si>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</si>
  <si>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</si>
  <si>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</si>
  <si>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</si>
  <si>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</si>
  <si>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</si>
  <si>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</si>
  <si>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</si>
  <si>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</si>
  <si>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</si>
  <si>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</si>
  <si>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</si>
  <si>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</si>
  <si>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</si>
  <si>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</si>
  <si>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</si>
  <si>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201-一般公共服务支出</t>
  </si>
  <si>
    <t xml:space="preserve">    01政府办公厅（室）及相关机构事务</t>
  </si>
  <si>
    <t xml:space="preserve">      01 行政运行</t>
  </si>
  <si>
    <t xml:space="preserve">      02一般行政管理事务</t>
  </si>
  <si>
    <t>208-社会保险和就业支出</t>
  </si>
  <si>
    <t xml:space="preserve">   05 行政事业单位养老支出</t>
  </si>
  <si>
    <t xml:space="preserve">      01 行政单位离退休</t>
  </si>
  <si>
    <t xml:space="preserve">   99其他社会保障缴费和就业支出</t>
  </si>
  <si>
    <t xml:space="preserve">      99其他社会保障缴费和就业支出</t>
  </si>
  <si>
    <t>210-卫生健康支出</t>
  </si>
  <si>
    <t xml:space="preserve">   11行政事业单位医疗</t>
  </si>
  <si>
    <t xml:space="preserve">       01行政事业单位医疗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</si>
  <si>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</si>
  <si>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</si>
  <si>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</si>
  <si>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</si>
  <si>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</si>
  <si>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</si>
  <si>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</si>
  <si>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</si>
  <si>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</si>
  <si>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</si>
  <si>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</si>
  <si>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</si>
  <si>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</si>
  <si>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</si>
  <si>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</si>
  <si>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</si>
  <si>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</si>
  <si>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</si>
  <si>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</si>
  <si>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</si>
  <si>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</si>
  <si>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</si>
  <si>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</si>
  <si>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</si>
  <si>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</si>
  <si>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</si>
  <si>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</si>
  <si>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</si>
  <si>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</si>
  <si>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</si>
  <si>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</si>
  <si>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</si>
  <si>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</si>
  <si>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</si>
  <si>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</si>
  <si>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</si>
  <si>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</si>
  <si>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</si>
  <si>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</si>
  <si>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</si>
  <si>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</si>
  <si>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</si>
  <si>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</si>
  <si>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</si>
  <si>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</si>
  <si>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</si>
  <si>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</si>
  <si>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 xml:space="preserve"> 01</t>
  </si>
  <si>
    <t xml:space="preserve">   01</t>
  </si>
  <si>
    <t xml:space="preserve">   02</t>
  </si>
  <si>
    <t>208</t>
  </si>
  <si>
    <t xml:space="preserve"> 05</t>
  </si>
  <si>
    <t xml:space="preserve"> 99</t>
  </si>
  <si>
    <t xml:space="preserve">   99</t>
  </si>
  <si>
    <t>210</t>
  </si>
  <si>
    <t xml:space="preserve"> 11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</si>
  <si>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</si>
  <si>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</si>
  <si>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</si>
  <si>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</si>
  <si>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</si>
  <si>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</si>
  <si>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</si>
  <si>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01</t>
  </si>
  <si>
    <t xml:space="preserve">  基本工资</t>
  </si>
  <si>
    <t xml:space="preserve">  02</t>
  </si>
  <si>
    <t xml:space="preserve">  津贴补贴</t>
  </si>
  <si>
    <t xml:space="preserve">  03</t>
  </si>
  <si>
    <t xml:space="preserve">  奖金</t>
  </si>
  <si>
    <t xml:space="preserve">  10</t>
  </si>
  <si>
    <t xml:space="preserve">  职工基本医疗保障缴费</t>
  </si>
  <si>
    <t xml:space="preserve">  12</t>
  </si>
  <si>
    <t xml:space="preserve">  其他社会保障缴费</t>
  </si>
  <si>
    <t>302</t>
  </si>
  <si>
    <t>商品和服务支出</t>
  </si>
  <si>
    <t xml:space="preserve">  办公费</t>
  </si>
  <si>
    <t xml:space="preserve">  印刷费</t>
  </si>
  <si>
    <t xml:space="preserve">  05</t>
  </si>
  <si>
    <t xml:space="preserve">  水费</t>
  </si>
  <si>
    <t xml:space="preserve">  06</t>
  </si>
  <si>
    <t xml:space="preserve">  电费</t>
  </si>
  <si>
    <t xml:space="preserve">  07</t>
  </si>
  <si>
    <t xml:space="preserve">  邮电费</t>
  </si>
  <si>
    <t xml:space="preserve">  08</t>
  </si>
  <si>
    <t xml:space="preserve">  取暖费</t>
  </si>
  <si>
    <t xml:space="preserve">  11</t>
  </si>
  <si>
    <t xml:space="preserve">  差旅费</t>
  </si>
  <si>
    <t xml:space="preserve">  13</t>
  </si>
  <si>
    <t xml:space="preserve">  维修（护）费</t>
  </si>
  <si>
    <t xml:space="preserve">  17</t>
  </si>
  <si>
    <t xml:space="preserve">  公务接待费</t>
  </si>
  <si>
    <t xml:space="preserve">  26</t>
  </si>
  <si>
    <t xml:space="preserve">  劳务费</t>
  </si>
  <si>
    <t xml:space="preserve">  27</t>
  </si>
  <si>
    <t xml:space="preserve">  委托业务费</t>
  </si>
  <si>
    <t xml:space="preserve">  28</t>
  </si>
  <si>
    <t xml:space="preserve">  工会经费</t>
  </si>
  <si>
    <t xml:space="preserve">  29</t>
  </si>
  <si>
    <t xml:space="preserve">  福利费</t>
  </si>
  <si>
    <t xml:space="preserve">  31</t>
  </si>
  <si>
    <t xml:space="preserve">  公务用车运行维护费</t>
  </si>
  <si>
    <t xml:space="preserve">  39</t>
  </si>
  <si>
    <t xml:space="preserve">  其他交通费用（车补）</t>
  </si>
  <si>
    <t>303</t>
  </si>
  <si>
    <t>对个人和家庭的补助</t>
  </si>
  <si>
    <t xml:space="preserve">  退休费</t>
  </si>
  <si>
    <t xml:space="preserve">  生活补贴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</si>
  <si>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</si>
  <si>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</si>
  <si>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</si>
  <si>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</si>
  <si>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</si>
  <si>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</si>
  <si>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</si>
  <si>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</si>
  <si>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</si>
  <si>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</si>
  <si>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</si>
  <si>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</si>
  <si>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</si>
  <si>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</si>
  <si>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</si>
  <si>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</si>
  <si>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</si>
  <si>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</si>
  <si>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</si>
  <si>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</si>
  <si>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</si>
  <si>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</si>
  <si>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</si>
  <si>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</si>
  <si>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</si>
  <si>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</si>
  <si>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</si>
  <si>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</si>
  <si>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</si>
  <si>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</si>
  <si>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郑贵锋</t>
  </si>
  <si>
    <t>联系电话</t>
  </si>
  <si>
    <t>0934-6651125</t>
  </si>
  <si>
    <t>部门（单位）职能</t>
  </si>
  <si>
    <t>依据</t>
  </si>
  <si>
    <t>职能概述</t>
  </si>
  <si>
    <t>依法行政，主持镇政府全面工作，执行县委、县政府和镇党委、镇人民代表大会决定、决议，并报告政府工作。制定镇政府各项工作，发展总体规划和年度目标管理，并组织实施。负责执行镇行政区域内的经济和社会发展计划，加强公共设施的建设和管理，发展各项服务事业。协助镇党委抓好全镇政治思想工作和廉政建设，保持政府机关廉洁高效，密切联系群众，在群众中树立良好形象。积极探索全镇经济建设新路子，采取切实可行的措施，强化各种机制，使全镇经济建设得到稳步发展，经济效益逐步提高，经济目标得到实现，人民生活不断改善。与镇党委、镇人大密切配合，在镇党委的领导下，协调开展各项工作。对上级政府交办的各项临时任务和本级政府各项中心工作，负责组织安排和实施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</si>
  <si>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</si>
  <si>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</si>
  <si>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</si>
  <si>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</si>
  <si>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</si>
  <si>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</si>
  <si>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</si>
  <si>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r>
      <rPr>
        <sz val="9"/>
        <color rgb="FF000000"/>
        <rFont val="宋体"/>
        <charset val="1"/>
      </rPr>
      <t>宁县长庆桥人民政府为全额财政拨款行政单位，内设直属事业单位</t>
    </r>
    <r>
      <rPr>
        <sz val="9"/>
        <color rgb="FF000000"/>
        <rFont val="Calibri"/>
        <charset val="1"/>
      </rPr>
      <t>5</t>
    </r>
    <r>
      <rPr>
        <sz val="9"/>
        <color rgb="FF000000"/>
        <rFont val="宋体"/>
        <charset val="1"/>
      </rPr>
      <t>个，分别为政务（便民）服务中心，农业农村综合服务中心、公共事务服务中心、社会治安综合治理中心、综合执法队，机构数较上年无变化。</t>
    </r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</si>
  <si>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</si>
  <si>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</si>
  <si>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</si>
  <si>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</si>
  <si>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</si>
  <si>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</si>
  <si>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本单位建立了《领导班子工作守则》《长庆桥镇党委、政府工作规则》《长庆桥镇党委会议议事规则》《领导班子民主生活会制度》《长庆桥镇党风廉政建设制度》《长庆桥镇公开办事制度》《长庆桥镇干部职工学习制度》《长庆桥镇新闻报道及信息报送制度》《长庆桥镇干部职工工作制度》《长庆桥镇政府机关管理制度》《长庆桥镇政府干部职工请销假制度》《长庆桥镇财务管理制度》《长庆桥镇公务接待制度》《长庆桥镇机关值班制度》《长庆桥镇政府灶务管理制度》《长庆桥镇车辆安全责任管理制度》等基本制度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</si>
  <si>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</si>
  <si>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</si>
  <si>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</si>
  <si>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</si>
  <si>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</si>
  <si>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</si>
  <si>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</si>
  <si>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</si>
  <si>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</si>
  <si>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</si>
  <si>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</si>
  <si>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</si>
  <si>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</si>
  <si>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</si>
  <si>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</si>
  <si>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</si>
  <si>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</si>
  <si>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</si>
  <si>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</si>
  <si>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</si>
  <si>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</t>
  </si>
  <si>
    <t>经济成本指标</t>
  </si>
  <si>
    <t>日常及经常性市事务工作运行成本是否高于上年</t>
  </si>
  <si>
    <t>=100%</t>
  </si>
  <si>
    <t>产出指标</t>
  </si>
  <si>
    <t>时效指标</t>
  </si>
  <si>
    <t>各项工作是否及时开展达到预期效果</t>
  </si>
  <si>
    <t>效益指标</t>
  </si>
  <si>
    <t>社会效益指标</t>
  </si>
  <si>
    <t>政策咨询建议是否对党政决策有积极影响</t>
  </si>
  <si>
    <t>满意度指标</t>
  </si>
  <si>
    <t>服务对象满意度</t>
  </si>
  <si>
    <t>群众认可度</t>
  </si>
  <si>
    <t>≥90%</t>
  </si>
  <si>
    <t>项目支出绩效目标表</t>
  </si>
  <si>
    <t>预算单位</t>
  </si>
  <si>
    <t>项目名称</t>
  </si>
  <si>
    <t>长庆桥镇市政维护经费及电费、基层政权建设项目</t>
  </si>
  <si>
    <t>一级项目名称</t>
  </si>
  <si>
    <t>二级项目名称</t>
  </si>
  <si>
    <t>项目类型</t>
  </si>
  <si>
    <t>县列专项28万、省级专项70万</t>
  </si>
  <si>
    <t>资金用途</t>
  </si>
  <si>
    <t>街区市政维护经费及路灯电费，镇政府基层政权建设</t>
  </si>
  <si>
    <t>资金性质</t>
  </si>
  <si>
    <t>一般公用预算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</si>
  <si>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</si>
  <si>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</si>
  <si>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其中：中央补助安排</t>
  </si>
  <si>
    <t>省级财政安排</t>
  </si>
  <si>
    <t>年度绩效目标</t>
  </si>
  <si>
    <t>强化街道环境卫生维护管理，优化资源配置，控制节约成本，美化街区道路，提升人居环境，增加群众幸福感。</t>
  </si>
  <si>
    <t>指标目标值</t>
  </si>
  <si>
    <t>日常及经常性市政工作运行成本是否高于上年</t>
  </si>
  <si>
    <t>群众满意度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</si>
</sst>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;[Red]0.00"/>
    <numFmt numFmtId="178" formatCode="#0.00"/>
    <numFmt numFmtId="179" formatCode="#,##0.00_ ;[Red]\-#,##0.00\ "/>
    <numFmt numFmtId="180" formatCode="yyyy/mm/dd"/>
  </numFmts>
  <fonts count="68">
    <font>
      <sz val="11"/>
      <color indexed="8"/>
      <name val="宋体"/>
      <charset val="1"/>
      <scheme val="minor"/>
    </font>
    <font>
      <sz val="11"/>
      <color indexed="8"/>
      <name val="Calibri"/>
      <charset val="134"/>
    </font>
    <font>
      <sz val="10"/>
      <name val="Arial"/>
      <charset val="134"/>
    </font>
    <font>
      <b/>
      <sz val="18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indexed="8"/>
      <name val="宋体"/>
      <charset val="1"/>
    </font>
    <font>
      <b/>
      <sz val="14"/>
      <color indexed="8"/>
      <name val="仿宋_GB2312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b/>
      <sz val="9"/>
      <color indexed="8"/>
      <name val="Calibri"/>
      <charset val="1"/>
    </font>
    <font>
      <b/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0"/>
      <color indexed="8"/>
      <name val="宋体"/>
      <charset val="1"/>
      <scheme val="minor"/>
    </font>
    <font>
      <b/>
      <sz val="10"/>
      <color indexed="8"/>
      <name val="宋体"/>
      <charset val="134"/>
      <scheme val="minor"/>
    </font>
    <font>
      <b/>
      <sz val="10"/>
      <color indexed="8"/>
      <name val="宋体"/>
      <charset val="1"/>
      <scheme val="minor"/>
    </font>
    <font>
      <sz val="10"/>
      <color indexed="8"/>
      <name val="宋体"/>
      <charset val="134"/>
      <scheme val="minor"/>
    </font>
    <font>
      <sz val="19"/>
      <name val="SimSun"/>
      <charset val="134"/>
    </font>
    <font>
      <b/>
      <sz val="11"/>
      <color indexed="8"/>
      <name val="宋体"/>
      <charset val="1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Hiragino Sans GB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name val="宋体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7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5" borderId="7" applyNumberFormat="0" applyAlignment="0" applyProtection="0">
      <alignment vertical="center"/>
    </xf>
    <xf numFmtId="44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9" borderId="8" applyNumberFormat="0" applyFon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0" fillId="13" borderId="11" applyNumberFormat="0" applyAlignment="0" applyProtection="0">
      <alignment vertical="center"/>
    </xf>
    <xf numFmtId="0" fontId="61" fillId="13" borderId="7" applyNumberFormat="0" applyAlignment="0" applyProtection="0">
      <alignment vertical="center"/>
    </xf>
    <xf numFmtId="0" fontId="62" fillId="14" borderId="12" applyNumberForma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2" fillId="0" borderId="0"/>
  </cellStyleXfs>
  <cellXfs count="143">
    <xf numFmtId="0" fontId="0" fillId="0" borderId="0" xfId="0" applyFont="1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0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indent="2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0" fontId="21" fillId="0" borderId="5" xfId="0" applyFont="1" applyBorder="1" applyAlignment="1">
      <alignment horizontal="right" vertical="center" wrapText="1"/>
    </xf>
    <xf numFmtId="0" fontId="22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176" fontId="26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/>
    <xf numFmtId="0" fontId="21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 wrapText="1"/>
    </xf>
    <xf numFmtId="49" fontId="28" fillId="0" borderId="1" xfId="0" applyNumberFormat="1" applyFont="1" applyFill="1" applyBorder="1" applyAlignment="1" applyProtection="1">
      <alignment horizontal="center" vertical="center"/>
    </xf>
    <xf numFmtId="0" fontId="29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/>
    </xf>
    <xf numFmtId="49" fontId="31" fillId="0" borderId="1" xfId="0" applyNumberFormat="1" applyFont="1" applyFill="1" applyBorder="1" applyAlignment="1" applyProtection="1">
      <alignment horizontal="left" vertical="center"/>
    </xf>
    <xf numFmtId="0" fontId="32" fillId="0" borderId="1" xfId="0" applyFont="1" applyBorder="1">
      <alignment vertical="center"/>
    </xf>
    <xf numFmtId="0" fontId="30" fillId="0" borderId="1" xfId="0" applyFont="1" applyBorder="1">
      <alignment vertical="center"/>
    </xf>
    <xf numFmtId="49" fontId="33" fillId="0" borderId="1" xfId="0" applyNumberFormat="1" applyFont="1" applyFill="1" applyBorder="1" applyAlignment="1" applyProtection="1">
      <alignment horizontal="left" vertical="center"/>
    </xf>
    <xf numFmtId="0" fontId="0" fillId="0" borderId="2" xfId="0" applyFont="1" applyBorder="1">
      <alignment vertical="center"/>
    </xf>
    <xf numFmtId="0" fontId="33" fillId="0" borderId="1" xfId="0" applyFont="1" applyFill="1" applyBorder="1" applyAlignment="1" applyProtection="1">
      <alignment horizontal="left" vertical="center"/>
    </xf>
    <xf numFmtId="0" fontId="0" fillId="0" borderId="4" xfId="0" applyFont="1" applyBorder="1">
      <alignment vertical="center"/>
    </xf>
    <xf numFmtId="0" fontId="3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9" fillId="0" borderId="5" xfId="0" applyFont="1" applyBorder="1" applyAlignment="1">
      <alignment vertical="center" wrapText="1"/>
    </xf>
    <xf numFmtId="0" fontId="29" fillId="0" borderId="5" xfId="0" applyFont="1" applyBorder="1" applyAlignment="1">
      <alignment horizontal="right" vertical="center" wrapText="1"/>
    </xf>
    <xf numFmtId="0" fontId="35" fillId="0" borderId="0" xfId="0" applyFont="1">
      <alignment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4" fontId="36" fillId="0" borderId="1" xfId="0" applyNumberFormat="1" applyFont="1" applyBorder="1" applyAlignment="1">
      <alignment vertical="center" wrapText="1"/>
    </xf>
    <xf numFmtId="49" fontId="28" fillId="0" borderId="1" xfId="0" applyNumberFormat="1" applyFont="1" applyFill="1" applyBorder="1" applyAlignment="1" applyProtection="1">
      <alignment horizontal="left" vertical="center"/>
    </xf>
    <xf numFmtId="4" fontId="36" fillId="3" borderId="1" xfId="0" applyNumberFormat="1" applyFont="1" applyFill="1" applyBorder="1" applyAlignment="1">
      <alignment horizontal="right" vertical="center" wrapText="1"/>
    </xf>
    <xf numFmtId="4" fontId="36" fillId="0" borderId="1" xfId="0" applyNumberFormat="1" applyFont="1" applyBorder="1" applyAlignment="1">
      <alignment horizontal="right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4" fontId="37" fillId="3" borderId="1" xfId="0" applyNumberFormat="1" applyFont="1" applyFill="1" applyBorder="1" applyAlignment="1">
      <alignment horizontal="right" vertical="center" wrapText="1"/>
    </xf>
    <xf numFmtId="4" fontId="37" fillId="0" borderId="1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4" fontId="29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177" fontId="36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4" fontId="29" fillId="0" borderId="5" xfId="0" applyNumberFormat="1" applyFont="1" applyBorder="1" applyAlignment="1">
      <alignment horizontal="right" vertical="center" wrapText="1"/>
    </xf>
    <xf numFmtId="0" fontId="29" fillId="0" borderId="5" xfId="0" applyFont="1" applyBorder="1" applyAlignment="1">
      <alignment horizontal="left" vertical="center" wrapText="1"/>
    </xf>
    <xf numFmtId="4" fontId="29" fillId="0" borderId="5" xfId="0" applyNumberFormat="1" applyFont="1" applyBorder="1" applyAlignment="1">
      <alignment vertical="center" wrapText="1"/>
    </xf>
    <xf numFmtId="178" fontId="36" fillId="0" borderId="5" xfId="0" applyNumberFormat="1" applyFont="1" applyBorder="1" applyAlignment="1">
      <alignment horizontal="right" vertical="center" wrapText="1"/>
    </xf>
    <xf numFmtId="178" fontId="37" fillId="0" borderId="5" xfId="0" applyNumberFormat="1" applyFont="1" applyBorder="1" applyAlignment="1">
      <alignment horizontal="right" vertical="center" wrapText="1"/>
    </xf>
    <xf numFmtId="178" fontId="38" fillId="0" borderId="5" xfId="0" applyNumberFormat="1" applyFont="1" applyBorder="1" applyAlignment="1">
      <alignment horizontal="right" vertical="center" wrapText="1"/>
    </xf>
    <xf numFmtId="4" fontId="21" fillId="0" borderId="5" xfId="0" applyNumberFormat="1" applyFont="1" applyBorder="1" applyAlignment="1">
      <alignment vertical="center" wrapText="1"/>
    </xf>
    <xf numFmtId="178" fontId="21" fillId="0" borderId="5" xfId="0" applyNumberFormat="1" applyFont="1" applyBorder="1" applyAlignment="1">
      <alignment horizontal="right" vertical="center" wrapText="1"/>
    </xf>
    <xf numFmtId="178" fontId="29" fillId="0" borderId="5" xfId="0" applyNumberFormat="1" applyFont="1" applyBorder="1" applyAlignment="1">
      <alignment vertical="center" wrapText="1"/>
    </xf>
    <xf numFmtId="178" fontId="29" fillId="0" borderId="5" xfId="0" applyNumberFormat="1" applyFont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 wrapText="1"/>
    </xf>
    <xf numFmtId="177" fontId="29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right" vertical="center" wrapText="1"/>
    </xf>
    <xf numFmtId="177" fontId="28" fillId="0" borderId="1" xfId="0" applyNumberFormat="1" applyFont="1" applyFill="1" applyBorder="1" applyAlignment="1" applyProtection="1">
      <alignment horizontal="center" vertical="center"/>
    </xf>
    <xf numFmtId="49" fontId="29" fillId="0" borderId="1" xfId="0" applyNumberFormat="1" applyFont="1" applyBorder="1" applyAlignment="1">
      <alignment horizontal="right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right" vertical="center" wrapText="1"/>
    </xf>
    <xf numFmtId="49" fontId="0" fillId="0" borderId="1" xfId="0" applyNumberFormat="1" applyFont="1" applyBorder="1">
      <alignment vertical="center"/>
    </xf>
    <xf numFmtId="0" fontId="0" fillId="0" borderId="0" xfId="0" applyFont="1" applyBorder="1">
      <alignment vertical="center"/>
    </xf>
    <xf numFmtId="177" fontId="29" fillId="0" borderId="1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1" xfId="49" applyFont="1" applyFill="1" applyBorder="1" applyAlignment="1" applyProtection="1">
      <alignment vertical="center"/>
    </xf>
    <xf numFmtId="179" fontId="25" fillId="0" borderId="1" xfId="0" applyNumberFormat="1" applyFont="1" applyFill="1" applyBorder="1" applyAlignment="1" applyProtection="1">
      <alignment horizontal="right" vertical="center"/>
    </xf>
    <xf numFmtId="179" fontId="39" fillId="0" borderId="1" xfId="0" applyNumberFormat="1" applyFont="1" applyFill="1" applyBorder="1" applyAlignment="1">
      <alignment horizontal="right" vertical="center"/>
    </xf>
    <xf numFmtId="179" fontId="40" fillId="0" borderId="1" xfId="0" applyNumberFormat="1" applyFont="1" applyFill="1" applyBorder="1" applyAlignment="1">
      <alignment horizontal="right" vertical="center"/>
    </xf>
    <xf numFmtId="179" fontId="24" fillId="0" borderId="1" xfId="0" applyNumberFormat="1" applyFont="1" applyFill="1" applyBorder="1" applyAlignment="1" applyProtection="1">
      <alignment horizontal="right" vertical="center"/>
    </xf>
    <xf numFmtId="0" fontId="24" fillId="0" borderId="1" xfId="49" applyFont="1" applyBorder="1" applyAlignment="1" applyProtection="1">
      <alignment vertical="center"/>
    </xf>
    <xf numFmtId="0" fontId="28" fillId="0" borderId="1" xfId="49" applyFont="1" applyFill="1" applyBorder="1" applyAlignment="1" applyProtection="1">
      <alignment horizontal="center" vertical="center"/>
    </xf>
    <xf numFmtId="179" fontId="28" fillId="0" borderId="1" xfId="0" applyNumberFormat="1" applyFont="1" applyFill="1" applyBorder="1" applyAlignment="1" applyProtection="1">
      <alignment horizontal="right" vertical="center"/>
    </xf>
    <xf numFmtId="0" fontId="41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right" vertical="center" wrapText="1"/>
    </xf>
    <xf numFmtId="0" fontId="19" fillId="0" borderId="5" xfId="0" applyFont="1" applyBorder="1" applyAlignment="1">
      <alignment vertical="center" wrapText="1"/>
    </xf>
    <xf numFmtId="178" fontId="39" fillId="0" borderId="5" xfId="0" applyNumberFormat="1" applyFont="1" applyBorder="1" applyAlignment="1">
      <alignment horizontal="right" vertical="center" wrapText="1"/>
    </xf>
    <xf numFmtId="0" fontId="39" fillId="0" borderId="5" xfId="0" applyFont="1" applyBorder="1" applyAlignment="1">
      <alignment horizontal="right" vertical="center" wrapText="1"/>
    </xf>
    <xf numFmtId="178" fontId="40" fillId="0" borderId="5" xfId="0" applyNumberFormat="1" applyFont="1" applyBorder="1" applyAlignment="1">
      <alignment horizontal="right" vertical="center" wrapText="1"/>
    </xf>
    <xf numFmtId="4" fontId="40" fillId="0" borderId="5" xfId="0" applyNumberFormat="1" applyFont="1" applyBorder="1" applyAlignment="1">
      <alignment vertical="center" wrapText="1"/>
    </xf>
    <xf numFmtId="0" fontId="42" fillId="0" borderId="5" xfId="0" applyFont="1" applyBorder="1" applyAlignment="1">
      <alignment vertical="center" wrapText="1"/>
    </xf>
    <xf numFmtId="4" fontId="43" fillId="0" borderId="5" xfId="0" applyNumberFormat="1" applyFont="1" applyBorder="1" applyAlignment="1">
      <alignment vertical="center" wrapText="1"/>
    </xf>
    <xf numFmtId="0" fontId="40" fillId="0" borderId="5" xfId="0" applyFont="1" applyBorder="1" applyAlignment="1">
      <alignment horizontal="right" vertical="center" wrapText="1"/>
    </xf>
    <xf numFmtId="0" fontId="40" fillId="0" borderId="5" xfId="0" applyFont="1" applyBorder="1" applyAlignment="1">
      <alignment vertical="center" wrapText="1"/>
    </xf>
    <xf numFmtId="0" fontId="38" fillId="0" borderId="5" xfId="0" applyFont="1" applyBorder="1" applyAlignment="1">
      <alignment horizontal="right" vertical="center" wrapText="1"/>
    </xf>
    <xf numFmtId="4" fontId="42" fillId="0" borderId="5" xfId="0" applyNumberFormat="1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 wrapText="1"/>
    </xf>
    <xf numFmtId="0" fontId="44" fillId="0" borderId="0" xfId="0" applyFont="1" applyBorder="1" applyAlignment="1">
      <alignment vertical="center" wrapText="1"/>
    </xf>
    <xf numFmtId="0" fontId="44" fillId="0" borderId="5" xfId="0" applyFont="1" applyBorder="1" applyAlignment="1">
      <alignment horizontal="center" vertical="center" wrapText="1"/>
    </xf>
    <xf numFmtId="0" fontId="45" fillId="0" borderId="5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right" vertical="center" wrapText="1"/>
    </xf>
    <xf numFmtId="180" fontId="21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20" sqref="I19:I20"/>
    </sheetView>
  </sheetViews>
  <sheetFormatPr defaultColWidth="10" defaultRowHeight="13.5"/>
  <cols>
    <col min="1" max="1" width="2.54166666666667" customWidth="1"/>
    <col min="2" max="4" width="9.76666666666667" customWidth="1"/>
    <col min="5" max="5" width="13.625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3" customHeight="1" spans="1:1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2.75" customHeight="1" spans="1:11">
      <c r="A3" s="37"/>
      <c r="B3" s="37" t="s">
        <v>0</v>
      </c>
      <c r="C3" s="139">
        <v>516001</v>
      </c>
      <c r="D3" s="139"/>
      <c r="E3" s="37"/>
      <c r="F3" s="37"/>
      <c r="G3" s="37"/>
      <c r="H3" s="37"/>
      <c r="I3" s="37"/>
      <c r="J3" s="37"/>
      <c r="K3" s="37"/>
    </row>
    <row r="4" ht="22.75" customHeight="1" spans="1:11">
      <c r="A4" s="37"/>
      <c r="B4" s="37" t="s">
        <v>1</v>
      </c>
      <c r="C4" s="37" t="s">
        <v>2</v>
      </c>
      <c r="D4" s="37"/>
      <c r="E4" s="37"/>
      <c r="F4" s="37"/>
      <c r="G4" s="37"/>
      <c r="H4" s="37"/>
      <c r="I4" s="37"/>
      <c r="J4" s="37"/>
      <c r="K4" s="37"/>
    </row>
    <row r="5" ht="14.3" customHeight="1" spans="1:1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ht="78.55" customHeight="1" spans="1:11">
      <c r="A6" s="35"/>
      <c r="B6" s="140" t="s">
        <v>3</v>
      </c>
      <c r="C6" s="140"/>
      <c r="D6" s="140"/>
      <c r="E6" s="140"/>
      <c r="F6" s="140"/>
      <c r="G6" s="140"/>
      <c r="H6" s="140"/>
      <c r="I6" s="140"/>
      <c r="J6" s="140"/>
      <c r="K6" s="140"/>
    </row>
    <row r="7" ht="22.75" customHeight="1" spans="1:1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ht="22.75" customHeight="1" spans="1:1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</row>
    <row r="9" ht="22.75" customHeight="1" spans="1:1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ht="22.75" customHeight="1" spans="1:11">
      <c r="A10" s="37"/>
      <c r="B10" s="37" t="s">
        <v>4</v>
      </c>
      <c r="C10" s="37"/>
      <c r="F10" s="141" t="s">
        <v>5</v>
      </c>
      <c r="G10" s="142"/>
      <c r="H10" s="37"/>
      <c r="I10" s="37"/>
      <c r="J10" s="37"/>
      <c r="K10" s="37"/>
    </row>
    <row r="11" ht="22.75" customHeight="1" spans="1:1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</row>
    <row r="12" ht="22.75" customHeight="1" spans="1:11">
      <c r="A12" s="37"/>
      <c r="B12" s="141" t="s">
        <v>6</v>
      </c>
      <c r="C12" s="141"/>
      <c r="D12" s="37"/>
      <c r="E12" s="141" t="s">
        <v>7</v>
      </c>
      <c r="F12" s="35"/>
      <c r="G12" s="37"/>
      <c r="H12" s="141" t="s">
        <v>8</v>
      </c>
      <c r="I12" s="35"/>
      <c r="J12" s="37"/>
      <c r="K12" s="37"/>
    </row>
    <row r="13" ht="14.3" customHeight="1" spans="1:11">
      <c r="A13" s="35"/>
      <c r="B13" s="35"/>
      <c r="C13" s="35" t="s">
        <v>9</v>
      </c>
      <c r="D13" s="35"/>
      <c r="E13" s="35"/>
      <c r="F13" s="35"/>
      <c r="G13" s="35"/>
      <c r="H13" s="35"/>
      <c r="I13" s="35"/>
      <c r="J13" s="35"/>
      <c r="K13" s="35"/>
    </row>
    <row r="14" ht="14.3" customHeight="1" spans="1:1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</row>
    <row r="15" ht="14.3" customHeight="1" spans="1:1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10" sqref="B10"/>
    </sheetView>
  </sheetViews>
  <sheetFormatPr defaultColWidth="10" defaultRowHeight="13.5" outlineLevelCol="2"/>
  <cols>
    <col min="1" max="1" width="5.01666666666667" customWidth="1"/>
    <col min="2" max="2" width="62" customWidth="1"/>
    <col min="3" max="3" width="50.375" customWidth="1"/>
  </cols>
  <sheetData>
    <row r="1" ht="35.4" customHeight="1" spans="1:2">
      <c r="A1" s="35"/>
      <c r="B1" s="35"/>
    </row>
    <row r="2" ht="39.15" customHeight="1" spans="1:3">
      <c r="A2" s="35"/>
      <c r="B2" s="135" t="s">
        <v>10</v>
      </c>
      <c r="C2" s="135"/>
    </row>
    <row r="3" ht="29.35" customHeight="1" spans="1:3">
      <c r="A3" s="136"/>
      <c r="B3" s="137" t="s">
        <v>11</v>
      </c>
      <c r="C3" s="137" t="s">
        <v>12</v>
      </c>
    </row>
    <row r="4" ht="28.45" customHeight="1" spans="1:3">
      <c r="A4" s="122"/>
      <c r="B4" s="138" t="s">
        <v>13</v>
      </c>
      <c r="C4" s="68" t="s">
        <v>14</v>
      </c>
    </row>
    <row r="5" ht="28.45" customHeight="1" spans="1:3">
      <c r="A5" s="122"/>
      <c r="B5" s="138" t="s">
        <v>15</v>
      </c>
      <c r="C5" s="68" t="s">
        <v>16</v>
      </c>
    </row>
    <row r="6" ht="28.45" customHeight="1" spans="1:3">
      <c r="A6" s="122"/>
      <c r="B6" s="138" t="s">
        <v>17</v>
      </c>
      <c r="C6" s="68" t="s">
        <v>18</v>
      </c>
    </row>
    <row r="7" ht="28.45" customHeight="1" spans="1:3">
      <c r="A7" s="122"/>
      <c r="B7" s="138" t="s">
        <v>19</v>
      </c>
      <c r="C7" s="68"/>
    </row>
    <row r="8" ht="28.45" customHeight="1" spans="1:3">
      <c r="A8" s="122"/>
      <c r="B8" s="138" t="s">
        <v>20</v>
      </c>
      <c r="C8" s="68" t="s">
        <v>21</v>
      </c>
    </row>
    <row r="9" ht="28.45" customHeight="1" spans="1:3">
      <c r="A9" s="122"/>
      <c r="B9" s="138" t="s">
        <v>22</v>
      </c>
      <c r="C9" s="68" t="s">
        <v>23</v>
      </c>
    </row>
    <row r="10" ht="28.45" customHeight="1" spans="1:3">
      <c r="A10" s="122"/>
      <c r="B10" s="138" t="s">
        <v>24</v>
      </c>
      <c r="C10" s="68" t="s">
        <v>25</v>
      </c>
    </row>
    <row r="11" ht="28.45" customHeight="1" spans="1:3">
      <c r="A11" s="122"/>
      <c r="B11" s="138" t="s">
        <v>26</v>
      </c>
      <c r="C11" s="68" t="s">
        <v>27</v>
      </c>
    </row>
    <row r="12" ht="28.45" customHeight="1" spans="1:3">
      <c r="A12" s="122"/>
      <c r="B12" s="138" t="s">
        <v>28</v>
      </c>
      <c r="C12" s="68"/>
    </row>
    <row r="13" ht="28.45" customHeight="1" spans="1:3">
      <c r="A13" s="35"/>
      <c r="B13" s="138" t="s">
        <v>29</v>
      </c>
      <c r="C13" s="68"/>
    </row>
    <row r="14" ht="28.45" customHeight="1" spans="1:3">
      <c r="A14" s="35"/>
      <c r="B14" s="138" t="s">
        <v>30</v>
      </c>
      <c r="C14" s="68" t="s">
        <v>14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10" workbookViewId="0">
      <selection activeCell="F6" sqref="F6:F7"/>
    </sheetView>
  </sheetViews>
  <sheetFormatPr defaultColWidth="10" defaultRowHeight="13.5" outlineLevelCol="3"/>
  <cols>
    <col min="1" max="1" width="23" customWidth="1"/>
    <col min="2" max="2" width="16.6916666666667" customWidth="1"/>
    <col min="3" max="3" width="29.75" customWidth="1"/>
    <col min="4" max="4" width="14.5583333333333" customWidth="1"/>
  </cols>
  <sheetData>
    <row r="1" ht="14.3" customHeight="1" spans="1:4">
      <c r="A1" s="35"/>
      <c r="B1" s="35"/>
      <c r="C1" s="35"/>
      <c r="D1" s="35"/>
    </row>
    <row r="2" ht="39.85" customHeight="1" spans="1:4">
      <c r="A2" s="36" t="s">
        <v>31</v>
      </c>
      <c r="B2" s="36"/>
      <c r="C2" s="36"/>
      <c r="D2" s="36"/>
    </row>
    <row r="3" ht="22.75" customHeight="1" spans="1:4">
      <c r="A3" s="122"/>
      <c r="B3" s="122"/>
      <c r="C3" s="122"/>
      <c r="D3" s="123" t="s">
        <v>32</v>
      </c>
    </row>
    <row r="4" ht="19" customHeight="1" spans="1:4">
      <c r="A4" s="91" t="s">
        <v>33</v>
      </c>
      <c r="B4" s="91"/>
      <c r="C4" s="91" t="s">
        <v>34</v>
      </c>
      <c r="D4" s="91"/>
    </row>
    <row r="5" ht="19" customHeight="1" spans="1:4">
      <c r="A5" s="91" t="s">
        <v>35</v>
      </c>
      <c r="B5" s="91" t="s">
        <v>36</v>
      </c>
      <c r="C5" s="91" t="s">
        <v>35</v>
      </c>
      <c r="D5" s="91" t="s">
        <v>36</v>
      </c>
    </row>
    <row r="6" ht="19" customHeight="1" spans="1:4">
      <c r="A6" s="124" t="s">
        <v>37</v>
      </c>
      <c r="B6" s="125">
        <v>9424454.9</v>
      </c>
      <c r="C6" s="124" t="s">
        <v>38</v>
      </c>
      <c r="D6" s="125">
        <v>8921851.474</v>
      </c>
    </row>
    <row r="7" ht="19" customHeight="1" spans="1:4">
      <c r="A7" s="124" t="s">
        <v>39</v>
      </c>
      <c r="B7" s="125"/>
      <c r="C7" s="124" t="s">
        <v>40</v>
      </c>
      <c r="D7" s="126"/>
    </row>
    <row r="8" ht="19" customHeight="1" spans="1:4">
      <c r="A8" s="124" t="s">
        <v>41</v>
      </c>
      <c r="B8" s="125"/>
      <c r="C8" s="124" t="s">
        <v>42</v>
      </c>
      <c r="D8" s="126"/>
    </row>
    <row r="9" ht="19" customHeight="1" spans="1:4">
      <c r="A9" s="124" t="s">
        <v>43</v>
      </c>
      <c r="B9" s="125"/>
      <c r="C9" s="124" t="s">
        <v>44</v>
      </c>
      <c r="D9" s="126"/>
    </row>
    <row r="10" ht="19" customHeight="1" spans="1:4">
      <c r="A10" s="124" t="s">
        <v>45</v>
      </c>
      <c r="B10" s="125"/>
      <c r="C10" s="124" t="s">
        <v>46</v>
      </c>
      <c r="D10" s="126"/>
    </row>
    <row r="11" ht="19" customHeight="1" spans="1:4">
      <c r="A11" s="124" t="s">
        <v>47</v>
      </c>
      <c r="B11" s="125"/>
      <c r="C11" s="124" t="s">
        <v>48</v>
      </c>
      <c r="D11" s="126"/>
    </row>
    <row r="12" ht="19" customHeight="1" spans="1:4">
      <c r="A12" s="124" t="s">
        <v>49</v>
      </c>
      <c r="B12" s="127"/>
      <c r="C12" s="124" t="s">
        <v>50</v>
      </c>
      <c r="D12" s="126"/>
    </row>
    <row r="13" ht="19" customHeight="1" spans="1:4">
      <c r="A13" s="124" t="s">
        <v>51</v>
      </c>
      <c r="B13" s="127"/>
      <c r="C13" s="124" t="s">
        <v>52</v>
      </c>
      <c r="D13" s="126">
        <v>101812.78</v>
      </c>
    </row>
    <row r="14" ht="19" customHeight="1" spans="1:4">
      <c r="A14" s="124" t="s">
        <v>53</v>
      </c>
      <c r="B14" s="127"/>
      <c r="C14" s="124" t="s">
        <v>54</v>
      </c>
      <c r="D14" s="126"/>
    </row>
    <row r="15" ht="19" customHeight="1" spans="1:4">
      <c r="A15" s="124"/>
      <c r="B15" s="128"/>
      <c r="C15" s="124" t="s">
        <v>55</v>
      </c>
      <c r="D15" s="126">
        <v>400790.65</v>
      </c>
    </row>
    <row r="16" ht="19" customHeight="1" spans="1:4">
      <c r="A16" s="124"/>
      <c r="B16" s="128"/>
      <c r="C16" s="124" t="s">
        <v>56</v>
      </c>
      <c r="D16" s="126"/>
    </row>
    <row r="17" ht="19" customHeight="1" spans="1:4">
      <c r="A17" s="124"/>
      <c r="B17" s="128"/>
      <c r="C17" s="124" t="s">
        <v>57</v>
      </c>
      <c r="D17" s="126"/>
    </row>
    <row r="18" ht="19" customHeight="1" spans="1:4">
      <c r="A18" s="124"/>
      <c r="B18" s="128"/>
      <c r="C18" s="124" t="s">
        <v>58</v>
      </c>
      <c r="D18" s="126"/>
    </row>
    <row r="19" ht="19" customHeight="1" spans="1:4">
      <c r="A19" s="124"/>
      <c r="B19" s="128"/>
      <c r="C19" s="124" t="s">
        <v>59</v>
      </c>
      <c r="D19" s="126"/>
    </row>
    <row r="20" ht="19" customHeight="1" spans="1:4">
      <c r="A20" s="129"/>
      <c r="B20" s="130"/>
      <c r="C20" s="124" t="s">
        <v>60</v>
      </c>
      <c r="D20" s="126"/>
    </row>
    <row r="21" ht="19" customHeight="1" spans="1:4">
      <c r="A21" s="129"/>
      <c r="B21" s="130"/>
      <c r="C21" s="124" t="s">
        <v>61</v>
      </c>
      <c r="D21" s="131"/>
    </row>
    <row r="22" ht="19" customHeight="1" spans="1:4">
      <c r="A22" s="129"/>
      <c r="B22" s="130"/>
      <c r="C22" s="124" t="s">
        <v>62</v>
      </c>
      <c r="D22" s="131"/>
    </row>
    <row r="23" ht="19" customHeight="1" spans="1:4">
      <c r="A23" s="129"/>
      <c r="B23" s="130"/>
      <c r="C23" s="124" t="s">
        <v>63</v>
      </c>
      <c r="D23" s="131"/>
    </row>
    <row r="24" ht="19" customHeight="1" spans="1:4">
      <c r="A24" s="129"/>
      <c r="B24" s="130"/>
      <c r="C24" s="124" t="s">
        <v>64</v>
      </c>
      <c r="D24" s="131"/>
    </row>
    <row r="25" ht="19" customHeight="1" spans="1:4">
      <c r="A25" s="124"/>
      <c r="B25" s="128"/>
      <c r="C25" s="124" t="s">
        <v>65</v>
      </c>
      <c r="D25" s="131"/>
    </row>
    <row r="26" ht="19" customHeight="1" spans="1:4">
      <c r="A26" s="124"/>
      <c r="B26" s="128"/>
      <c r="C26" s="124" t="s">
        <v>66</v>
      </c>
      <c r="D26" s="131"/>
    </row>
    <row r="27" ht="19" customHeight="1" spans="1:4">
      <c r="A27" s="124"/>
      <c r="B27" s="128"/>
      <c r="C27" s="124" t="s">
        <v>67</v>
      </c>
      <c r="D27" s="131"/>
    </row>
    <row r="28" ht="19" customHeight="1" spans="1:4">
      <c r="A28" s="129"/>
      <c r="B28" s="130"/>
      <c r="C28" s="124" t="s">
        <v>68</v>
      </c>
      <c r="D28" s="131"/>
    </row>
    <row r="29" ht="19" customHeight="1" spans="1:4">
      <c r="A29" s="129"/>
      <c r="B29" s="130"/>
      <c r="C29" s="124" t="s">
        <v>69</v>
      </c>
      <c r="D29" s="131"/>
    </row>
    <row r="30" ht="19" customHeight="1" spans="1:4">
      <c r="A30" s="129"/>
      <c r="B30" s="130"/>
      <c r="C30" s="124" t="s">
        <v>70</v>
      </c>
      <c r="D30" s="131"/>
    </row>
    <row r="31" ht="19" customHeight="1" spans="1:4">
      <c r="A31" s="129"/>
      <c r="B31" s="130"/>
      <c r="C31" s="124" t="s">
        <v>71</v>
      </c>
      <c r="D31" s="131"/>
    </row>
    <row r="32" ht="19" customHeight="1" spans="1:4">
      <c r="A32" s="129"/>
      <c r="B32" s="130"/>
      <c r="C32" s="124" t="s">
        <v>72</v>
      </c>
      <c r="D32" s="131"/>
    </row>
    <row r="33" ht="19" customHeight="1" spans="1:4">
      <c r="A33" s="124"/>
      <c r="B33" s="132"/>
      <c r="C33" s="124" t="s">
        <v>73</v>
      </c>
      <c r="D33" s="131"/>
    </row>
    <row r="34" ht="19" customHeight="1" spans="1:4">
      <c r="A34" s="124"/>
      <c r="B34" s="132"/>
      <c r="C34" s="124" t="s">
        <v>74</v>
      </c>
      <c r="D34" s="131"/>
    </row>
    <row r="35" ht="19" customHeight="1" spans="1:4">
      <c r="A35" s="124"/>
      <c r="B35" s="132"/>
      <c r="C35" s="124" t="s">
        <v>75</v>
      </c>
      <c r="D35" s="133"/>
    </row>
    <row r="36" ht="19" customHeight="1" spans="1:4">
      <c r="A36" s="129" t="s">
        <v>76</v>
      </c>
      <c r="B36" s="134">
        <f>SUM(B6:B14)</f>
        <v>9424454.9</v>
      </c>
      <c r="C36" s="129" t="s">
        <v>77</v>
      </c>
      <c r="D36" s="134">
        <f>SUM(D6:D35)</f>
        <v>9424454.904</v>
      </c>
    </row>
    <row r="37" ht="19" customHeight="1" spans="1:4">
      <c r="A37" s="129" t="s">
        <v>78</v>
      </c>
      <c r="B37" s="134"/>
      <c r="C37" s="129" t="s">
        <v>79</v>
      </c>
      <c r="D37" s="134"/>
    </row>
    <row r="38" ht="19" customHeight="1" spans="1:4">
      <c r="A38" s="129" t="s">
        <v>80</v>
      </c>
      <c r="B38" s="134">
        <f>B36+B37</f>
        <v>9424454.9</v>
      </c>
      <c r="C38" s="129" t="s">
        <v>81</v>
      </c>
      <c r="D38" s="134">
        <f>D36+D37</f>
        <v>9424454.904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15" workbookViewId="0">
      <selection activeCell="B5" sqref="B5"/>
    </sheetView>
  </sheetViews>
  <sheetFormatPr defaultColWidth="7.875" defaultRowHeight="12.75" customHeight="1" outlineLevelCol="2"/>
  <cols>
    <col min="1" max="1" width="39.5" style="1" customWidth="1"/>
    <col min="2" max="2" width="35.625" style="1" customWidth="1"/>
    <col min="3" max="3" width="27.375" style="1" customWidth="1"/>
    <col min="4" max="16384" width="7.875" style="2"/>
  </cols>
  <sheetData>
    <row r="1" ht="24.75" customHeight="1" spans="1:1">
      <c r="A1" s="49"/>
    </row>
    <row r="2" ht="24.75" customHeight="1" spans="1:2">
      <c r="A2" s="43" t="s">
        <v>82</v>
      </c>
      <c r="B2" s="43"/>
    </row>
    <row r="3" ht="24.75" customHeight="1" spans="1:2">
      <c r="A3" s="113"/>
      <c r="B3" s="44" t="s">
        <v>32</v>
      </c>
    </row>
    <row r="4" ht="24" customHeight="1" spans="1:2">
      <c r="A4" s="53" t="s">
        <v>35</v>
      </c>
      <c r="B4" s="53" t="s">
        <v>36</v>
      </c>
    </row>
    <row r="5" s="2" customFormat="1" ht="25" customHeight="1" spans="1:3">
      <c r="A5" s="114" t="s">
        <v>83</v>
      </c>
      <c r="B5" s="115">
        <f>B6+B7</f>
        <v>9424454.9</v>
      </c>
      <c r="C5" s="1"/>
    </row>
    <row r="6" s="2" customFormat="1" ht="25" customHeight="1" spans="1:3">
      <c r="A6" s="114" t="s">
        <v>84</v>
      </c>
      <c r="B6" s="116">
        <v>9424454.9</v>
      </c>
      <c r="C6" s="1"/>
    </row>
    <row r="7" s="2" customFormat="1" ht="25" customHeight="1" spans="1:3">
      <c r="A7" s="114" t="s">
        <v>85</v>
      </c>
      <c r="B7" s="116"/>
      <c r="C7" s="1"/>
    </row>
    <row r="8" s="2" customFormat="1" ht="25" customHeight="1" spans="1:3">
      <c r="A8" s="114" t="s">
        <v>86</v>
      </c>
      <c r="B8" s="116">
        <f>B9+B10</f>
        <v>0</v>
      </c>
      <c r="C8" s="1"/>
    </row>
    <row r="9" s="2" customFormat="1" ht="25" customHeight="1" spans="1:3">
      <c r="A9" s="114" t="s">
        <v>87</v>
      </c>
      <c r="B9" s="116"/>
      <c r="C9" s="1"/>
    </row>
    <row r="10" s="2" customFormat="1" ht="25" customHeight="1" spans="1:3">
      <c r="A10" s="114" t="s">
        <v>88</v>
      </c>
      <c r="B10" s="117"/>
      <c r="C10" s="1"/>
    </row>
    <row r="11" s="2" customFormat="1" ht="25" customHeight="1" spans="1:3">
      <c r="A11" s="114" t="s">
        <v>89</v>
      </c>
      <c r="B11" s="117">
        <f>SUM(B12:B14)</f>
        <v>0</v>
      </c>
      <c r="C11" s="1"/>
    </row>
    <row r="12" s="2" customFormat="1" ht="25" customHeight="1" spans="1:3">
      <c r="A12" s="114" t="s">
        <v>90</v>
      </c>
      <c r="B12" s="117"/>
      <c r="C12" s="1"/>
    </row>
    <row r="13" s="2" customFormat="1" ht="25" customHeight="1" spans="1:3">
      <c r="A13" s="114" t="s">
        <v>91</v>
      </c>
      <c r="B13" s="117"/>
      <c r="C13" s="1"/>
    </row>
    <row r="14" s="2" customFormat="1" ht="25" customHeight="1" spans="1:3">
      <c r="A14" s="114" t="s">
        <v>92</v>
      </c>
      <c r="B14" s="117"/>
      <c r="C14" s="1"/>
    </row>
    <row r="15" s="2" customFormat="1" ht="25" customHeight="1" spans="1:3">
      <c r="A15" s="114" t="s">
        <v>93</v>
      </c>
      <c r="B15" s="117"/>
      <c r="C15" s="1"/>
    </row>
    <row r="16" s="2" customFormat="1" ht="25" customHeight="1" spans="1:3">
      <c r="A16" s="114" t="s">
        <v>94</v>
      </c>
      <c r="B16" s="117"/>
      <c r="C16" s="1"/>
    </row>
    <row r="17" s="2" customFormat="1" ht="25" customHeight="1" spans="1:3">
      <c r="A17" s="114" t="s">
        <v>95</v>
      </c>
      <c r="B17" s="117"/>
      <c r="C17" s="1"/>
    </row>
    <row r="18" s="2" customFormat="1" ht="25" customHeight="1" spans="1:3">
      <c r="A18" s="114" t="s">
        <v>96</v>
      </c>
      <c r="B18" s="117"/>
      <c r="C18" s="1"/>
    </row>
    <row r="19" s="2" customFormat="1" ht="25" customHeight="1" spans="1:3">
      <c r="A19" s="114" t="s">
        <v>97</v>
      </c>
      <c r="B19" s="118">
        <f>B20+B23+B26+B27</f>
        <v>0</v>
      </c>
      <c r="C19" s="1"/>
    </row>
    <row r="20" s="2" customFormat="1" ht="25" customHeight="1" spans="1:3">
      <c r="A20" s="114" t="s">
        <v>98</v>
      </c>
      <c r="B20" s="118">
        <f>B21+B22</f>
        <v>0</v>
      </c>
      <c r="C20" s="1"/>
    </row>
    <row r="21" s="2" customFormat="1" ht="25" customHeight="1" spans="1:3">
      <c r="A21" s="114" t="s">
        <v>99</v>
      </c>
      <c r="B21" s="118"/>
      <c r="C21" s="1"/>
    </row>
    <row r="22" s="2" customFormat="1" ht="25" customHeight="1" spans="1:3">
      <c r="A22" s="114" t="s">
        <v>100</v>
      </c>
      <c r="B22" s="118"/>
      <c r="C22" s="1"/>
    </row>
    <row r="23" s="2" customFormat="1" ht="25" customHeight="1" spans="1:3">
      <c r="A23" s="114" t="s">
        <v>101</v>
      </c>
      <c r="B23" s="118">
        <f>B24+B25</f>
        <v>0</v>
      </c>
      <c r="C23" s="1"/>
    </row>
    <row r="24" s="2" customFormat="1" ht="25" customHeight="1" spans="1:3">
      <c r="A24" s="114" t="s">
        <v>102</v>
      </c>
      <c r="B24" s="118"/>
      <c r="C24" s="1"/>
    </row>
    <row r="25" s="2" customFormat="1" ht="25" customHeight="1" spans="1:3">
      <c r="A25" s="114" t="s">
        <v>103</v>
      </c>
      <c r="B25" s="118"/>
      <c r="C25" s="1"/>
    </row>
    <row r="26" s="2" customFormat="1" ht="25" customHeight="1" spans="1:3">
      <c r="A26" s="114" t="s">
        <v>104</v>
      </c>
      <c r="B26" s="118"/>
      <c r="C26" s="1"/>
    </row>
    <row r="27" s="2" customFormat="1" ht="25" customHeight="1" spans="1:3">
      <c r="A27" s="114" t="s">
        <v>105</v>
      </c>
      <c r="B27" s="118"/>
      <c r="C27" s="1"/>
    </row>
    <row r="28" ht="25" customHeight="1" spans="1:2">
      <c r="A28" s="119"/>
      <c r="B28" s="118"/>
    </row>
    <row r="29" s="2" customFormat="1" ht="25" customHeight="1" spans="1:3">
      <c r="A29" s="120" t="s">
        <v>106</v>
      </c>
      <c r="B29" s="121">
        <f>B5+B8+B11+B15+B16+B17+B18+B19</f>
        <v>9424454.9</v>
      </c>
      <c r="C29" s="1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C20" sqref="C20"/>
    </sheetView>
  </sheetViews>
  <sheetFormatPr defaultColWidth="10" defaultRowHeight="13.5"/>
  <cols>
    <col min="1" max="1" width="31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35"/>
      <c r="B1" s="35"/>
      <c r="C1" s="35"/>
      <c r="D1" s="35"/>
      <c r="E1" s="35"/>
    </row>
    <row r="2" ht="39.85" customHeight="1" spans="1:5">
      <c r="A2" s="36" t="s">
        <v>107</v>
      </c>
      <c r="B2" s="36"/>
      <c r="C2" s="36"/>
      <c r="D2" s="36"/>
      <c r="E2" s="36"/>
    </row>
    <row r="3" ht="22.75" customHeight="1" spans="1:5">
      <c r="A3" s="37"/>
      <c r="B3" s="37"/>
      <c r="C3" s="37"/>
      <c r="D3" s="37"/>
      <c r="E3" s="37" t="s">
        <v>32</v>
      </c>
    </row>
    <row r="4" ht="22.75" customHeight="1" spans="1:5">
      <c r="A4" s="102" t="s">
        <v>108</v>
      </c>
      <c r="B4" s="102" t="s">
        <v>109</v>
      </c>
      <c r="C4" s="102" t="s">
        <v>110</v>
      </c>
      <c r="D4" s="102" t="s">
        <v>111</v>
      </c>
      <c r="E4" s="102" t="s">
        <v>112</v>
      </c>
    </row>
    <row r="5" ht="22.75" customHeight="1" spans="1:5">
      <c r="A5" s="56" t="s">
        <v>113</v>
      </c>
      <c r="B5" s="103">
        <f>B6+B10+B15</f>
        <v>9424454.9</v>
      </c>
      <c r="C5" s="103">
        <f>C6+C10+C15</f>
        <v>8444454.9</v>
      </c>
      <c r="D5" s="103">
        <f>D6+D10+D15</f>
        <v>980000</v>
      </c>
      <c r="E5" s="104"/>
    </row>
    <row r="6" ht="24" customHeight="1" spans="1:5">
      <c r="A6" s="76" t="s">
        <v>114</v>
      </c>
      <c r="B6" s="105">
        <f>B7</f>
        <v>8921851.47</v>
      </c>
      <c r="C6" s="103">
        <f>C7</f>
        <v>7941851.47</v>
      </c>
      <c r="D6" s="103">
        <f>D7</f>
        <v>980000</v>
      </c>
      <c r="E6" s="106"/>
    </row>
    <row r="7" ht="24" customHeight="1" spans="1:5">
      <c r="A7" s="76" t="s">
        <v>115</v>
      </c>
      <c r="B7" s="105">
        <f>B8+B9</f>
        <v>8921851.47</v>
      </c>
      <c r="C7" s="105">
        <f>C8+C9</f>
        <v>7941851.47</v>
      </c>
      <c r="D7" s="105">
        <f>D8+D9</f>
        <v>980000</v>
      </c>
      <c r="E7" s="106"/>
    </row>
    <row r="8" ht="24" customHeight="1" spans="1:5">
      <c r="A8" s="79" t="s">
        <v>116</v>
      </c>
      <c r="B8" s="107">
        <v>8221851.47</v>
      </c>
      <c r="C8" s="107">
        <v>7941851.47</v>
      </c>
      <c r="D8" s="107">
        <v>280000</v>
      </c>
      <c r="E8" s="108"/>
    </row>
    <row r="9" ht="24" customHeight="1" spans="1:10">
      <c r="A9" s="79" t="s">
        <v>117</v>
      </c>
      <c r="B9" s="107">
        <v>700000</v>
      </c>
      <c r="C9" s="107"/>
      <c r="D9" s="107">
        <v>700000</v>
      </c>
      <c r="E9" s="109"/>
      <c r="H9" s="110"/>
      <c r="I9" s="110"/>
      <c r="J9" s="110"/>
    </row>
    <row r="10" ht="24" customHeight="1" spans="1:10">
      <c r="A10" s="76" t="s">
        <v>118</v>
      </c>
      <c r="B10" s="111">
        <f t="shared" ref="B10:B17" si="0">C10+D10</f>
        <v>101812.78</v>
      </c>
      <c r="C10" s="111">
        <f>C11+C13</f>
        <v>101812.78</v>
      </c>
      <c r="D10" s="107"/>
      <c r="E10" s="109"/>
      <c r="H10" s="110"/>
      <c r="I10" s="110"/>
      <c r="J10" s="110"/>
    </row>
    <row r="11" ht="24" customHeight="1" spans="1:10">
      <c r="A11" s="76" t="s">
        <v>119</v>
      </c>
      <c r="B11" s="111">
        <f t="shared" si="0"/>
        <v>59231.89</v>
      </c>
      <c r="C11" s="111">
        <f>C12</f>
        <v>59231.89</v>
      </c>
      <c r="D11" s="107"/>
      <c r="E11" s="109"/>
      <c r="H11" s="110"/>
      <c r="I11" s="112"/>
      <c r="J11" s="110"/>
    </row>
    <row r="12" ht="24" customHeight="1" spans="1:10">
      <c r="A12" s="79" t="s">
        <v>120</v>
      </c>
      <c r="B12" s="107">
        <f t="shared" si="0"/>
        <v>59231.89</v>
      </c>
      <c r="C12" s="107">
        <v>59231.89</v>
      </c>
      <c r="D12" s="107"/>
      <c r="E12" s="109"/>
      <c r="H12" s="110"/>
      <c r="I12" s="112"/>
      <c r="J12" s="110"/>
    </row>
    <row r="13" ht="24" customHeight="1" spans="1:10">
      <c r="A13" s="76" t="s">
        <v>121</v>
      </c>
      <c r="B13" s="111">
        <f t="shared" si="0"/>
        <v>42580.89</v>
      </c>
      <c r="C13" s="111">
        <f>C14</f>
        <v>42580.89</v>
      </c>
      <c r="D13" s="107"/>
      <c r="E13" s="109"/>
      <c r="H13" s="110"/>
      <c r="I13" s="110"/>
      <c r="J13" s="110"/>
    </row>
    <row r="14" ht="24" customHeight="1" spans="1:10">
      <c r="A14" s="79" t="s">
        <v>122</v>
      </c>
      <c r="B14" s="107">
        <f t="shared" si="0"/>
        <v>42580.89</v>
      </c>
      <c r="C14" s="107">
        <v>42580.89</v>
      </c>
      <c r="D14" s="107"/>
      <c r="E14" s="109"/>
      <c r="H14" s="110"/>
      <c r="I14" s="110"/>
      <c r="J14" s="110"/>
    </row>
    <row r="15" ht="24" customHeight="1" spans="1:5">
      <c r="A15" s="76" t="s">
        <v>123</v>
      </c>
      <c r="B15" s="111">
        <f t="shared" si="0"/>
        <v>400790.65</v>
      </c>
      <c r="C15" s="111">
        <f>C16</f>
        <v>400790.65</v>
      </c>
      <c r="D15" s="107"/>
      <c r="E15" s="109"/>
    </row>
    <row r="16" ht="24" customHeight="1" spans="1:5">
      <c r="A16" s="76" t="s">
        <v>124</v>
      </c>
      <c r="B16" s="111">
        <f t="shared" si="0"/>
        <v>400790.65</v>
      </c>
      <c r="C16" s="111">
        <f>C17</f>
        <v>400790.65</v>
      </c>
      <c r="D16" s="107"/>
      <c r="E16" s="109"/>
    </row>
    <row r="17" ht="24" customHeight="1" spans="1:5">
      <c r="A17" s="79" t="s">
        <v>125</v>
      </c>
      <c r="B17" s="107">
        <f t="shared" si="0"/>
        <v>400790.65</v>
      </c>
      <c r="C17" s="107">
        <v>400790.65</v>
      </c>
      <c r="D17" s="107"/>
      <c r="E17" s="109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B43" sqref="B43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28.37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35"/>
      <c r="B1" s="35"/>
      <c r="C1" s="35"/>
      <c r="D1" s="35"/>
      <c r="E1" s="35"/>
      <c r="F1" s="35"/>
      <c r="G1" s="35"/>
    </row>
    <row r="2" ht="39.85" customHeight="1" spans="1:7">
      <c r="A2" s="36" t="s">
        <v>126</v>
      </c>
      <c r="B2" s="36"/>
      <c r="C2" s="36"/>
      <c r="D2" s="36"/>
      <c r="E2" s="35"/>
      <c r="F2" s="35"/>
      <c r="G2" s="35"/>
    </row>
    <row r="3" ht="22.75" customHeight="1" spans="1:7">
      <c r="A3" s="37"/>
      <c r="B3" s="37"/>
      <c r="C3" s="72" t="s">
        <v>32</v>
      </c>
      <c r="D3" s="72"/>
      <c r="E3" s="37"/>
      <c r="F3" s="37"/>
      <c r="G3" s="37"/>
    </row>
    <row r="4" ht="22.75" customHeight="1" spans="1:7">
      <c r="A4" s="91" t="s">
        <v>33</v>
      </c>
      <c r="B4" s="91"/>
      <c r="C4" s="91" t="s">
        <v>34</v>
      </c>
      <c r="D4" s="91"/>
      <c r="E4" s="37"/>
      <c r="F4" s="37"/>
      <c r="G4" s="37"/>
    </row>
    <row r="5" ht="22.75" customHeight="1" spans="1:7">
      <c r="A5" s="91" t="s">
        <v>35</v>
      </c>
      <c r="B5" s="91" t="s">
        <v>36</v>
      </c>
      <c r="C5" s="91" t="s">
        <v>35</v>
      </c>
      <c r="D5" s="91" t="s">
        <v>113</v>
      </c>
      <c r="E5" s="37"/>
      <c r="F5" s="37"/>
      <c r="G5" s="37"/>
    </row>
    <row r="6" ht="18" customHeight="1" spans="1:7">
      <c r="A6" s="40" t="s">
        <v>127</v>
      </c>
      <c r="B6" s="95">
        <f>SUM(B7:B9)</f>
        <v>9424454.9</v>
      </c>
      <c r="C6" s="40" t="s">
        <v>128</v>
      </c>
      <c r="D6" s="95">
        <v>9424451.9</v>
      </c>
      <c r="E6" s="37"/>
      <c r="F6" s="37"/>
      <c r="G6" s="37"/>
    </row>
    <row r="7" ht="18" customHeight="1" spans="1:7">
      <c r="A7" s="40" t="s">
        <v>129</v>
      </c>
      <c r="B7" s="96">
        <v>9424454.9</v>
      </c>
      <c r="C7" s="40" t="s">
        <v>130</v>
      </c>
      <c r="D7" s="96">
        <v>8921851.47</v>
      </c>
      <c r="E7" s="37"/>
      <c r="F7" s="37"/>
      <c r="G7" s="37"/>
    </row>
    <row r="8" ht="18" customHeight="1" spans="1:7">
      <c r="A8" s="40" t="s">
        <v>131</v>
      </c>
      <c r="B8" s="97"/>
      <c r="C8" s="40" t="s">
        <v>132</v>
      </c>
      <c r="D8" s="96"/>
      <c r="E8" s="37"/>
      <c r="F8" s="37"/>
      <c r="G8" s="37"/>
    </row>
    <row r="9" ht="18" customHeight="1" spans="1:7">
      <c r="A9" s="40" t="s">
        <v>133</v>
      </c>
      <c r="B9" s="97"/>
      <c r="C9" s="40" t="s">
        <v>134</v>
      </c>
      <c r="D9" s="96"/>
      <c r="E9" s="37"/>
      <c r="F9" s="37"/>
      <c r="G9" s="37"/>
    </row>
    <row r="10" ht="18" customHeight="1" spans="1:7">
      <c r="A10" s="40"/>
      <c r="B10" s="98"/>
      <c r="C10" s="40" t="s">
        <v>135</v>
      </c>
      <c r="D10" s="96"/>
      <c r="E10" s="37"/>
      <c r="F10" s="37"/>
      <c r="G10" s="37"/>
    </row>
    <row r="11" ht="18" customHeight="1" spans="1:7">
      <c r="A11" s="40"/>
      <c r="B11" s="98"/>
      <c r="C11" s="40" t="s">
        <v>136</v>
      </c>
      <c r="D11" s="96"/>
      <c r="E11" s="37"/>
      <c r="F11" s="37"/>
      <c r="G11" s="37"/>
    </row>
    <row r="12" ht="18" customHeight="1" spans="1:7">
      <c r="A12" s="40"/>
      <c r="B12" s="98"/>
      <c r="C12" s="40" t="s">
        <v>137</v>
      </c>
      <c r="D12" s="96"/>
      <c r="E12" s="37"/>
      <c r="F12" s="37"/>
      <c r="G12" s="37"/>
    </row>
    <row r="13" ht="18" customHeight="1" spans="1:7">
      <c r="A13" s="68"/>
      <c r="B13" s="94"/>
      <c r="C13" s="40" t="s">
        <v>138</v>
      </c>
      <c r="D13" s="96"/>
      <c r="E13" s="37"/>
      <c r="F13" s="37"/>
      <c r="G13" s="37"/>
    </row>
    <row r="14" ht="18" customHeight="1" spans="1:7">
      <c r="A14" s="40"/>
      <c r="B14" s="98"/>
      <c r="C14" s="40" t="s">
        <v>139</v>
      </c>
      <c r="D14" s="96">
        <v>101812.78</v>
      </c>
      <c r="E14" s="37"/>
      <c r="F14" s="37"/>
      <c r="G14" s="71"/>
    </row>
    <row r="15" ht="18" customHeight="1" spans="1:7">
      <c r="A15" s="40"/>
      <c r="B15" s="98"/>
      <c r="C15" s="40" t="s">
        <v>140</v>
      </c>
      <c r="D15" s="96"/>
      <c r="E15" s="37"/>
      <c r="F15" s="37"/>
      <c r="G15" s="37"/>
    </row>
    <row r="16" ht="18" customHeight="1" spans="1:7">
      <c r="A16" s="40"/>
      <c r="B16" s="98"/>
      <c r="C16" s="40" t="s">
        <v>141</v>
      </c>
      <c r="D16" s="96">
        <v>400790.65</v>
      </c>
      <c r="E16" s="37"/>
      <c r="F16" s="37"/>
      <c r="G16" s="37"/>
    </row>
    <row r="17" ht="18" customHeight="1" spans="1:7">
      <c r="A17" s="40"/>
      <c r="B17" s="98"/>
      <c r="C17" s="40" t="s">
        <v>142</v>
      </c>
      <c r="D17" s="96"/>
      <c r="E17" s="37"/>
      <c r="F17" s="37"/>
      <c r="G17" s="37"/>
    </row>
    <row r="18" ht="18" customHeight="1" spans="1:7">
      <c r="A18" s="40"/>
      <c r="B18" s="98"/>
      <c r="C18" s="40" t="s">
        <v>143</v>
      </c>
      <c r="D18" s="96"/>
      <c r="E18" s="37"/>
      <c r="F18" s="37"/>
      <c r="G18" s="37"/>
    </row>
    <row r="19" ht="18" customHeight="1" spans="1:7">
      <c r="A19" s="40"/>
      <c r="B19" s="40"/>
      <c r="C19" s="40" t="s">
        <v>144</v>
      </c>
      <c r="D19" s="96"/>
      <c r="E19" s="37"/>
      <c r="F19" s="37"/>
      <c r="G19" s="37"/>
    </row>
    <row r="20" ht="18" customHeight="1" spans="1:7">
      <c r="A20" s="40"/>
      <c r="B20" s="40"/>
      <c r="C20" s="40" t="s">
        <v>145</v>
      </c>
      <c r="D20" s="97"/>
      <c r="E20" s="37"/>
      <c r="F20" s="37"/>
      <c r="G20" s="37"/>
    </row>
    <row r="21" ht="18" customHeight="1" spans="1:7">
      <c r="A21" s="40"/>
      <c r="B21" s="40"/>
      <c r="C21" s="40" t="s">
        <v>146</v>
      </c>
      <c r="D21" s="97"/>
      <c r="E21" s="37"/>
      <c r="F21" s="37"/>
      <c r="G21" s="37"/>
    </row>
    <row r="22" ht="18" customHeight="1" spans="1:7">
      <c r="A22" s="40"/>
      <c r="B22" s="40"/>
      <c r="C22" s="40" t="s">
        <v>147</v>
      </c>
      <c r="D22" s="97"/>
      <c r="E22" s="37"/>
      <c r="F22" s="37"/>
      <c r="G22" s="37"/>
    </row>
    <row r="23" ht="18" customHeight="1" spans="1:7">
      <c r="A23" s="40"/>
      <c r="B23" s="40"/>
      <c r="C23" s="40" t="s">
        <v>148</v>
      </c>
      <c r="D23" s="97"/>
      <c r="E23" s="37"/>
      <c r="F23" s="37"/>
      <c r="G23" s="37"/>
    </row>
    <row r="24" ht="18" customHeight="1" spans="1:7">
      <c r="A24" s="40"/>
      <c r="B24" s="40"/>
      <c r="C24" s="40" t="s">
        <v>149</v>
      </c>
      <c r="D24" s="97"/>
      <c r="E24" s="37"/>
      <c r="F24" s="37"/>
      <c r="G24" s="37"/>
    </row>
    <row r="25" ht="18" customHeight="1" spans="1:7">
      <c r="A25" s="40"/>
      <c r="B25" s="40"/>
      <c r="C25" s="40" t="s">
        <v>150</v>
      </c>
      <c r="D25" s="97"/>
      <c r="E25" s="37"/>
      <c r="F25" s="37"/>
      <c r="G25" s="37"/>
    </row>
    <row r="26" ht="18" customHeight="1" spans="1:7">
      <c r="A26" s="40"/>
      <c r="B26" s="40"/>
      <c r="C26" s="40" t="s">
        <v>151</v>
      </c>
      <c r="D26" s="97"/>
      <c r="E26" s="37"/>
      <c r="F26" s="37"/>
      <c r="G26" s="37"/>
    </row>
    <row r="27" ht="18" customHeight="1" spans="1:7">
      <c r="A27" s="40"/>
      <c r="B27" s="40"/>
      <c r="C27" s="40" t="s">
        <v>152</v>
      </c>
      <c r="D27" s="97"/>
      <c r="E27" s="37"/>
      <c r="F27" s="37"/>
      <c r="G27" s="37"/>
    </row>
    <row r="28" ht="18" customHeight="1" spans="1:7">
      <c r="A28" s="40"/>
      <c r="B28" s="40"/>
      <c r="C28" s="40" t="s">
        <v>153</v>
      </c>
      <c r="D28" s="97"/>
      <c r="E28" s="37"/>
      <c r="F28" s="37"/>
      <c r="G28" s="37"/>
    </row>
    <row r="29" ht="18" customHeight="1" spans="1:7">
      <c r="A29" s="40"/>
      <c r="B29" s="40"/>
      <c r="C29" s="40" t="s">
        <v>154</v>
      </c>
      <c r="D29" s="97"/>
      <c r="E29" s="37"/>
      <c r="F29" s="37"/>
      <c r="G29" s="37"/>
    </row>
    <row r="30" ht="18" customHeight="1" spans="1:7">
      <c r="A30" s="40"/>
      <c r="B30" s="40"/>
      <c r="C30" s="40" t="s">
        <v>155</v>
      </c>
      <c r="D30" s="97"/>
      <c r="E30" s="37"/>
      <c r="F30" s="37"/>
      <c r="G30" s="37"/>
    </row>
    <row r="31" ht="18" customHeight="1" spans="1:7">
      <c r="A31" s="40"/>
      <c r="B31" s="40"/>
      <c r="C31" s="40" t="s">
        <v>156</v>
      </c>
      <c r="D31" s="97"/>
      <c r="E31" s="37"/>
      <c r="F31" s="37"/>
      <c r="G31" s="37"/>
    </row>
    <row r="32" ht="18" customHeight="1" spans="1:7">
      <c r="A32" s="40"/>
      <c r="B32" s="40"/>
      <c r="C32" s="40" t="s">
        <v>157</v>
      </c>
      <c r="D32" s="97"/>
      <c r="E32" s="37"/>
      <c r="F32" s="37"/>
      <c r="G32" s="37"/>
    </row>
    <row r="33" ht="18" customHeight="1" spans="1:7">
      <c r="A33" s="40"/>
      <c r="B33" s="40"/>
      <c r="C33" s="40" t="s">
        <v>158</v>
      </c>
      <c r="D33" s="97"/>
      <c r="E33" s="37"/>
      <c r="F33" s="37"/>
      <c r="G33" s="37"/>
    </row>
    <row r="34" ht="18" customHeight="1" spans="1:7">
      <c r="A34" s="40"/>
      <c r="B34" s="40"/>
      <c r="C34" s="40" t="s">
        <v>159</v>
      </c>
      <c r="D34" s="97"/>
      <c r="E34" s="37"/>
      <c r="F34" s="37"/>
      <c r="G34" s="37"/>
    </row>
    <row r="35" ht="18" customHeight="1" spans="1:7">
      <c r="A35" s="40"/>
      <c r="B35" s="40"/>
      <c r="C35" s="40" t="s">
        <v>160</v>
      </c>
      <c r="D35" s="97"/>
      <c r="E35" s="37"/>
      <c r="F35" s="37"/>
      <c r="G35" s="37"/>
    </row>
    <row r="36" ht="18" customHeight="1" spans="1:7">
      <c r="A36" s="40"/>
      <c r="B36" s="40"/>
      <c r="C36" s="40" t="s">
        <v>161</v>
      </c>
      <c r="D36" s="99"/>
      <c r="E36" s="37"/>
      <c r="F36" s="37"/>
      <c r="G36" s="37"/>
    </row>
    <row r="37" ht="18" customHeight="1" spans="1:7">
      <c r="A37" s="91" t="s">
        <v>162</v>
      </c>
      <c r="B37" s="100">
        <f>B6</f>
        <v>9424454.9</v>
      </c>
      <c r="C37" s="91" t="s">
        <v>163</v>
      </c>
      <c r="D37" s="101">
        <f>D6</f>
        <v>9424451.9</v>
      </c>
      <c r="E37" s="71"/>
      <c r="F37" s="37"/>
      <c r="G37" s="37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M4" sqref="M4"/>
    </sheetView>
  </sheetViews>
  <sheetFormatPr defaultColWidth="10" defaultRowHeight="13.5" outlineLevelRow="6"/>
  <cols>
    <col min="1" max="1" width="19.125" customWidth="1"/>
    <col min="2" max="2" width="18.05" customWidth="1"/>
    <col min="3" max="3" width="14.925" customWidth="1"/>
    <col min="4" max="4" width="12.35" customWidth="1"/>
    <col min="5" max="5" width="15.2" customWidth="1"/>
    <col min="6" max="7" width="10.125" customWidth="1"/>
    <col min="8" max="8" width="7.375" customWidth="1"/>
    <col min="9" max="9" width="8" customWidth="1"/>
    <col min="10" max="10" width="8.25" customWidth="1"/>
    <col min="11" max="11" width="7.875" customWidth="1"/>
  </cols>
  <sheetData>
    <row r="1" ht="14.3" customHeight="1" spans="1:1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39.85" customHeight="1" spans="1:11">
      <c r="A2" s="36" t="s">
        <v>164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2.75" customHeight="1" spans="1:11">
      <c r="A3" s="37"/>
      <c r="B3" s="37"/>
      <c r="C3" s="37"/>
      <c r="D3" s="37"/>
      <c r="E3" s="37"/>
      <c r="F3" s="37"/>
      <c r="G3" s="37"/>
      <c r="H3" s="37"/>
      <c r="I3" s="37"/>
      <c r="J3" s="72" t="s">
        <v>32</v>
      </c>
      <c r="K3" s="72"/>
    </row>
    <row r="4" ht="22.75" customHeight="1" spans="1:11">
      <c r="A4" s="91" t="s">
        <v>165</v>
      </c>
      <c r="B4" s="91" t="s">
        <v>113</v>
      </c>
      <c r="C4" s="91" t="s">
        <v>166</v>
      </c>
      <c r="D4" s="91"/>
      <c r="E4" s="91"/>
      <c r="F4" s="91" t="s">
        <v>167</v>
      </c>
      <c r="G4" s="91"/>
      <c r="H4" s="91"/>
      <c r="I4" s="91" t="s">
        <v>168</v>
      </c>
      <c r="J4" s="91"/>
      <c r="K4" s="91"/>
    </row>
    <row r="5" ht="22.75" customHeight="1" spans="1:11">
      <c r="A5" s="91"/>
      <c r="B5" s="91"/>
      <c r="C5" s="39" t="s">
        <v>113</v>
      </c>
      <c r="D5" s="39" t="s">
        <v>110</v>
      </c>
      <c r="E5" s="39" t="s">
        <v>111</v>
      </c>
      <c r="F5" s="39" t="s">
        <v>113</v>
      </c>
      <c r="G5" s="39" t="s">
        <v>110</v>
      </c>
      <c r="H5" s="39" t="s">
        <v>111</v>
      </c>
      <c r="I5" s="39" t="s">
        <v>113</v>
      </c>
      <c r="J5" s="39" t="s">
        <v>110</v>
      </c>
      <c r="K5" s="39" t="s">
        <v>111</v>
      </c>
    </row>
    <row r="6" ht="22.75" customHeight="1" spans="1:11">
      <c r="A6" s="68" t="s">
        <v>113</v>
      </c>
      <c r="B6" s="92">
        <f>B7</f>
        <v>9424454.9</v>
      </c>
      <c r="C6" s="92">
        <f>C7</f>
        <v>9424454.9</v>
      </c>
      <c r="D6" s="92">
        <f>D7</f>
        <v>8444454.9</v>
      </c>
      <c r="E6" s="92">
        <f>E7</f>
        <v>980000</v>
      </c>
      <c r="F6" s="92"/>
      <c r="G6" s="92"/>
      <c r="H6" s="92"/>
      <c r="I6" s="92"/>
      <c r="J6" s="92"/>
      <c r="K6" s="92"/>
    </row>
    <row r="7" ht="22.75" customHeight="1" spans="1:11">
      <c r="A7" s="93" t="s">
        <v>2</v>
      </c>
      <c r="B7" s="92">
        <f>C7</f>
        <v>9424454.9</v>
      </c>
      <c r="C7" s="92">
        <f>D7+E7</f>
        <v>9424454.9</v>
      </c>
      <c r="D7" s="94">
        <v>8444454.9</v>
      </c>
      <c r="E7" s="94">
        <v>980000</v>
      </c>
      <c r="F7" s="94"/>
      <c r="G7" s="94"/>
      <c r="H7" s="94"/>
      <c r="I7" s="94"/>
      <c r="J7" s="94"/>
      <c r="K7" s="9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4" workbookViewId="0">
      <selection activeCell="G9" sqref="G9"/>
    </sheetView>
  </sheetViews>
  <sheetFormatPr defaultColWidth="10" defaultRowHeight="13.5" outlineLevelCol="4"/>
  <cols>
    <col min="1" max="1" width="5.625" customWidth="1"/>
    <col min="2" max="2" width="31.625" customWidth="1"/>
    <col min="3" max="3" width="15.25" customWidth="1"/>
    <col min="4" max="4" width="16.375" customWidth="1"/>
    <col min="5" max="5" width="12.625" customWidth="1"/>
  </cols>
  <sheetData>
    <row r="1" ht="14.3" customHeight="1" spans="1:1">
      <c r="A1" s="82"/>
    </row>
    <row r="2" ht="36.9" customHeight="1" spans="1:5">
      <c r="A2" s="36" t="s">
        <v>169</v>
      </c>
      <c r="B2" s="36"/>
      <c r="C2" s="36"/>
      <c r="D2" s="36"/>
      <c r="E2" s="36"/>
    </row>
    <row r="3" ht="21.85" customHeight="1" spans="1:5">
      <c r="A3" s="37"/>
      <c r="B3" s="37"/>
      <c r="C3" s="72" t="s">
        <v>32</v>
      </c>
      <c r="D3" s="72"/>
      <c r="E3" s="72"/>
    </row>
    <row r="4" ht="22.75" customHeight="1" spans="1:5">
      <c r="A4" s="73" t="s">
        <v>108</v>
      </c>
      <c r="B4" s="73"/>
      <c r="C4" s="73" t="s">
        <v>166</v>
      </c>
      <c r="D4" s="73"/>
      <c r="E4" s="73"/>
    </row>
    <row r="5" ht="22.75" customHeight="1" spans="1:5">
      <c r="A5" s="83" t="s">
        <v>170</v>
      </c>
      <c r="B5" s="83" t="s">
        <v>171</v>
      </c>
      <c r="C5" s="84" t="s">
        <v>113</v>
      </c>
      <c r="D5" s="83" t="s">
        <v>110</v>
      </c>
      <c r="E5" s="83" t="s">
        <v>111</v>
      </c>
    </row>
    <row r="6" ht="22.75" customHeight="1" spans="1:5">
      <c r="A6" s="85"/>
      <c r="B6" s="86" t="s">
        <v>113</v>
      </c>
      <c r="C6" s="87">
        <f>C7+C11+C16</f>
        <v>9424454.9</v>
      </c>
      <c r="D6" s="87">
        <f>D7+D11+D16</f>
        <v>8444454.9</v>
      </c>
      <c r="E6" s="87">
        <f>E7+E11+E16</f>
        <v>980000</v>
      </c>
    </row>
    <row r="7" ht="29" customHeight="1" spans="1:5">
      <c r="A7" s="76" t="s">
        <v>172</v>
      </c>
      <c r="B7" s="76" t="s">
        <v>114</v>
      </c>
      <c r="C7" s="88">
        <v>8921851.47</v>
      </c>
      <c r="D7" s="88">
        <v>7941851.47</v>
      </c>
      <c r="E7" s="88">
        <v>980000</v>
      </c>
    </row>
    <row r="8" ht="29" customHeight="1" spans="1:5">
      <c r="A8" s="76" t="s">
        <v>173</v>
      </c>
      <c r="B8" s="76" t="s">
        <v>115</v>
      </c>
      <c r="C8" s="88">
        <v>8921851.47</v>
      </c>
      <c r="D8" s="88">
        <v>7941851.47</v>
      </c>
      <c r="E8" s="88">
        <v>980000</v>
      </c>
    </row>
    <row r="9" ht="29" customHeight="1" spans="1:5">
      <c r="A9" s="79" t="s">
        <v>174</v>
      </c>
      <c r="B9" s="79" t="s">
        <v>116</v>
      </c>
      <c r="C9" s="89">
        <v>8221851.47</v>
      </c>
      <c r="D9" s="89">
        <v>7941851.47</v>
      </c>
      <c r="E9" s="89">
        <v>280000</v>
      </c>
    </row>
    <row r="10" ht="29" customHeight="1" spans="1:5">
      <c r="A10" s="79" t="s">
        <v>175</v>
      </c>
      <c r="B10" s="79" t="s">
        <v>117</v>
      </c>
      <c r="C10" s="58">
        <v>700000</v>
      </c>
      <c r="D10" s="58"/>
      <c r="E10" s="58">
        <v>700000</v>
      </c>
    </row>
    <row r="11" ht="29" customHeight="1" spans="1:5">
      <c r="A11" s="76" t="s">
        <v>176</v>
      </c>
      <c r="B11" s="76" t="s">
        <v>118</v>
      </c>
      <c r="C11" s="90">
        <v>101812.78</v>
      </c>
      <c r="D11" s="90">
        <v>101812.78</v>
      </c>
      <c r="E11" s="58"/>
    </row>
    <row r="12" ht="29" customHeight="1" spans="1:5">
      <c r="A12" s="76" t="s">
        <v>177</v>
      </c>
      <c r="B12" s="76" t="s">
        <v>119</v>
      </c>
      <c r="C12" s="90">
        <v>59231.89</v>
      </c>
      <c r="D12" s="90">
        <v>59231.89</v>
      </c>
      <c r="E12" s="58"/>
    </row>
    <row r="13" ht="29" customHeight="1" spans="1:5">
      <c r="A13" s="79" t="s">
        <v>174</v>
      </c>
      <c r="B13" s="79" t="s">
        <v>120</v>
      </c>
      <c r="C13" s="58">
        <v>59231.89</v>
      </c>
      <c r="D13" s="58">
        <v>59231.89</v>
      </c>
      <c r="E13" s="58"/>
    </row>
    <row r="14" ht="29" customHeight="1" spans="1:5">
      <c r="A14" s="76" t="s">
        <v>178</v>
      </c>
      <c r="B14" s="76" t="s">
        <v>121</v>
      </c>
      <c r="C14" s="90">
        <v>42580.89</v>
      </c>
      <c r="D14" s="90">
        <v>42580.89</v>
      </c>
      <c r="E14" s="58"/>
    </row>
    <row r="15" ht="29" customHeight="1" spans="1:5">
      <c r="A15" s="79" t="s">
        <v>179</v>
      </c>
      <c r="B15" s="79" t="s">
        <v>122</v>
      </c>
      <c r="C15" s="58">
        <v>42580.89</v>
      </c>
      <c r="D15" s="58">
        <v>42580.89</v>
      </c>
      <c r="E15" s="58"/>
    </row>
    <row r="16" ht="29" customHeight="1" spans="1:5">
      <c r="A16" s="76" t="s">
        <v>180</v>
      </c>
      <c r="B16" s="76" t="s">
        <v>123</v>
      </c>
      <c r="C16" s="90">
        <v>400790.65</v>
      </c>
      <c r="D16" s="90">
        <v>400790.65</v>
      </c>
      <c r="E16" s="58"/>
    </row>
    <row r="17" ht="29" customHeight="1" spans="1:5">
      <c r="A17" s="76" t="s">
        <v>181</v>
      </c>
      <c r="B17" s="76" t="s">
        <v>124</v>
      </c>
      <c r="C17" s="90">
        <v>400790.65</v>
      </c>
      <c r="D17" s="90">
        <v>400790.65</v>
      </c>
      <c r="E17" s="58"/>
    </row>
    <row r="18" ht="29" customHeight="1" spans="1:5">
      <c r="A18" s="79" t="s">
        <v>174</v>
      </c>
      <c r="B18" s="79" t="s">
        <v>125</v>
      </c>
      <c r="C18" s="58">
        <v>400790.65</v>
      </c>
      <c r="D18" s="58">
        <v>400790.65</v>
      </c>
      <c r="E18" s="58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J23" sqref="J23"/>
    </sheetView>
  </sheetViews>
  <sheetFormatPr defaultColWidth="10" defaultRowHeight="13.5" outlineLevelCol="4"/>
  <cols>
    <col min="1" max="1" width="5.625" customWidth="1"/>
    <col min="2" max="2" width="24.125" customWidth="1"/>
    <col min="3" max="3" width="22.125" customWidth="1"/>
    <col min="4" max="4" width="15.5" customWidth="1"/>
    <col min="5" max="5" width="14.75" customWidth="1"/>
  </cols>
  <sheetData>
    <row r="1" ht="18.05" customHeight="1" spans="1:5">
      <c r="A1" s="35"/>
      <c r="B1" s="35"/>
      <c r="C1" s="35"/>
      <c r="D1" s="35"/>
      <c r="E1" s="35"/>
    </row>
    <row r="2" ht="39.85" customHeight="1" spans="1:5">
      <c r="A2" s="36" t="s">
        <v>182</v>
      </c>
      <c r="B2" s="36"/>
      <c r="C2" s="36"/>
      <c r="D2" s="36"/>
      <c r="E2" s="36"/>
    </row>
    <row r="3" ht="22.75" customHeight="1" spans="1:5">
      <c r="A3" s="71"/>
      <c r="B3" s="71"/>
      <c r="C3" s="37"/>
      <c r="D3" s="37"/>
      <c r="E3" s="72" t="s">
        <v>32</v>
      </c>
    </row>
    <row r="4" ht="22.75" customHeight="1" spans="1:5">
      <c r="A4" s="73" t="s">
        <v>183</v>
      </c>
      <c r="B4" s="73"/>
      <c r="C4" s="73" t="s">
        <v>184</v>
      </c>
      <c r="D4" s="73"/>
      <c r="E4" s="73"/>
    </row>
    <row r="5" ht="22.75" customHeight="1" spans="1:5">
      <c r="A5" s="73" t="s">
        <v>170</v>
      </c>
      <c r="B5" s="73" t="s">
        <v>171</v>
      </c>
      <c r="C5" s="73" t="s">
        <v>113</v>
      </c>
      <c r="D5" s="73" t="s">
        <v>185</v>
      </c>
      <c r="E5" s="73" t="s">
        <v>186</v>
      </c>
    </row>
    <row r="6" s="70" customFormat="1" ht="24" customHeight="1" spans="1:5">
      <c r="A6" s="73"/>
      <c r="B6" s="74" t="s">
        <v>113</v>
      </c>
      <c r="C6" s="75">
        <f t="shared" ref="C6:C13" si="0">D6+E6</f>
        <v>8444454.9</v>
      </c>
      <c r="D6" s="75">
        <f>D7+D29</f>
        <v>7088591.49</v>
      </c>
      <c r="E6" s="75">
        <f>E13</f>
        <v>1355863.41</v>
      </c>
    </row>
    <row r="7" s="70" customFormat="1" ht="24" customHeight="1" spans="1:5">
      <c r="A7" s="76" t="s">
        <v>187</v>
      </c>
      <c r="B7" s="76" t="s">
        <v>188</v>
      </c>
      <c r="C7" s="77">
        <f t="shared" si="0"/>
        <v>7029359.6</v>
      </c>
      <c r="D7" s="78">
        <f>D8+D9+D10+D11+D12</f>
        <v>7029359.6</v>
      </c>
      <c r="E7" s="78"/>
    </row>
    <row r="8" ht="24" customHeight="1" spans="1:5">
      <c r="A8" s="79" t="s">
        <v>189</v>
      </c>
      <c r="B8" s="79" t="s">
        <v>190</v>
      </c>
      <c r="C8" s="80">
        <f t="shared" si="0"/>
        <v>4492950.06</v>
      </c>
      <c r="D8" s="81">
        <v>4492950.06</v>
      </c>
      <c r="E8" s="81"/>
    </row>
    <row r="9" ht="24" customHeight="1" spans="1:5">
      <c r="A9" s="79" t="s">
        <v>191</v>
      </c>
      <c r="B9" s="79" t="s">
        <v>192</v>
      </c>
      <c r="C9" s="80">
        <f t="shared" si="0"/>
        <v>2039270</v>
      </c>
      <c r="D9" s="61">
        <v>2039270</v>
      </c>
      <c r="E9" s="61"/>
    </row>
    <row r="10" customFormat="1" ht="24" customHeight="1" spans="1:5">
      <c r="A10" s="79" t="s">
        <v>193</v>
      </c>
      <c r="B10" s="79" t="s">
        <v>194</v>
      </c>
      <c r="C10" s="80">
        <f t="shared" si="0"/>
        <v>53768</v>
      </c>
      <c r="D10" s="61">
        <v>53768</v>
      </c>
      <c r="E10" s="61"/>
    </row>
    <row r="11" customFormat="1" ht="24" customHeight="1" spans="1:5">
      <c r="A11" s="79" t="s">
        <v>195</v>
      </c>
      <c r="B11" s="79" t="s">
        <v>196</v>
      </c>
      <c r="C11" s="80">
        <f t="shared" si="0"/>
        <v>400790.65</v>
      </c>
      <c r="D11" s="61">
        <v>400790.65</v>
      </c>
      <c r="E11" s="61"/>
    </row>
    <row r="12" customFormat="1" ht="24" customHeight="1" spans="1:5">
      <c r="A12" s="79" t="s">
        <v>197</v>
      </c>
      <c r="B12" s="79" t="s">
        <v>198</v>
      </c>
      <c r="C12" s="80">
        <f t="shared" si="0"/>
        <v>42580.89</v>
      </c>
      <c r="D12" s="61">
        <v>42580.89</v>
      </c>
      <c r="E12" s="61"/>
    </row>
    <row r="13" s="70" customFormat="1" ht="24" customHeight="1" spans="1:5">
      <c r="A13" s="76" t="s">
        <v>199</v>
      </c>
      <c r="B13" s="76" t="s">
        <v>200</v>
      </c>
      <c r="C13" s="60">
        <f t="shared" si="0"/>
        <v>1355863.41</v>
      </c>
      <c r="D13" s="60"/>
      <c r="E13" s="60">
        <f>E14+E15+E16+E17+E18+E19+E20+E21+E22+E23+E25+E26+E27+E28+E24</f>
        <v>1355863.41</v>
      </c>
    </row>
    <row r="14" ht="24" customHeight="1" spans="1:5">
      <c r="A14" s="79" t="s">
        <v>189</v>
      </c>
      <c r="B14" s="79" t="s">
        <v>201</v>
      </c>
      <c r="C14" s="61">
        <f t="shared" ref="C14:C28" si="1">D14+E14</f>
        <v>340000</v>
      </c>
      <c r="D14" s="61"/>
      <c r="E14" s="61">
        <v>340000</v>
      </c>
    </row>
    <row r="15" ht="24" customHeight="1" spans="1:5">
      <c r="A15" s="79" t="s">
        <v>191</v>
      </c>
      <c r="B15" s="79" t="s">
        <v>202</v>
      </c>
      <c r="C15" s="61">
        <f t="shared" si="1"/>
        <v>20000</v>
      </c>
      <c r="D15" s="61"/>
      <c r="E15" s="61">
        <v>20000</v>
      </c>
    </row>
    <row r="16" ht="24" customHeight="1" spans="1:5">
      <c r="A16" s="79" t="s">
        <v>203</v>
      </c>
      <c r="B16" s="79" t="s">
        <v>204</v>
      </c>
      <c r="C16" s="61">
        <f t="shared" si="1"/>
        <v>50000</v>
      </c>
      <c r="D16" s="61"/>
      <c r="E16" s="61">
        <v>50000</v>
      </c>
    </row>
    <row r="17" ht="24" customHeight="1" spans="1:5">
      <c r="A17" s="79" t="s">
        <v>205</v>
      </c>
      <c r="B17" s="79" t="s">
        <v>206</v>
      </c>
      <c r="C17" s="61">
        <f t="shared" si="1"/>
        <v>80000</v>
      </c>
      <c r="D17" s="61"/>
      <c r="E17" s="61">
        <v>80000</v>
      </c>
    </row>
    <row r="18" ht="24" customHeight="1" spans="1:5">
      <c r="A18" s="79" t="s">
        <v>207</v>
      </c>
      <c r="B18" s="79" t="s">
        <v>208</v>
      </c>
      <c r="C18" s="61">
        <f t="shared" si="1"/>
        <v>50000</v>
      </c>
      <c r="D18" s="61"/>
      <c r="E18" s="61">
        <v>50000</v>
      </c>
    </row>
    <row r="19" ht="24" customHeight="1" spans="1:5">
      <c r="A19" s="79" t="s">
        <v>209</v>
      </c>
      <c r="B19" s="79" t="s">
        <v>210</v>
      </c>
      <c r="C19" s="61">
        <f t="shared" si="1"/>
        <v>73000</v>
      </c>
      <c r="D19" s="61"/>
      <c r="E19" s="61">
        <v>73000</v>
      </c>
    </row>
    <row r="20" ht="24" customHeight="1" spans="1:5">
      <c r="A20" s="79" t="s">
        <v>211</v>
      </c>
      <c r="B20" s="79" t="s">
        <v>212</v>
      </c>
      <c r="C20" s="61">
        <f t="shared" si="1"/>
        <v>108200</v>
      </c>
      <c r="D20" s="61"/>
      <c r="E20" s="61">
        <v>108200</v>
      </c>
    </row>
    <row r="21" ht="24" customHeight="1" spans="1:5">
      <c r="A21" s="79" t="s">
        <v>213</v>
      </c>
      <c r="B21" s="79" t="s">
        <v>214</v>
      </c>
      <c r="C21" s="61">
        <f t="shared" si="1"/>
        <v>105900</v>
      </c>
      <c r="D21" s="61"/>
      <c r="E21" s="61">
        <v>105900</v>
      </c>
    </row>
    <row r="22" ht="24" customHeight="1" spans="1:5">
      <c r="A22" s="79" t="s">
        <v>215</v>
      </c>
      <c r="B22" s="79" t="s">
        <v>216</v>
      </c>
      <c r="C22" s="61">
        <f t="shared" si="1"/>
        <v>40000</v>
      </c>
      <c r="D22" s="61"/>
      <c r="E22" s="61">
        <v>40000</v>
      </c>
    </row>
    <row r="23" ht="24" customHeight="1" spans="1:5">
      <c r="A23" s="79" t="s">
        <v>217</v>
      </c>
      <c r="B23" s="79" t="s">
        <v>218</v>
      </c>
      <c r="C23" s="61">
        <f t="shared" si="1"/>
        <v>120000</v>
      </c>
      <c r="D23" s="61"/>
      <c r="E23" s="61">
        <v>120000</v>
      </c>
    </row>
    <row r="24" ht="24" customHeight="1" spans="1:5">
      <c r="A24" s="79" t="s">
        <v>219</v>
      </c>
      <c r="B24" s="79" t="s">
        <v>220</v>
      </c>
      <c r="C24" s="61">
        <f t="shared" si="1"/>
        <v>30000</v>
      </c>
      <c r="D24" s="61"/>
      <c r="E24" s="61">
        <v>30000</v>
      </c>
    </row>
    <row r="25" ht="24" customHeight="1" spans="1:5">
      <c r="A25" s="79" t="s">
        <v>221</v>
      </c>
      <c r="B25" s="79" t="s">
        <v>222</v>
      </c>
      <c r="C25" s="61">
        <f t="shared" si="1"/>
        <v>92166.35</v>
      </c>
      <c r="D25" s="61"/>
      <c r="E25" s="61">
        <v>92166.35</v>
      </c>
    </row>
    <row r="26" ht="24" customHeight="1" spans="1:5">
      <c r="A26" s="79" t="s">
        <v>223</v>
      </c>
      <c r="B26" s="79" t="s">
        <v>224</v>
      </c>
      <c r="C26" s="61">
        <f t="shared" si="1"/>
        <v>72597.06</v>
      </c>
      <c r="D26" s="61"/>
      <c r="E26" s="61">
        <v>72597.06</v>
      </c>
    </row>
    <row r="27" ht="24" customHeight="1" spans="1:5">
      <c r="A27" s="79" t="s">
        <v>225</v>
      </c>
      <c r="B27" s="79" t="s">
        <v>226</v>
      </c>
      <c r="C27" s="61">
        <f t="shared" si="1"/>
        <v>60000</v>
      </c>
      <c r="D27" s="61"/>
      <c r="E27" s="61">
        <v>60000</v>
      </c>
    </row>
    <row r="28" ht="24" customHeight="1" spans="1:5">
      <c r="A28" s="79" t="s">
        <v>227</v>
      </c>
      <c r="B28" s="79" t="s">
        <v>228</v>
      </c>
      <c r="C28" s="61">
        <f t="shared" si="1"/>
        <v>114000</v>
      </c>
      <c r="D28" s="61"/>
      <c r="E28" s="61">
        <v>114000</v>
      </c>
    </row>
    <row r="29" s="70" customFormat="1" ht="24" customHeight="1" spans="1:5">
      <c r="A29" s="76" t="s">
        <v>229</v>
      </c>
      <c r="B29" s="76" t="s">
        <v>230</v>
      </c>
      <c r="C29" s="60">
        <f>C30+C31</f>
        <v>59231.89</v>
      </c>
      <c r="D29" s="60">
        <f>D30+D31</f>
        <v>59231.89</v>
      </c>
      <c r="E29" s="60"/>
    </row>
    <row r="30" ht="24" customHeight="1" spans="1:5">
      <c r="A30" s="79" t="s">
        <v>191</v>
      </c>
      <c r="B30" s="79" t="s">
        <v>231</v>
      </c>
      <c r="C30" s="61">
        <v>52751.89</v>
      </c>
      <c r="D30" s="61">
        <v>52751.89</v>
      </c>
      <c r="E30" s="61"/>
    </row>
    <row r="31" ht="24" customHeight="1" spans="1:5">
      <c r="A31" s="79" t="s">
        <v>203</v>
      </c>
      <c r="B31" s="79" t="s">
        <v>232</v>
      </c>
      <c r="C31" s="61">
        <f>D31</f>
        <v>6480</v>
      </c>
      <c r="D31" s="61">
        <v>6480</v>
      </c>
      <c r="E31" s="61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23" sqref="D23"/>
    </sheetView>
  </sheetViews>
  <sheetFormatPr defaultColWidth="10" defaultRowHeight="13.5" outlineLevelRow="7" outlineLevelCol="7"/>
  <cols>
    <col min="1" max="1" width="37.5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35"/>
      <c r="B1" s="35"/>
      <c r="C1" s="35"/>
      <c r="D1" s="35"/>
      <c r="E1" s="35"/>
      <c r="F1" s="35"/>
      <c r="G1" s="35"/>
      <c r="H1" s="35"/>
    </row>
    <row r="2" ht="39.85" customHeight="1" spans="1:8">
      <c r="A2" s="66" t="s">
        <v>233</v>
      </c>
      <c r="B2" s="66"/>
      <c r="C2" s="66"/>
      <c r="D2" s="66"/>
      <c r="E2" s="66"/>
      <c r="F2" s="66"/>
      <c r="G2" s="66"/>
      <c r="H2" s="66"/>
    </row>
    <row r="3" ht="22.75" customHeight="1" spans="1:8">
      <c r="A3" s="35"/>
      <c r="B3" s="35"/>
      <c r="C3" s="35"/>
      <c r="D3" s="35"/>
      <c r="E3" s="35"/>
      <c r="F3" s="35"/>
      <c r="G3" s="35"/>
      <c r="H3" s="67" t="s">
        <v>32</v>
      </c>
    </row>
    <row r="4" ht="22.75" customHeight="1" spans="1:8">
      <c r="A4" s="39" t="s">
        <v>165</v>
      </c>
      <c r="B4" s="39" t="s">
        <v>234</v>
      </c>
      <c r="C4" s="39"/>
      <c r="D4" s="39"/>
      <c r="E4" s="39"/>
      <c r="F4" s="39"/>
      <c r="G4" s="39" t="s">
        <v>235</v>
      </c>
      <c r="H4" s="39" t="s">
        <v>236</v>
      </c>
    </row>
    <row r="5" ht="22.75" customHeight="1" spans="1:8">
      <c r="A5" s="39"/>
      <c r="B5" s="39" t="s">
        <v>113</v>
      </c>
      <c r="C5" s="39" t="s">
        <v>237</v>
      </c>
      <c r="D5" s="39" t="s">
        <v>238</v>
      </c>
      <c r="E5" s="39" t="s">
        <v>239</v>
      </c>
      <c r="F5" s="39"/>
      <c r="G5" s="39"/>
      <c r="H5" s="39"/>
    </row>
    <row r="6" ht="22.75" customHeight="1" spans="1:8">
      <c r="A6" s="39"/>
      <c r="B6" s="39"/>
      <c r="C6" s="39"/>
      <c r="D6" s="39"/>
      <c r="E6" s="39" t="s">
        <v>240</v>
      </c>
      <c r="F6" s="39" t="s">
        <v>241</v>
      </c>
      <c r="G6" s="39"/>
      <c r="H6" s="39"/>
    </row>
    <row r="7" ht="22.75" customHeight="1" spans="1:8">
      <c r="A7" s="68" t="s">
        <v>113</v>
      </c>
      <c r="B7" s="69">
        <f>B8</f>
        <v>100000</v>
      </c>
      <c r="C7" s="69">
        <f>C8</f>
        <v>0</v>
      </c>
      <c r="D7" s="69">
        <f>D8</f>
        <v>40000</v>
      </c>
      <c r="E7" s="69">
        <f>E8</f>
        <v>0</v>
      </c>
      <c r="F7" s="69">
        <f>F8</f>
        <v>60000</v>
      </c>
      <c r="G7" s="69"/>
      <c r="H7" s="69"/>
    </row>
    <row r="8" ht="22.75" customHeight="1" spans="1:8">
      <c r="A8" s="68" t="s">
        <v>2</v>
      </c>
      <c r="B8" s="69">
        <v>100000</v>
      </c>
      <c r="C8" s="69"/>
      <c r="D8" s="69">
        <v>40000</v>
      </c>
      <c r="E8" s="69"/>
      <c r="F8" s="69">
        <v>60000</v>
      </c>
      <c r="G8" s="69"/>
      <c r="H8" s="69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2" workbookViewId="0">
      <selection activeCell="L15" sqref="L15"/>
    </sheetView>
  </sheetViews>
  <sheetFormatPr defaultColWidth="10" defaultRowHeight="15"/>
  <cols>
    <col min="1" max="1" width="6.25" customWidth="1"/>
    <col min="2" max="2" width="12" style="1" customWidth="1"/>
    <col min="3" max="3" width="19.875" style="1" customWidth="1"/>
    <col min="4" max="4" width="17.375" customWidth="1"/>
    <col min="5" max="5" width="16" customWidth="1"/>
    <col min="6" max="6" width="12.5" customWidth="1"/>
    <col min="7" max="11" width="9.76666666666667" customWidth="1"/>
  </cols>
  <sheetData>
    <row r="1" ht="14.3" customHeight="1" spans="1:11">
      <c r="A1" s="35"/>
      <c r="B1" s="49"/>
      <c r="C1" s="50"/>
      <c r="D1" s="35"/>
      <c r="E1" s="35"/>
      <c r="F1" s="35"/>
      <c r="G1" s="35"/>
      <c r="H1" s="35"/>
      <c r="I1" s="35"/>
      <c r="J1" s="35"/>
      <c r="K1" s="35"/>
    </row>
    <row r="2" ht="39.85" customHeight="1" spans="1:11">
      <c r="A2" s="36" t="s">
        <v>242</v>
      </c>
      <c r="B2" s="43"/>
      <c r="C2" s="43"/>
      <c r="D2" s="36"/>
      <c r="E2" s="36"/>
      <c r="F2" s="36"/>
      <c r="G2" s="35"/>
      <c r="H2" s="35"/>
      <c r="I2" s="35"/>
      <c r="J2" s="35"/>
      <c r="K2" s="35"/>
    </row>
    <row r="3" ht="22.75" customHeight="1" spans="1:11">
      <c r="A3" s="37"/>
      <c r="D3" s="37"/>
      <c r="E3" s="37"/>
      <c r="F3" s="37" t="s">
        <v>32</v>
      </c>
      <c r="G3" s="35"/>
      <c r="H3" s="35"/>
      <c r="I3" s="35"/>
      <c r="J3" s="35"/>
      <c r="K3" s="35"/>
    </row>
    <row r="4" ht="22.75" customHeight="1" spans="1:11">
      <c r="A4" s="51" t="s">
        <v>243</v>
      </c>
      <c r="B4" s="52" t="s">
        <v>244</v>
      </c>
      <c r="C4" s="53" t="s">
        <v>245</v>
      </c>
      <c r="D4" s="51" t="s">
        <v>113</v>
      </c>
      <c r="E4" s="51" t="s">
        <v>110</v>
      </c>
      <c r="F4" s="51" t="s">
        <v>111</v>
      </c>
      <c r="G4" s="35"/>
      <c r="H4" s="35"/>
      <c r="I4" s="35"/>
      <c r="J4" s="35"/>
      <c r="K4" s="35"/>
    </row>
    <row r="5" ht="28" customHeight="1" spans="1:11">
      <c r="A5" s="51"/>
      <c r="B5" s="54"/>
      <c r="C5" s="55" t="s">
        <v>113</v>
      </c>
      <c r="D5" s="56">
        <f>D6</f>
        <v>1355863.41</v>
      </c>
      <c r="E5" s="56">
        <f>D5</f>
        <v>1355863.41</v>
      </c>
      <c r="F5" s="57"/>
      <c r="G5" s="37"/>
      <c r="H5" s="37"/>
      <c r="I5" s="37"/>
      <c r="J5" s="37"/>
      <c r="K5" s="37"/>
    </row>
    <row r="6" ht="28" customHeight="1" spans="1:6">
      <c r="A6" s="58">
        <v>1</v>
      </c>
      <c r="B6" s="59" t="s">
        <v>199</v>
      </c>
      <c r="C6" s="59" t="s">
        <v>200</v>
      </c>
      <c r="D6" s="60">
        <f>D7+D8+D9+D10+D11+D12+D13+D14+D15+D16+D18+D19+D20+D21+D17</f>
        <v>1355863.41</v>
      </c>
      <c r="E6" s="60">
        <f>E7+E8+E9+E10+E11+E12+E13+E14+E15+E16+E18+E19+E20+E21+E17</f>
        <v>1355863.41</v>
      </c>
      <c r="F6" s="61"/>
    </row>
    <row r="7" ht="28" customHeight="1" spans="1:6">
      <c r="A7" s="58">
        <v>2</v>
      </c>
      <c r="B7" s="62" t="s">
        <v>189</v>
      </c>
      <c r="C7" s="62" t="s">
        <v>201</v>
      </c>
      <c r="D7" s="61">
        <v>340000</v>
      </c>
      <c r="E7" s="61">
        <v>340000</v>
      </c>
      <c r="F7" s="61"/>
    </row>
    <row r="8" ht="28" customHeight="1" spans="1:6">
      <c r="A8" s="58">
        <v>3</v>
      </c>
      <c r="B8" s="62" t="s">
        <v>191</v>
      </c>
      <c r="C8" s="62" t="s">
        <v>202</v>
      </c>
      <c r="D8" s="61">
        <v>20000</v>
      </c>
      <c r="E8" s="61">
        <v>20000</v>
      </c>
      <c r="F8" s="61"/>
    </row>
    <row r="9" ht="28" customHeight="1" spans="1:6">
      <c r="A9" s="58">
        <v>4</v>
      </c>
      <c r="B9" s="62" t="s">
        <v>203</v>
      </c>
      <c r="C9" s="62" t="s">
        <v>204</v>
      </c>
      <c r="D9" s="61">
        <v>50000</v>
      </c>
      <c r="E9" s="61">
        <v>50000</v>
      </c>
      <c r="F9" s="61"/>
    </row>
    <row r="10" ht="28" customHeight="1" spans="1:6">
      <c r="A10" s="58">
        <v>5</v>
      </c>
      <c r="B10" s="62" t="s">
        <v>205</v>
      </c>
      <c r="C10" s="62" t="s">
        <v>206</v>
      </c>
      <c r="D10" s="61">
        <v>80000</v>
      </c>
      <c r="E10" s="61">
        <v>80000</v>
      </c>
      <c r="F10" s="61"/>
    </row>
    <row r="11" ht="28" customHeight="1" spans="1:6">
      <c r="A11" s="58">
        <v>6</v>
      </c>
      <c r="B11" s="62" t="s">
        <v>207</v>
      </c>
      <c r="C11" s="62" t="s">
        <v>208</v>
      </c>
      <c r="D11" s="61">
        <v>50000</v>
      </c>
      <c r="E11" s="61">
        <v>50000</v>
      </c>
      <c r="F11" s="61"/>
    </row>
    <row r="12" ht="28" customHeight="1" spans="1:6">
      <c r="A12" s="58">
        <v>7</v>
      </c>
      <c r="B12" s="62" t="s">
        <v>209</v>
      </c>
      <c r="C12" s="62" t="s">
        <v>210</v>
      </c>
      <c r="D12" s="61">
        <v>73000</v>
      </c>
      <c r="E12" s="61">
        <v>73000</v>
      </c>
      <c r="F12" s="61"/>
    </row>
    <row r="13" ht="28" customHeight="1" spans="1:6">
      <c r="A13" s="58">
        <v>8</v>
      </c>
      <c r="B13" s="62" t="s">
        <v>211</v>
      </c>
      <c r="C13" s="62" t="s">
        <v>212</v>
      </c>
      <c r="D13" s="61">
        <v>108200</v>
      </c>
      <c r="E13" s="61">
        <v>108200</v>
      </c>
      <c r="F13" s="61"/>
    </row>
    <row r="14" ht="28" customHeight="1" spans="1:6">
      <c r="A14" s="58">
        <v>9</v>
      </c>
      <c r="B14" s="62" t="s">
        <v>213</v>
      </c>
      <c r="C14" s="62" t="s">
        <v>214</v>
      </c>
      <c r="D14" s="61">
        <v>105900</v>
      </c>
      <c r="E14" s="61">
        <v>105900</v>
      </c>
      <c r="F14" s="61"/>
    </row>
    <row r="15" ht="28" customHeight="1" spans="1:6">
      <c r="A15" s="58">
        <v>10</v>
      </c>
      <c r="B15" s="62" t="s">
        <v>215</v>
      </c>
      <c r="C15" s="62" t="s">
        <v>216</v>
      </c>
      <c r="D15" s="61">
        <v>40000</v>
      </c>
      <c r="E15" s="61">
        <v>40000</v>
      </c>
      <c r="F15" s="61"/>
    </row>
    <row r="16" ht="28" customHeight="1" spans="1:6">
      <c r="A16" s="58">
        <v>11</v>
      </c>
      <c r="B16" s="62" t="s">
        <v>217</v>
      </c>
      <c r="C16" s="62" t="s">
        <v>218</v>
      </c>
      <c r="D16" s="61">
        <v>120000</v>
      </c>
      <c r="E16" s="61">
        <v>120000</v>
      </c>
      <c r="F16" s="61"/>
    </row>
    <row r="17" ht="28" customHeight="1" spans="1:6">
      <c r="A17" s="58">
        <v>12</v>
      </c>
      <c r="B17" s="62" t="s">
        <v>219</v>
      </c>
      <c r="C17" s="62" t="s">
        <v>220</v>
      </c>
      <c r="D17" s="61">
        <v>30000</v>
      </c>
      <c r="E17" s="61">
        <v>30000</v>
      </c>
      <c r="F17" s="61"/>
    </row>
    <row r="18" ht="28" customHeight="1" spans="1:9">
      <c r="A18" s="58">
        <v>13</v>
      </c>
      <c r="B18" s="62" t="s">
        <v>221</v>
      </c>
      <c r="C18" s="62" t="s">
        <v>222</v>
      </c>
      <c r="D18" s="61">
        <v>92166.35</v>
      </c>
      <c r="E18" s="61">
        <v>92166.35</v>
      </c>
      <c r="F18" s="61"/>
      <c r="H18" s="63"/>
      <c r="I18" s="65"/>
    </row>
    <row r="19" ht="28" customHeight="1" spans="1:6">
      <c r="A19" s="58">
        <v>14</v>
      </c>
      <c r="B19" s="62" t="s">
        <v>223</v>
      </c>
      <c r="C19" s="62" t="s">
        <v>224</v>
      </c>
      <c r="D19" s="61">
        <v>72597.06</v>
      </c>
      <c r="E19" s="61">
        <v>72597.06</v>
      </c>
      <c r="F19" s="61"/>
    </row>
    <row r="20" ht="28" customHeight="1" spans="1:6">
      <c r="A20" s="58">
        <v>15</v>
      </c>
      <c r="B20" s="62" t="s">
        <v>225</v>
      </c>
      <c r="C20" s="64" t="s">
        <v>226</v>
      </c>
      <c r="D20" s="61">
        <v>60000</v>
      </c>
      <c r="E20" s="61">
        <v>60000</v>
      </c>
      <c r="F20" s="61"/>
    </row>
    <row r="21" ht="26" customHeight="1" spans="1:6">
      <c r="A21" s="58">
        <v>16</v>
      </c>
      <c r="B21" s="62" t="s">
        <v>227</v>
      </c>
      <c r="C21" s="64" t="s">
        <v>228</v>
      </c>
      <c r="D21" s="61">
        <v>114000</v>
      </c>
      <c r="E21" s="61">
        <v>114000</v>
      </c>
      <c r="F21" s="61"/>
    </row>
    <row r="25" ht="13.5" spans="2:3">
      <c r="B25" s="2"/>
      <c r="C25" s="2"/>
    </row>
    <row r="26" ht="13.5" spans="2:3">
      <c r="B26" s="2"/>
      <c r="C26" s="2"/>
    </row>
    <row r="27" ht="13.5" spans="2:3">
      <c r="B27" s="2"/>
      <c r="C27" s="2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E23" sqref="E23"/>
    </sheetView>
  </sheetViews>
  <sheetFormatPr defaultColWidth="7.875" defaultRowHeight="12.75" customHeight="1"/>
  <cols>
    <col min="1" max="1" width="17" style="1" customWidth="1"/>
    <col min="2" max="2" width="41.375" style="1" customWidth="1"/>
    <col min="3" max="3" width="29.375" style="1" customWidth="1"/>
    <col min="4" max="4" width="2.5" style="1" customWidth="1"/>
    <col min="5" max="16" width="8" style="1"/>
    <col min="17" max="16384" width="7.875" style="2"/>
  </cols>
  <sheetData>
    <row r="1" ht="15" customHeight="1" spans="1:16">
      <c r="A1" s="42"/>
      <c r="B1" s="4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2.25" customHeight="1" spans="1:16">
      <c r="A2" s="43" t="s">
        <v>246</v>
      </c>
      <c r="B2" s="43"/>
      <c r="C2" s="4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customHeight="1" spans="1:16">
      <c r="A3" s="2"/>
      <c r="B3" s="2"/>
      <c r="C3" s="44" t="s">
        <v>32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5.5" customHeight="1" spans="1:16">
      <c r="A4" s="45" t="s">
        <v>247</v>
      </c>
      <c r="B4" s="45"/>
      <c r="C4" s="46" t="s">
        <v>36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ht="25.5" customHeight="1" spans="1:16">
      <c r="A5" s="45" t="s">
        <v>248</v>
      </c>
      <c r="B5" s="45" t="s">
        <v>249</v>
      </c>
      <c r="C5" s="46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="2" customFormat="1" ht="25.5" customHeight="1" spans="1:3">
      <c r="A6" s="45" t="s">
        <v>113</v>
      </c>
      <c r="B6" s="45"/>
      <c r="C6" s="46"/>
    </row>
    <row r="7" s="2" customFormat="1" ht="26.25" customHeight="1" spans="1:4">
      <c r="A7" s="47"/>
      <c r="B7" s="47"/>
      <c r="C7" s="48">
        <v>0</v>
      </c>
      <c r="D7" s="1"/>
    </row>
    <row r="8" ht="26.25" customHeight="1" spans="1:16">
      <c r="A8" s="47"/>
      <c r="B8" s="47"/>
      <c r="C8" s="48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ht="26.25" customHeight="1" spans="1:16">
      <c r="A9" s="47"/>
      <c r="B9" s="47"/>
      <c r="C9" s="48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ht="26.25" customHeight="1" spans="1:3">
      <c r="A10" s="47"/>
      <c r="B10" s="47"/>
      <c r="C10" s="48"/>
    </row>
    <row r="11" ht="26.25" customHeight="1" spans="1:3">
      <c r="A11" s="47"/>
      <c r="B11" s="47"/>
      <c r="C11" s="48"/>
    </row>
    <row r="12" ht="26.25" customHeight="1" spans="1:3">
      <c r="A12" s="47"/>
      <c r="B12" s="47"/>
      <c r="C12" s="48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21" sqref="E21"/>
    </sheetView>
  </sheetViews>
  <sheetFormatPr defaultColWidth="10" defaultRowHeight="13.5" outlineLevelRow="4" outlineLevelCol="4"/>
  <cols>
    <col min="1" max="1" width="21.75" customWidth="1"/>
    <col min="2" max="3" width="24.125" customWidth="1"/>
    <col min="4" max="4" width="24.2083333333333" customWidth="1"/>
    <col min="5" max="5" width="29.3166666666667" customWidth="1"/>
  </cols>
  <sheetData>
    <row r="1" ht="14.3" customHeight="1" spans="1:5">
      <c r="A1" s="35"/>
      <c r="B1" s="35"/>
      <c r="C1" s="35"/>
      <c r="D1" s="35"/>
      <c r="E1" s="35"/>
    </row>
    <row r="2" ht="39.85" customHeight="1" spans="1:5">
      <c r="A2" s="36" t="s">
        <v>250</v>
      </c>
      <c r="B2" s="36"/>
      <c r="C2" s="36"/>
      <c r="D2" s="36"/>
      <c r="E2" s="36"/>
    </row>
    <row r="3" ht="22.75" customHeight="1" spans="1:5">
      <c r="A3" s="37"/>
      <c r="B3" s="37"/>
      <c r="C3" s="37"/>
      <c r="D3" s="37"/>
      <c r="E3" s="38" t="s">
        <v>32</v>
      </c>
    </row>
    <row r="4" ht="22.75" customHeight="1" spans="1:5">
      <c r="A4" s="39" t="s">
        <v>165</v>
      </c>
      <c r="B4" s="39" t="s">
        <v>113</v>
      </c>
      <c r="C4" s="39" t="s">
        <v>251</v>
      </c>
      <c r="D4" s="39" t="s">
        <v>252</v>
      </c>
      <c r="E4" s="39" t="s">
        <v>253</v>
      </c>
    </row>
    <row r="5" ht="22.75" customHeight="1" spans="1:5">
      <c r="A5" s="40" t="s">
        <v>2</v>
      </c>
      <c r="B5" s="41"/>
      <c r="C5" s="41"/>
      <c r="D5" s="41"/>
      <c r="E5" s="41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showGridLines="0" showZeros="0" workbookViewId="0">
      <selection activeCell="C8" sqref="C8"/>
    </sheetView>
  </sheetViews>
  <sheetFormatPr defaultColWidth="7.875" defaultRowHeight="12.75" customHeight="1" outlineLevelCol="1"/>
  <cols>
    <col min="1" max="1" width="27.875" style="1" customWidth="1"/>
    <col min="2" max="2" width="57" style="1" customWidth="1"/>
    <col min="3" max="3" width="29.375" style="1" customWidth="1"/>
    <col min="4" max="4" width="2.5" style="1" customWidth="1"/>
    <col min="5" max="16" width="8" style="1"/>
    <col min="17" max="16384" width="7.875" style="2"/>
  </cols>
  <sheetData>
    <row r="1" ht="58" customHeight="1" spans="1:2">
      <c r="A1" s="27" t="s">
        <v>254</v>
      </c>
      <c r="B1" s="27"/>
    </row>
    <row r="2" customHeight="1" spans="1:2">
      <c r="A2" s="28" t="s">
        <v>255</v>
      </c>
      <c r="B2" s="5"/>
    </row>
    <row r="3" customHeight="1" spans="1:2">
      <c r="A3" s="29" t="s">
        <v>35</v>
      </c>
      <c r="B3" s="30" t="s">
        <v>36</v>
      </c>
    </row>
    <row r="4" ht="18" customHeight="1" spans="1:2">
      <c r="A4" s="29"/>
      <c r="B4" s="30"/>
    </row>
    <row r="5" ht="31" customHeight="1" spans="1:2">
      <c r="A5" s="21" t="s">
        <v>256</v>
      </c>
      <c r="B5" s="30"/>
    </row>
    <row r="6" ht="31" customHeight="1" spans="1:2">
      <c r="A6" s="31" t="s">
        <v>257</v>
      </c>
      <c r="B6" s="32"/>
    </row>
    <row r="7" ht="31" customHeight="1" spans="1:2">
      <c r="A7" s="33"/>
      <c r="B7" s="32"/>
    </row>
    <row r="8" ht="31" customHeight="1" spans="1:2">
      <c r="A8" s="33"/>
      <c r="B8" s="32"/>
    </row>
    <row r="9" ht="31" customHeight="1" spans="1:2">
      <c r="A9" s="33"/>
      <c r="B9" s="32"/>
    </row>
    <row r="10" ht="31" customHeight="1" spans="1:2">
      <c r="A10" s="33"/>
      <c r="B10" s="32"/>
    </row>
    <row r="11" ht="31" customHeight="1" spans="1:2">
      <c r="A11" s="33"/>
      <c r="B11" s="32"/>
    </row>
    <row r="12" ht="31" customHeight="1" spans="1:2">
      <c r="A12" s="33"/>
      <c r="B12" s="32"/>
    </row>
    <row r="13" ht="31" customHeight="1" spans="1:2">
      <c r="A13" s="33"/>
      <c r="B13" s="32"/>
    </row>
    <row r="14" ht="31" customHeight="1" spans="1:2">
      <c r="A14" s="33"/>
      <c r="B14" s="32"/>
    </row>
    <row r="15" ht="31" customHeight="1" spans="1:2">
      <c r="A15" s="33"/>
      <c r="B15" s="32"/>
    </row>
    <row r="16" customHeight="1" spans="1:2">
      <c r="A16" s="34" t="s">
        <v>258</v>
      </c>
      <c r="B16" s="5"/>
    </row>
  </sheetData>
  <sheetProtection formatCells="0" formatColumns="0" formatRows="0"/>
  <mergeCells count="3">
    <mergeCell ref="A1:B1"/>
    <mergeCell ref="A3:A4"/>
    <mergeCell ref="B3:B4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"/>
  <sheetViews>
    <sheetView showGridLines="0" showZeros="0" tabSelected="1" topLeftCell="A9" workbookViewId="0">
      <selection activeCell="D6" sqref="D6:P6"/>
    </sheetView>
  </sheetViews>
  <sheetFormatPr defaultColWidth="7.875" defaultRowHeight="12.75" customHeight="1"/>
  <cols>
    <col min="1" max="1" width="17" style="1" customWidth="1"/>
    <col min="2" max="2" width="19.375" style="1" customWidth="1"/>
    <col min="3" max="3" width="8.5" style="1" customWidth="1"/>
    <col min="4" max="4" width="2.5" style="1" customWidth="1"/>
    <col min="5" max="7" width="8" style="1"/>
    <col min="8" max="8" width="3.75" style="1" customWidth="1"/>
    <col min="9" max="9" width="8" style="1" hidden="1" customWidth="1"/>
    <col min="10" max="11" width="8" style="1"/>
    <col min="12" max="12" width="1" style="1" customWidth="1"/>
    <col min="13" max="13" width="8" style="1" hidden="1" customWidth="1"/>
    <col min="14" max="14" width="4.25" style="1" customWidth="1"/>
    <col min="15" max="15" width="8" style="1" hidden="1" customWidth="1"/>
    <col min="16" max="16" width="8" style="1"/>
    <col min="17" max="16384" width="7.875" style="2"/>
  </cols>
  <sheetData>
    <row r="1" ht="33" customHeight="1" spans="1:16">
      <c r="A1" s="17" t="s">
        <v>259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customHeight="1" spans="1:16">
      <c r="A2" s="4" t="s">
        <v>260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35" customHeight="1" spans="1:16">
      <c r="A3" s="6" t="s">
        <v>261</v>
      </c>
      <c r="B3" s="7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ht="35" customHeight="1" spans="1:16">
      <c r="A4" s="6" t="s">
        <v>262</v>
      </c>
      <c r="B4" s="7" t="s">
        <v>263</v>
      </c>
      <c r="C4" s="8"/>
      <c r="D4" s="8"/>
      <c r="E4" s="8"/>
      <c r="F4" s="6" t="s">
        <v>264</v>
      </c>
      <c r="G4" s="6"/>
      <c r="H4" s="6"/>
      <c r="I4" s="6"/>
      <c r="J4" s="8" t="s">
        <v>265</v>
      </c>
      <c r="K4" s="8"/>
      <c r="L4" s="8"/>
      <c r="M4" s="8"/>
      <c r="N4" s="8"/>
      <c r="O4" s="8"/>
      <c r="P4" s="8"/>
    </row>
    <row r="5" ht="35" customHeight="1" spans="1:16">
      <c r="A5" s="6" t="s">
        <v>266</v>
      </c>
      <c r="B5" s="6" t="s">
        <v>267</v>
      </c>
      <c r="C5" s="6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ht="95" customHeight="1" spans="1:16">
      <c r="A6" s="6"/>
      <c r="B6" s="6" t="s">
        <v>268</v>
      </c>
      <c r="C6" s="6"/>
      <c r="D6" s="19" t="s">
        <v>269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ht="24" customHeight="1" spans="1:16">
      <c r="A7" s="6"/>
      <c r="B7" s="6" t="s">
        <v>270</v>
      </c>
      <c r="C7" s="6"/>
      <c r="D7" s="20" t="s">
        <v>271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ht="24" customHeight="1" spans="1:16">
      <c r="A8" s="6"/>
      <c r="B8" s="6" t="s">
        <v>272</v>
      </c>
      <c r="C8" s="6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24" customHeight="1" spans="1:16">
      <c r="A9" s="6" t="s">
        <v>273</v>
      </c>
      <c r="B9" s="6" t="s">
        <v>274</v>
      </c>
      <c r="C9" s="6"/>
      <c r="D9" s="20" t="s">
        <v>275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ht="47" customHeight="1" spans="1:16">
      <c r="A10" s="6"/>
      <c r="B10" s="21" t="s">
        <v>276</v>
      </c>
      <c r="C10" s="21"/>
      <c r="D10" s="19" t="s">
        <v>277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ht="33" customHeight="1" spans="1:16">
      <c r="A11" s="6"/>
      <c r="B11" s="21" t="s">
        <v>278</v>
      </c>
      <c r="C11" s="21"/>
      <c r="D11" s="6" t="s">
        <v>279</v>
      </c>
      <c r="E11" s="6"/>
      <c r="F11" s="6"/>
      <c r="G11" s="6"/>
      <c r="H11" s="6" t="s">
        <v>280</v>
      </c>
      <c r="I11" s="6"/>
      <c r="J11" s="6"/>
      <c r="K11" s="6"/>
      <c r="L11" s="6" t="s">
        <v>281</v>
      </c>
      <c r="M11" s="6"/>
      <c r="N11" s="6"/>
      <c r="O11" s="6"/>
      <c r="P11" s="6" t="s">
        <v>282</v>
      </c>
    </row>
    <row r="12" ht="27" customHeight="1" spans="1:16">
      <c r="A12" s="6"/>
      <c r="B12" s="22">
        <v>53</v>
      </c>
      <c r="C12" s="22"/>
      <c r="D12" s="23">
        <v>65</v>
      </c>
      <c r="E12" s="23"/>
      <c r="F12" s="23"/>
      <c r="G12" s="23"/>
      <c r="H12" s="23">
        <v>19</v>
      </c>
      <c r="I12" s="23"/>
      <c r="J12" s="23"/>
      <c r="K12" s="23"/>
      <c r="L12" s="23">
        <v>34</v>
      </c>
      <c r="M12" s="23"/>
      <c r="N12" s="23"/>
      <c r="O12" s="23"/>
      <c r="P12" s="23">
        <v>18</v>
      </c>
    </row>
    <row r="13" ht="61" customHeight="1" spans="1:16">
      <c r="A13" s="6" t="s">
        <v>283</v>
      </c>
      <c r="B13" s="19" t="s">
        <v>284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ht="21" customHeight="1" spans="1:16">
      <c r="A14" s="6" t="s">
        <v>285</v>
      </c>
      <c r="B14" s="6" t="s">
        <v>286</v>
      </c>
      <c r="C14" s="6" t="s">
        <v>287</v>
      </c>
      <c r="D14" s="6"/>
      <c r="E14" s="6"/>
      <c r="F14" s="6"/>
      <c r="G14" s="6" t="s">
        <v>288</v>
      </c>
      <c r="H14" s="6"/>
      <c r="I14" s="6"/>
      <c r="J14" s="6"/>
      <c r="K14" s="6" t="s">
        <v>289</v>
      </c>
      <c r="L14" s="6"/>
      <c r="M14" s="6"/>
      <c r="N14" s="6"/>
      <c r="O14" s="6" t="s">
        <v>290</v>
      </c>
      <c r="P14" s="6"/>
    </row>
    <row r="15" ht="21" customHeight="1" spans="1:16">
      <c r="A15" s="6"/>
      <c r="B15" s="22">
        <v>1406</v>
      </c>
      <c r="C15" s="8">
        <v>0</v>
      </c>
      <c r="D15" s="8"/>
      <c r="E15" s="8"/>
      <c r="F15" s="8"/>
      <c r="G15" s="24">
        <v>1406</v>
      </c>
      <c r="H15" s="8"/>
      <c r="I15" s="8"/>
      <c r="J15" s="8"/>
      <c r="K15" s="25">
        <v>1</v>
      </c>
      <c r="L15" s="8"/>
      <c r="M15" s="8"/>
      <c r="N15" s="8"/>
      <c r="O15" s="8">
        <v>0</v>
      </c>
      <c r="P15" s="8"/>
    </row>
    <row r="16" ht="17" customHeight="1" spans="1:16">
      <c r="A16" s="6" t="s">
        <v>291</v>
      </c>
      <c r="B16" s="6" t="s">
        <v>292</v>
      </c>
      <c r="C16" s="6"/>
      <c r="D16" s="6"/>
      <c r="E16" s="6"/>
      <c r="F16" s="6"/>
      <c r="G16" s="6"/>
      <c r="H16" s="6"/>
      <c r="I16" s="6" t="s">
        <v>293</v>
      </c>
      <c r="J16" s="6"/>
      <c r="K16" s="6"/>
      <c r="L16" s="6"/>
      <c r="M16" s="6"/>
      <c r="N16" s="6"/>
      <c r="O16" s="6"/>
      <c r="P16" s="6"/>
    </row>
    <row r="17" ht="17" customHeight="1" spans="1:16">
      <c r="A17" s="6"/>
      <c r="B17" s="6" t="s">
        <v>294</v>
      </c>
      <c r="C17" s="6"/>
      <c r="D17" s="6"/>
      <c r="E17" s="8">
        <v>0</v>
      </c>
      <c r="F17" s="8"/>
      <c r="G17" s="8"/>
      <c r="H17" s="8"/>
      <c r="I17" s="6" t="s">
        <v>185</v>
      </c>
      <c r="J17" s="6"/>
      <c r="K17" s="6"/>
      <c r="L17" s="6"/>
      <c r="M17" s="6"/>
      <c r="N17" s="22">
        <v>136</v>
      </c>
      <c r="O17" s="8"/>
      <c r="P17" s="8"/>
    </row>
    <row r="18" ht="17" customHeight="1" spans="1:16">
      <c r="A18" s="6"/>
      <c r="B18" s="6" t="s">
        <v>295</v>
      </c>
      <c r="C18" s="6"/>
      <c r="D18" s="6"/>
      <c r="E18" s="22">
        <v>942</v>
      </c>
      <c r="F18" s="8"/>
      <c r="G18" s="8"/>
      <c r="H18" s="8"/>
      <c r="I18" s="6" t="s">
        <v>186</v>
      </c>
      <c r="J18" s="6"/>
      <c r="K18" s="6"/>
      <c r="L18" s="6"/>
      <c r="M18" s="6"/>
      <c r="N18" s="22">
        <v>708</v>
      </c>
      <c r="O18" s="8"/>
      <c r="P18" s="8"/>
    </row>
    <row r="19" ht="17" customHeight="1" spans="1:16">
      <c r="A19" s="6"/>
      <c r="B19" s="6" t="s">
        <v>296</v>
      </c>
      <c r="C19" s="6"/>
      <c r="D19" s="6"/>
      <c r="E19" s="8">
        <v>0</v>
      </c>
      <c r="F19" s="8"/>
      <c r="G19" s="8"/>
      <c r="H19" s="8"/>
      <c r="I19" s="6" t="s">
        <v>297</v>
      </c>
      <c r="J19" s="6"/>
      <c r="K19" s="6"/>
      <c r="L19" s="6"/>
      <c r="M19" s="6"/>
      <c r="N19" s="8">
        <v>98</v>
      </c>
      <c r="O19" s="8"/>
      <c r="P19" s="8"/>
    </row>
    <row r="20" ht="17" customHeight="1" spans="1:16">
      <c r="A20" s="6"/>
      <c r="B20" s="6" t="s">
        <v>298</v>
      </c>
      <c r="C20" s="6"/>
      <c r="D20" s="6"/>
      <c r="E20" s="22">
        <v>942</v>
      </c>
      <c r="F20" s="8"/>
      <c r="G20" s="8"/>
      <c r="H20" s="8"/>
      <c r="I20" s="6" t="s">
        <v>299</v>
      </c>
      <c r="J20" s="6"/>
      <c r="K20" s="6"/>
      <c r="L20" s="6"/>
      <c r="M20" s="6"/>
      <c r="N20" s="22">
        <v>942</v>
      </c>
      <c r="O20" s="8"/>
      <c r="P20" s="8"/>
    </row>
    <row r="21" ht="21" customHeight="1" spans="1:16">
      <c r="A21" s="6" t="s">
        <v>300</v>
      </c>
      <c r="B21" s="19" t="s">
        <v>275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ht="21" customHeight="1" spans="1:16">
      <c r="A22" s="6" t="s">
        <v>301</v>
      </c>
      <c r="B22" s="6" t="s">
        <v>302</v>
      </c>
      <c r="C22" s="6"/>
      <c r="D22" s="6" t="s">
        <v>303</v>
      </c>
      <c r="E22" s="6"/>
      <c r="F22" s="6"/>
      <c r="G22" s="6"/>
      <c r="H22" s="6"/>
      <c r="I22" s="6"/>
      <c r="J22" s="6"/>
      <c r="K22" s="6"/>
      <c r="L22" s="6"/>
      <c r="M22" s="6" t="s">
        <v>304</v>
      </c>
      <c r="N22" s="6"/>
      <c r="O22" s="6"/>
      <c r="P22" s="6"/>
    </row>
    <row r="23" ht="21" customHeight="1" spans="1:16">
      <c r="A23" s="7" t="s">
        <v>305</v>
      </c>
      <c r="B23" s="7" t="s">
        <v>306</v>
      </c>
      <c r="C23" s="8"/>
      <c r="D23" s="7" t="s">
        <v>307</v>
      </c>
      <c r="E23" s="8"/>
      <c r="F23" s="8"/>
      <c r="G23" s="8"/>
      <c r="H23" s="8"/>
      <c r="I23" s="8"/>
      <c r="J23" s="8"/>
      <c r="K23" s="8"/>
      <c r="L23" s="8"/>
      <c r="M23" s="26" t="s">
        <v>308</v>
      </c>
      <c r="N23" s="26"/>
      <c r="O23" s="26"/>
      <c r="P23" s="26"/>
    </row>
    <row r="24" ht="21" customHeight="1" spans="1:16">
      <c r="A24" s="7" t="s">
        <v>309</v>
      </c>
      <c r="B24" s="7" t="s">
        <v>310</v>
      </c>
      <c r="C24" s="8"/>
      <c r="D24" s="7" t="s">
        <v>311</v>
      </c>
      <c r="E24" s="8"/>
      <c r="F24" s="8"/>
      <c r="G24" s="8"/>
      <c r="H24" s="8"/>
      <c r="I24" s="8"/>
      <c r="J24" s="8"/>
      <c r="K24" s="8"/>
      <c r="L24" s="8"/>
      <c r="M24" s="26" t="s">
        <v>308</v>
      </c>
      <c r="N24" s="26"/>
      <c r="O24" s="26"/>
      <c r="P24" s="26"/>
    </row>
    <row r="25" ht="21" customHeight="1" spans="1:16">
      <c r="A25" s="7" t="s">
        <v>312</v>
      </c>
      <c r="B25" s="7" t="s">
        <v>313</v>
      </c>
      <c r="C25" s="8"/>
      <c r="D25" s="7" t="s">
        <v>314</v>
      </c>
      <c r="E25" s="8"/>
      <c r="F25" s="8"/>
      <c r="G25" s="8"/>
      <c r="H25" s="8"/>
      <c r="I25" s="8"/>
      <c r="J25" s="8"/>
      <c r="K25" s="8"/>
      <c r="L25" s="8"/>
      <c r="M25" s="26" t="s">
        <v>308</v>
      </c>
      <c r="N25" s="26"/>
      <c r="O25" s="26"/>
      <c r="P25" s="26"/>
    </row>
    <row r="26" ht="21" customHeight="1" spans="1:16">
      <c r="A26" s="7" t="s">
        <v>315</v>
      </c>
      <c r="B26" s="7" t="s">
        <v>316</v>
      </c>
      <c r="C26" s="8"/>
      <c r="D26" s="7" t="s">
        <v>317</v>
      </c>
      <c r="E26" s="8"/>
      <c r="F26" s="8"/>
      <c r="G26" s="8"/>
      <c r="H26" s="8"/>
      <c r="I26" s="8"/>
      <c r="J26" s="8"/>
      <c r="K26" s="8"/>
      <c r="L26" s="8"/>
      <c r="M26" s="26" t="s">
        <v>318</v>
      </c>
      <c r="N26" s="26"/>
      <c r="O26" s="26"/>
      <c r="P26" s="26"/>
    </row>
  </sheetData>
  <sheetProtection formatCells="0" formatColumns="0" formatRows="0"/>
  <mergeCells count="72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showGridLines="0" showZeros="0" workbookViewId="0">
      <selection activeCell="S10" sqref="S10"/>
    </sheetView>
  </sheetViews>
  <sheetFormatPr defaultColWidth="7.875" defaultRowHeight="12.75" customHeight="1"/>
  <cols>
    <col min="1" max="1" width="17" style="1" customWidth="1"/>
    <col min="2" max="2" width="9.875" style="1" customWidth="1"/>
    <col min="3" max="3" width="8.625" style="1" customWidth="1"/>
    <col min="4" max="4" width="2.5" style="1" customWidth="1"/>
    <col min="5" max="6" width="8" style="1"/>
    <col min="7" max="7" width="6" style="1" customWidth="1"/>
    <col min="8" max="9" width="8" style="1"/>
    <col min="10" max="10" width="5.125" style="1" customWidth="1"/>
    <col min="11" max="16" width="8" style="1"/>
    <col min="17" max="16384" width="7.875" style="2"/>
  </cols>
  <sheetData>
    <row r="1" ht="30" customHeight="1" spans="1:11">
      <c r="A1" s="3" t="s">
        <v>319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1" customHeight="1" spans="1:11">
      <c r="A2" s="4" t="s">
        <v>260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3" customHeight="1" spans="1:11">
      <c r="A3" s="6" t="s">
        <v>320</v>
      </c>
      <c r="B3" s="7" t="s">
        <v>2</v>
      </c>
      <c r="C3" s="8"/>
      <c r="D3" s="8"/>
      <c r="E3" s="8"/>
      <c r="F3" s="6" t="s">
        <v>321</v>
      </c>
      <c r="G3" s="6"/>
      <c r="H3" s="7" t="s">
        <v>322</v>
      </c>
      <c r="I3" s="8"/>
      <c r="J3" s="8"/>
      <c r="K3" s="8"/>
    </row>
    <row r="4" ht="33" customHeight="1" spans="1:11">
      <c r="A4" s="6" t="s">
        <v>323</v>
      </c>
      <c r="B4" s="7" t="s">
        <v>322</v>
      </c>
      <c r="C4" s="8"/>
      <c r="D4" s="8"/>
      <c r="E4" s="8"/>
      <c r="F4" s="6" t="s">
        <v>324</v>
      </c>
      <c r="G4" s="6"/>
      <c r="H4" s="7" t="s">
        <v>322</v>
      </c>
      <c r="I4" s="8"/>
      <c r="J4" s="8"/>
      <c r="K4" s="8"/>
    </row>
    <row r="5" ht="33" customHeight="1" spans="1:11">
      <c r="A5" s="6" t="s">
        <v>325</v>
      </c>
      <c r="B5" s="7" t="s">
        <v>326</v>
      </c>
      <c r="C5" s="8"/>
      <c r="D5" s="8"/>
      <c r="E5" s="8"/>
      <c r="F5" s="6" t="s">
        <v>327</v>
      </c>
      <c r="G5" s="6"/>
      <c r="H5" s="7" t="s">
        <v>328</v>
      </c>
      <c r="I5" s="8"/>
      <c r="J5" s="8"/>
      <c r="K5" s="8"/>
    </row>
    <row r="6" ht="33" customHeight="1" spans="1:11">
      <c r="A6" s="6" t="s">
        <v>329</v>
      </c>
      <c r="B6" s="7" t="s">
        <v>330</v>
      </c>
      <c r="C6" s="8"/>
      <c r="D6" s="8"/>
      <c r="E6" s="8"/>
      <c r="F6" s="6" t="s">
        <v>331</v>
      </c>
      <c r="G6" s="6"/>
      <c r="H6" s="8"/>
      <c r="I6" s="8"/>
      <c r="J6" s="8"/>
      <c r="K6" s="8"/>
    </row>
    <row r="7" ht="33" customHeight="1" spans="1:11">
      <c r="A7" s="6" t="s">
        <v>332</v>
      </c>
      <c r="B7" s="9">
        <v>98</v>
      </c>
      <c r="C7" s="10"/>
      <c r="D7" s="11"/>
      <c r="E7" s="12" t="s">
        <v>333</v>
      </c>
      <c r="F7" s="12"/>
      <c r="G7" s="8"/>
      <c r="H7" s="8"/>
      <c r="I7" s="12" t="s">
        <v>334</v>
      </c>
      <c r="J7" s="12"/>
      <c r="K7" s="8">
        <v>70</v>
      </c>
    </row>
    <row r="8" ht="66" customHeight="1" spans="1:11">
      <c r="A8" s="6" t="s">
        <v>335</v>
      </c>
      <c r="B8" s="13" t="s">
        <v>336</v>
      </c>
      <c r="C8" s="14"/>
      <c r="D8" s="14"/>
      <c r="E8" s="14"/>
      <c r="F8" s="14"/>
      <c r="G8" s="14"/>
      <c r="H8" s="14"/>
      <c r="I8" s="14"/>
      <c r="J8" s="14"/>
      <c r="K8" s="14"/>
    </row>
    <row r="9" ht="33" customHeight="1" spans="1:11">
      <c r="A9" s="6" t="s">
        <v>301</v>
      </c>
      <c r="B9" s="6" t="s">
        <v>302</v>
      </c>
      <c r="C9" s="6"/>
      <c r="D9" s="6" t="s">
        <v>303</v>
      </c>
      <c r="E9" s="6"/>
      <c r="F9" s="6"/>
      <c r="G9" s="6"/>
      <c r="H9" s="6"/>
      <c r="I9" s="6"/>
      <c r="J9" s="6" t="s">
        <v>337</v>
      </c>
      <c r="K9" s="6"/>
    </row>
    <row r="10" ht="42" customHeight="1" spans="1:11">
      <c r="A10" s="7" t="s">
        <v>305</v>
      </c>
      <c r="B10" s="7" t="s">
        <v>306</v>
      </c>
      <c r="C10" s="8"/>
      <c r="D10" s="7" t="s">
        <v>338</v>
      </c>
      <c r="E10" s="15"/>
      <c r="F10" s="15"/>
      <c r="G10" s="15"/>
      <c r="H10" s="15"/>
      <c r="I10" s="15"/>
      <c r="J10" s="16">
        <f t="shared" ref="J10:J12" si="0">100%</f>
        <v>1</v>
      </c>
      <c r="K10" s="16"/>
    </row>
    <row r="11" ht="42" customHeight="1" spans="1:11">
      <c r="A11" s="7" t="s">
        <v>309</v>
      </c>
      <c r="B11" s="7" t="s">
        <v>310</v>
      </c>
      <c r="C11" s="8"/>
      <c r="D11" s="7" t="s">
        <v>311</v>
      </c>
      <c r="E11" s="15"/>
      <c r="F11" s="15"/>
      <c r="G11" s="15"/>
      <c r="H11" s="15"/>
      <c r="I11" s="15"/>
      <c r="J11" s="16">
        <f t="shared" si="0"/>
        <v>1</v>
      </c>
      <c r="K11" s="16"/>
    </row>
    <row r="12" ht="42" customHeight="1" spans="1:11">
      <c r="A12" s="7" t="s">
        <v>312</v>
      </c>
      <c r="B12" s="7" t="s">
        <v>313</v>
      </c>
      <c r="C12" s="8"/>
      <c r="D12" s="7" t="s">
        <v>314</v>
      </c>
      <c r="E12" s="15"/>
      <c r="F12" s="15"/>
      <c r="G12" s="15"/>
      <c r="H12" s="15"/>
      <c r="I12" s="15"/>
      <c r="J12" s="16">
        <f t="shared" si="0"/>
        <v>1</v>
      </c>
      <c r="K12" s="16"/>
    </row>
    <row r="13" ht="42" customHeight="1" spans="1:11">
      <c r="A13" s="7" t="s">
        <v>315</v>
      </c>
      <c r="B13" s="7" t="s">
        <v>316</v>
      </c>
      <c r="C13" s="8"/>
      <c r="D13" s="7" t="s">
        <v>339</v>
      </c>
      <c r="E13" s="15"/>
      <c r="F13" s="15"/>
      <c r="G13" s="15"/>
      <c r="H13" s="15"/>
      <c r="I13" s="15"/>
      <c r="J13" s="16" t="s">
        <v>318</v>
      </c>
      <c r="K13" s="16"/>
    </row>
  </sheetData>
  <sheetProtection formatCells="0" formatColumns="0" formatRows="0"/>
  <mergeCells count="33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B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WPS_1660046246</cp:lastModifiedBy>
  <dcterms:created xsi:type="dcterms:W3CDTF">2023-01-31T08:53:00Z</dcterms:created>
  <dcterms:modified xsi:type="dcterms:W3CDTF">2023-06-13T09:10:38Z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54C80BC5E32D4B2596A6365A6DA0E22A</vt:lpwstr>
  </property>
</Properties>
</file>