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6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<sst xmlns="http://schemas.openxmlformats.org/spreadsheetml/2006/main" count="343" uniqueCount="274">
  <si>
    <t>单位代码：</t>
  </si>
  <si>
    <t>单位名称：</t>
  </si>
  <si>
    <t>宁县长庆桥镇中心小学</t>
  </si>
  <si>
    <t>部门预算公开表</t>
  </si>
  <si>
    <t xml:space="preserve">     </t>
  </si>
  <si>
    <t>编制日期：</t>
  </si>
  <si>
    <t>部门领导：</t>
  </si>
  <si>
    <t>黄永刚</t>
  </si>
  <si>
    <t>财务负责人：</t>
  </si>
  <si>
    <t>杨军刚</t>
  </si>
  <si>
    <t>制表人：</t>
  </si>
  <si>
    <t>王金池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</si>
  <si>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</si>
  <si>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</si>
  <si>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</si>
  <si>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</si>
  <si>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</si>
  <si>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</si>
  <si>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</si>
  <si>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</si>
  <si>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</si>
  <si>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</si>
  <si>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</si>
  <si>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</si>
  <si>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</si>
  <si>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</si>
  <si>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</si>
  <si>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</si>
  <si>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</si>
  <si>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</si>
  <si>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</si>
  <si>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</si>
  <si>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</si>
  <si>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</si>
  <si>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</si>
  <si>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</si>
  <si>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</si>
  <si>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</si>
  <si>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</si>
  <si>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</si>
  <si>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</si>
  <si>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</si>
  <si>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</si>
  <si>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</si>
  <si>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</si>
  <si>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</si>
  <si>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</si>
  <si>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</si>
  <si>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</si>
  <si>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</si>
  <si>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</si>
  <si>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</si>
  <si>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</si>
  <si>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</si>
  <si>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</si>
  <si>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</si>
  <si>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</si>
  <si>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</si>
  <si>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</si>
  <si>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</si>
  <si>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</si>
  <si>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</si>
  <si>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</si>
  <si>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</si>
  <si>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</si>
  <si>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</si>
  <si>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</si>
  <si>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</si>
  <si>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</si>
  <si>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</si>
  <si>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</si>
  <si>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</si>
  <si>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</si>
  <si>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</si>
  <si>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</si>
  <si>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</si>
  <si>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</si>
  <si>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</si>
  <si>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</si>
  <si>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</si>
  <si>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</si>
  <si>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</si>
  <si>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</si>
  <si>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</si>
  <si>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</si>
  <si>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</si>
  <si>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</si>
  <si>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</si>
  <si>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</si>
  <si>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</si>
  <si>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</si>
  <si>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</si>
  <si>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</si>
  <si>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</si>
  <si>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</si>
  <si>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</si>
  <si>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</si>
  <si>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</si>
  <si>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</si>
  <si>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</si>
  <si>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</si>
  <si>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</si>
  <si>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</si>
  <si>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</si>
  <si>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</si>
  <si>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</si>
  <si>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</si>
  <si>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</si>
  <si>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</si>
  <si>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</si>
  <si>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</si>
  <si>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</si>
  <si>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</si>
  <si>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</si>
  <si>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</si>
  <si>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</si>
  <si>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</si>
  <si>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</si>
  <si>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205教育支出</t>
  </si>
  <si>
    <t xml:space="preserve">  20502 普通教育</t>
  </si>
  <si>
    <t xml:space="preserve">    2050201 学前教育</t>
  </si>
  <si>
    <t xml:space="preserve">    2050202 小学教育</t>
  </si>
  <si>
    <t>208社会保障和就业支出</t>
  </si>
  <si>
    <t xml:space="preserve">  20805 行政事业单位养老支出</t>
  </si>
  <si>
    <t xml:space="preserve">  2080502 事业单位离退休</t>
  </si>
  <si>
    <t xml:space="preserve">  2080505 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</si>
  <si>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 其他社会保障和就业支出</t>
    </r>
  </si>
  <si>
    <t xml:space="preserve">    2089999  其他社会保障和就业支出</t>
  </si>
  <si>
    <t>210卫生健康支出</t>
  </si>
  <si>
    <t xml:space="preserve">  21011  行政事业单位医疗</t>
  </si>
  <si>
    <t xml:space="preserve">    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</si>
  <si>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</si>
  <si>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</si>
  <si>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</si>
  <si>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</si>
  <si>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</si>
  <si>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</si>
  <si>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</si>
  <si>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</si>
  <si>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</si>
  <si>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</si>
  <si>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</si>
  <si>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</si>
  <si>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</si>
  <si>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</si>
  <si>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</si>
  <si>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</si>
  <si>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</si>
  <si>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</si>
  <si>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</si>
  <si>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</si>
  <si>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</si>
  <si>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</si>
  <si>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</si>
  <si>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</si>
  <si>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</si>
  <si>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</si>
  <si>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</si>
  <si>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</si>
  <si>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</si>
  <si>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</si>
  <si>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</si>
  <si>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</si>
  <si>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</si>
  <si>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</si>
  <si>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</si>
  <si>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</si>
  <si>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</si>
  <si>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</si>
  <si>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</si>
  <si>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</si>
  <si>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</si>
  <si>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</si>
  <si>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</si>
  <si>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宁县长庆桥镇
  中心小学</t>
  </si>
  <si>
    <t>一般公共预算支出情况表</t>
  </si>
  <si>
    <t>科目编码</t>
  </si>
  <si>
    <t>科目名称</t>
  </si>
  <si>
    <t>205</t>
  </si>
  <si>
    <t>教育支出</t>
  </si>
  <si>
    <t xml:space="preserve">  20502</t>
  </si>
  <si>
    <t xml:space="preserve"> 普通教育</t>
  </si>
  <si>
    <t xml:space="preserve">    2050201</t>
  </si>
  <si>
    <t>学前教育</t>
  </si>
  <si>
    <t xml:space="preserve">    2050202</t>
  </si>
  <si>
    <t xml:space="preserve"> 小学教育</t>
  </si>
  <si>
    <t>208</t>
  </si>
  <si>
    <t>社会保障和就业支出</t>
  </si>
  <si>
    <t xml:space="preserve">   20805</t>
  </si>
  <si>
    <t>行政事业单位养老支出</t>
  </si>
  <si>
    <t xml:space="preserve">    2080502</t>
  </si>
  <si>
    <t>事业单位离退休</t>
  </si>
  <si>
    <t xml:space="preserve">    2080505 </t>
  </si>
  <si>
    <t xml:space="preserve"> 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</si>
  <si>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 xml:space="preserve">20899 </t>
    </r>
  </si>
  <si>
    <t>其他社会保障和就业支出</t>
  </si>
  <si>
    <t xml:space="preserve">    2089999  </t>
  </si>
  <si>
    <t>210</t>
  </si>
  <si>
    <t>卫生健康支出</t>
  </si>
  <si>
    <t xml:space="preserve">  21011 </t>
  </si>
  <si>
    <t xml:space="preserve"> 行政事业单位医疗</t>
  </si>
  <si>
    <t xml:space="preserve">    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</si>
  <si>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</si>
  <si>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</si>
  <si>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</si>
  <si>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</si>
  <si>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</si>
  <si>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</si>
  <si>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</si>
  <si>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</si>
  <si>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</si>
  <si>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</si>
  <si>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</si>
  <si>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</si>
  <si>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</si>
  <si>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</si>
  <si>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</si>
  <si>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</si>
  <si>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</si>
  <si>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</si>
  <si>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</si>
  <si>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</si>
  <si>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</si>
  <si>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</si>
  <si>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</si>
  <si>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</si>
  <si>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</si>
  <si>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</si>
  <si>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</si>
  <si>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</si>
  <si>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30226</t>
  </si>
  <si>
    <t xml:space="preserve">  劳务费</t>
  </si>
  <si>
    <t xml:space="preserve">  30213</t>
  </si>
  <si>
    <t xml:space="preserve">  维修费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</si>
  <si>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</si>
  <si>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</si>
  <si>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</si>
  <si>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</si>
  <si>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</si>
  <si>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</si>
  <si>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</si>
  <si>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</si>
  <si>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</si>
  <si>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</si>
  <si>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</si>
  <si>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</si>
  <si>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</si>
  <si>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</si>
  <si>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</si>
  <si>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</si>
  <si>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</si>
  <si>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</si>
  <si>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</si>
  <si>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</si>
  <si>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</si>
  <si>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</si>
  <si>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</si>
  <si>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办公费</t>
  </si>
  <si>
    <t>劳务费</t>
  </si>
  <si>
    <t>维修费</t>
  </si>
  <si>
    <t>工会经费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</si>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</sst>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b/>
      <sz val="9"/>
      <color rgb="FF000000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9" fillId="0" borderId="0"/>
    <xf numFmtId="0" fontId="52" fillId="0" borderId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0" fontId="22" fillId="0" borderId="1" xfId="0" applyFont="1" applyBorder="1">
      <alignment vertical="center"/>
    </xf>
    <xf numFmtId="177" fontId="0" fillId="0" borderId="1" xfId="0" applyNumberFormat="1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24" fillId="2" borderId="1" xfId="0" applyFont="1" applyFill="1" applyBorder="1" applyAlignment="1">
      <alignment horizontal="lef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26" sqref="G26"/>
    </sheetView>
  </sheetViews>
  <sheetFormatPr defaultColWidth="10" defaultRowHeight="14"/>
  <cols>
    <col min="1" max="1" width="2.54545454545455" customWidth="1"/>
    <col min="2" max="4" width="9.76363636363636" customWidth="1"/>
    <col min="5" max="5" width="11.5090909090909" customWidth="1"/>
    <col min="6" max="6" width="9.76363636363636" customWidth="1"/>
    <col min="7" max="7" width="11.5090909090909" customWidth="1"/>
    <col min="8" max="11" width="9.76363636363636" customWidth="1"/>
  </cols>
  <sheetData>
    <row r="1" ht="14.3" customHeight="1" spans="1:11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ht="14.3" customHeight="1" spans="1:1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ht="22.75" customHeight="1" spans="1:11">
      <c r="A3" s="11"/>
      <c r="B3" s="11" t="s">
        <v>0</v>
      </c>
      <c r="C3" s="102">
        <v>208027</v>
      </c>
      <c r="D3" s="102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ht="78.55" customHeight="1" spans="1:11">
      <c r="A6" s="9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04" t="s">
        <v>5</v>
      </c>
      <c r="G10" s="105">
        <v>44999</v>
      </c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04" t="s">
        <v>6</v>
      </c>
      <c r="C12" s="106" t="s">
        <v>7</v>
      </c>
      <c r="D12" s="11"/>
      <c r="E12" s="104" t="s">
        <v>8</v>
      </c>
      <c r="F12" s="9" t="s">
        <v>9</v>
      </c>
      <c r="G12" s="11"/>
      <c r="H12" s="104" t="s">
        <v>10</v>
      </c>
      <c r="I12" s="9" t="s">
        <v>11</v>
      </c>
      <c r="J12" s="11"/>
      <c r="K12" s="11"/>
    </row>
    <row r="13" ht="14.3" customHeight="1" spans="1:11">
      <c r="A13" s="9"/>
      <c r="B13" s="9"/>
      <c r="C13" s="9" t="s">
        <v>12</v>
      </c>
      <c r="D13" s="9"/>
      <c r="E13" s="9"/>
      <c r="F13" s="9"/>
      <c r="G13" s="9"/>
      <c r="H13" s="9"/>
      <c r="I13" s="9"/>
      <c r="J13" s="9"/>
      <c r="K13" s="9"/>
    </row>
    <row r="14" ht="14.3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14.3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3" sqref="D13"/>
    </sheetView>
  </sheetViews>
  <sheetFormatPr defaultColWidth="10" defaultRowHeight="14" outlineLevelCol="7"/>
  <cols>
    <col min="1" max="1" width="22.3727272727273" customWidth="1"/>
    <col min="2" max="8" width="15.2727272727273" customWidth="1"/>
  </cols>
  <sheetData>
    <row r="1" ht="14.3" customHeight="1" spans="1:8">
      <c r="A1" s="9"/>
      <c r="B1" s="9"/>
      <c r="C1" s="9"/>
      <c r="D1" s="9"/>
      <c r="E1" s="9"/>
      <c r="F1" s="9"/>
      <c r="G1" s="9"/>
      <c r="H1" s="9"/>
    </row>
    <row r="2" ht="39.85" customHeight="1" spans="1:8">
      <c r="A2" s="41" t="s">
        <v>244</v>
      </c>
      <c r="B2" s="41"/>
      <c r="C2" s="41"/>
      <c r="D2" s="41"/>
      <c r="E2" s="41"/>
      <c r="F2" s="41"/>
      <c r="G2" s="41"/>
      <c r="H2" s="41"/>
    </row>
    <row r="3" ht="22.75" customHeight="1" spans="1:8">
      <c r="A3" s="9"/>
      <c r="B3" s="9"/>
      <c r="C3" s="9"/>
      <c r="D3" s="9"/>
      <c r="E3" s="9"/>
      <c r="F3" s="9"/>
      <c r="G3" s="9"/>
      <c r="H3" s="42" t="s">
        <v>36</v>
      </c>
    </row>
    <row r="4" ht="25" customHeight="1" spans="1:8">
      <c r="A4" s="13" t="s">
        <v>170</v>
      </c>
      <c r="B4" s="13" t="s">
        <v>245</v>
      </c>
      <c r="C4" s="13"/>
      <c r="D4" s="13"/>
      <c r="E4" s="13"/>
      <c r="F4" s="13"/>
      <c r="G4" s="13" t="s">
        <v>246</v>
      </c>
      <c r="H4" s="13" t="s">
        <v>247</v>
      </c>
    </row>
    <row r="5" ht="25" customHeight="1" spans="1:8">
      <c r="A5" s="13"/>
      <c r="B5" s="13" t="s">
        <v>117</v>
      </c>
      <c r="C5" s="13" t="s">
        <v>248</v>
      </c>
      <c r="D5" s="13" t="s">
        <v>249</v>
      </c>
      <c r="E5" s="13" t="s">
        <v>250</v>
      </c>
      <c r="F5" s="13"/>
      <c r="G5" s="13"/>
      <c r="H5" s="13"/>
    </row>
    <row r="6" ht="25" customHeight="1" spans="1:8">
      <c r="A6" s="13"/>
      <c r="B6" s="13"/>
      <c r="C6" s="13"/>
      <c r="D6" s="13"/>
      <c r="E6" s="13" t="s">
        <v>251</v>
      </c>
      <c r="F6" s="13" t="s">
        <v>252</v>
      </c>
      <c r="G6" s="13"/>
      <c r="H6" s="13"/>
    </row>
    <row r="7" ht="25" customHeight="1" spans="1:8">
      <c r="A7" s="43" t="s">
        <v>117</v>
      </c>
      <c r="B7" s="44"/>
      <c r="C7" s="44"/>
      <c r="D7" s="44"/>
      <c r="E7" s="44"/>
      <c r="F7" s="44"/>
      <c r="G7" s="44"/>
      <c r="H7" s="44"/>
    </row>
    <row r="8" ht="2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F9" sqref="F9"/>
    </sheetView>
  </sheetViews>
  <sheetFormatPr defaultColWidth="10" defaultRowHeight="14.5"/>
  <cols>
    <col min="1" max="1" width="9.76363636363636" customWidth="1"/>
    <col min="2" max="2" width="12" style="17" customWidth="1"/>
    <col min="3" max="3" width="29.6272727272727" style="17" customWidth="1"/>
    <col min="4" max="4" width="9.76363636363636" customWidth="1"/>
    <col min="5" max="5" width="12" customWidth="1"/>
    <col min="6" max="6" width="12.5" customWidth="1"/>
    <col min="7" max="10" width="9.76363636363636" customWidth="1"/>
  </cols>
  <sheetData>
    <row r="1" ht="14.3" customHeight="1" spans="1:10">
      <c r="A1" s="9"/>
      <c r="B1" s="25"/>
      <c r="C1" s="26"/>
      <c r="D1" s="9"/>
      <c r="E1" s="9"/>
      <c r="F1" s="9"/>
      <c r="G1" s="9"/>
      <c r="H1" s="9"/>
      <c r="I1" s="9"/>
      <c r="J1" s="9"/>
    </row>
    <row r="2" ht="39.85" customHeight="1" spans="1:10">
      <c r="A2" s="10" t="s">
        <v>253</v>
      </c>
      <c r="B2" s="19"/>
      <c r="C2" s="19"/>
      <c r="D2" s="10"/>
      <c r="E2" s="10"/>
      <c r="F2" s="10"/>
      <c r="G2" s="9"/>
      <c r="H2" s="9"/>
      <c r="I2" s="9"/>
      <c r="J2" s="9"/>
    </row>
    <row r="3" ht="22.75" customHeight="1" spans="1:10">
      <c r="A3" s="11"/>
      <c r="D3" s="11"/>
      <c r="E3" s="11"/>
      <c r="F3" s="11" t="s">
        <v>36</v>
      </c>
      <c r="G3" s="9"/>
      <c r="H3" s="9"/>
      <c r="I3" s="9"/>
      <c r="J3" s="9"/>
    </row>
    <row r="4" ht="22.75" customHeight="1" spans="1:10">
      <c r="A4" s="27" t="s">
        <v>254</v>
      </c>
      <c r="B4" s="28" t="s">
        <v>255</v>
      </c>
      <c r="C4" s="29" t="s">
        <v>256</v>
      </c>
      <c r="D4" s="27" t="s">
        <v>117</v>
      </c>
      <c r="E4" s="27" t="s">
        <v>114</v>
      </c>
      <c r="F4" s="27" t="s">
        <v>115</v>
      </c>
      <c r="G4" s="9"/>
      <c r="H4" s="9"/>
      <c r="I4" s="9"/>
      <c r="J4" s="9"/>
    </row>
    <row r="5" ht="28" customHeight="1" spans="1:11">
      <c r="A5" s="27"/>
      <c r="B5" s="30"/>
      <c r="C5" s="31" t="s">
        <v>117</v>
      </c>
      <c r="D5" s="32"/>
      <c r="E5" s="32"/>
      <c r="F5" s="32"/>
      <c r="G5" s="11"/>
      <c r="H5" s="11"/>
      <c r="I5" s="11"/>
      <c r="J5" s="11"/>
      <c r="K5" s="11"/>
    </row>
    <row r="6" customFormat="1" ht="28" customHeight="1" spans="1:6">
      <c r="A6" s="33">
        <v>1</v>
      </c>
      <c r="B6" s="34" t="s">
        <v>226</v>
      </c>
      <c r="C6" s="34" t="s">
        <v>227</v>
      </c>
      <c r="D6" s="33">
        <f>D7+D10+D11</f>
        <v>237152.24</v>
      </c>
      <c r="E6" s="33">
        <f>SUM(E7:E11)</f>
        <v>237152.24</v>
      </c>
      <c r="F6" s="33"/>
    </row>
    <row r="7" customFormat="1" ht="28" customHeight="1" spans="1:6">
      <c r="A7" s="33">
        <v>2</v>
      </c>
      <c r="B7" s="35" t="s">
        <v>228</v>
      </c>
      <c r="C7" s="35" t="s">
        <v>257</v>
      </c>
      <c r="D7" s="33">
        <v>48800</v>
      </c>
      <c r="E7" s="33">
        <v>40000</v>
      </c>
      <c r="F7" s="33"/>
    </row>
    <row r="8" customFormat="1" ht="28" customHeight="1" spans="1:6">
      <c r="A8" s="33">
        <v>3</v>
      </c>
      <c r="B8" s="35" t="s">
        <v>230</v>
      </c>
      <c r="C8" s="35" t="s">
        <v>258</v>
      </c>
      <c r="D8" s="36">
        <v>8000</v>
      </c>
      <c r="E8" s="36">
        <v>8000</v>
      </c>
      <c r="F8" s="36"/>
    </row>
    <row r="9" customFormat="1" ht="28" customHeight="1" spans="1:6">
      <c r="A9" s="33">
        <v>4</v>
      </c>
      <c r="B9" s="35" t="s">
        <v>232</v>
      </c>
      <c r="C9" s="35" t="s">
        <v>259</v>
      </c>
      <c r="D9" s="36">
        <v>800</v>
      </c>
      <c r="E9" s="36">
        <v>800</v>
      </c>
      <c r="F9" s="36"/>
    </row>
    <row r="10" customFormat="1" ht="28" customHeight="1" spans="1:6">
      <c r="A10" s="33">
        <v>5</v>
      </c>
      <c r="B10" s="35" t="s">
        <v>234</v>
      </c>
      <c r="C10" s="35" t="s">
        <v>260</v>
      </c>
      <c r="D10" s="36">
        <v>96675.64</v>
      </c>
      <c r="E10" s="36">
        <v>96675.64</v>
      </c>
      <c r="F10" s="36"/>
    </row>
    <row r="11" customFormat="1" ht="28" customHeight="1" spans="1:6">
      <c r="A11" s="33">
        <v>6</v>
      </c>
      <c r="B11" s="35" t="s">
        <v>236</v>
      </c>
      <c r="C11" s="35" t="s">
        <v>261</v>
      </c>
      <c r="D11" s="36">
        <v>91676.6</v>
      </c>
      <c r="E11" s="36">
        <v>91676.6</v>
      </c>
      <c r="F11" s="36"/>
    </row>
    <row r="12" ht="28" customHeight="1" spans="1:6">
      <c r="A12" s="37"/>
      <c r="B12" s="38"/>
      <c r="C12" s="39"/>
      <c r="D12" s="37"/>
      <c r="E12" s="37"/>
      <c r="F12" s="37"/>
    </row>
    <row r="13" ht="28" customHeight="1" spans="1:6">
      <c r="A13" s="37"/>
      <c r="B13" s="38"/>
      <c r="C13" s="39"/>
      <c r="D13" s="37"/>
      <c r="E13" s="37"/>
      <c r="F13" s="37"/>
    </row>
    <row r="14" ht="28" customHeight="1" spans="1:6">
      <c r="A14" s="37"/>
      <c r="B14" s="38"/>
      <c r="C14" s="39"/>
      <c r="D14" s="37"/>
      <c r="E14" s="40"/>
      <c r="F14" s="37"/>
    </row>
    <row r="15" ht="28" customHeight="1" spans="1:6">
      <c r="A15" s="37"/>
      <c r="B15" s="38"/>
      <c r="C15" s="39"/>
      <c r="D15" s="37"/>
      <c r="E15" s="37"/>
      <c r="F15" s="37"/>
    </row>
    <row r="16" ht="28" customHeight="1" spans="1:6">
      <c r="A16" s="37"/>
      <c r="B16" s="38"/>
      <c r="C16" s="39"/>
      <c r="D16" s="37"/>
      <c r="E16" s="37"/>
      <c r="F16" s="37"/>
    </row>
    <row r="17" ht="28" customHeight="1" spans="1:6">
      <c r="A17" s="37"/>
      <c r="B17" s="38"/>
      <c r="C17" s="39"/>
      <c r="D17" s="37"/>
      <c r="E17" s="37"/>
      <c r="F17" s="37"/>
    </row>
    <row r="18" ht="28" customHeight="1" spans="1:6">
      <c r="A18" s="37"/>
      <c r="B18" s="38"/>
      <c r="C18" s="39"/>
      <c r="D18" s="37"/>
      <c r="E18" s="37"/>
      <c r="F18" s="37"/>
    </row>
    <row r="19" ht="28" customHeight="1" spans="1:6">
      <c r="A19" s="37"/>
      <c r="B19" s="38"/>
      <c r="C19" s="39"/>
      <c r="D19" s="37"/>
      <c r="E19" s="37"/>
      <c r="F19" s="37"/>
    </row>
    <row r="20" ht="28" customHeight="1" spans="1:6">
      <c r="A20" s="37"/>
      <c r="B20" s="38"/>
      <c r="C20" s="39"/>
      <c r="D20" s="37"/>
      <c r="E20" s="37"/>
      <c r="F20" s="37"/>
    </row>
    <row r="21" ht="28" customHeight="1" spans="1:6">
      <c r="A21" s="37"/>
      <c r="B21" s="38"/>
      <c r="C21" s="39"/>
      <c r="D21" s="37"/>
      <c r="E21" s="37"/>
      <c r="F21" s="37"/>
    </row>
    <row r="27" ht="14" spans="2:3">
      <c r="B27" s="16"/>
      <c r="C27" s="16"/>
    </row>
    <row r="28" ht="14" spans="2:3">
      <c r="B28" s="16"/>
      <c r="C28" s="16"/>
    </row>
    <row r="29" ht="14" spans="2:3">
      <c r="B29" s="16"/>
      <c r="C29" s="16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272727272727" defaultRowHeight="12.75" customHeight="1"/>
  <cols>
    <col min="1" max="1" width="17" style="17" customWidth="1"/>
    <col min="2" max="2" width="41.3727272727273" style="17" customWidth="1"/>
    <col min="3" max="3" width="29.3727272727273" style="17" customWidth="1"/>
    <col min="4" max="4" width="2.5" style="17" customWidth="1"/>
    <col min="5" max="16" width="8" style="17"/>
    <col min="17" max="16384" width="7.87272727272727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262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263</v>
      </c>
      <c r="B4" s="21"/>
      <c r="C4" s="22" t="s">
        <v>40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264</v>
      </c>
      <c r="B5" s="21" t="s">
        <v>265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117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2" sqref="D12"/>
    </sheetView>
  </sheetViews>
  <sheetFormatPr defaultColWidth="10" defaultRowHeight="14" outlineLevelRow="4" outlineLevelCol="4"/>
  <cols>
    <col min="1" max="5" width="25.1818181818182" customWidth="1"/>
  </cols>
  <sheetData>
    <row r="1" ht="14.3" customHeight="1" spans="1:5">
      <c r="A1" s="9"/>
      <c r="B1" s="9"/>
      <c r="C1" s="9"/>
      <c r="D1" s="9"/>
      <c r="E1" s="9"/>
    </row>
    <row r="2" ht="39.85" customHeight="1" spans="1:5">
      <c r="A2" s="10" t="s">
        <v>266</v>
      </c>
      <c r="B2" s="10"/>
      <c r="C2" s="10"/>
      <c r="D2" s="10"/>
      <c r="E2" s="10"/>
    </row>
    <row r="3" ht="22.75" customHeight="1" spans="1:5">
      <c r="A3" s="11"/>
      <c r="B3" s="11"/>
      <c r="C3" s="11"/>
      <c r="D3" s="11"/>
      <c r="E3" s="12" t="s">
        <v>36</v>
      </c>
    </row>
    <row r="4" ht="22.75" customHeight="1" spans="1:5">
      <c r="A4" s="13" t="s">
        <v>170</v>
      </c>
      <c r="B4" s="13" t="s">
        <v>117</v>
      </c>
      <c r="C4" s="13" t="s">
        <v>267</v>
      </c>
      <c r="D4" s="13" t="s">
        <v>268</v>
      </c>
      <c r="E4" s="13" t="s">
        <v>269</v>
      </c>
    </row>
    <row r="5" ht="22.75" customHeight="1" spans="1:5">
      <c r="A5" s="14" t="s">
        <v>2</v>
      </c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topLeftCell="A5" workbookViewId="0">
      <selection activeCell="A8" sqref="A8"/>
    </sheetView>
  </sheetViews>
  <sheetFormatPr defaultColWidth="9" defaultRowHeight="14" outlineLevelCol="1"/>
  <cols>
    <col min="1" max="1" width="57.4545454545455" customWidth="1"/>
    <col min="2" max="2" width="60.3636363636364" customWidth="1"/>
  </cols>
  <sheetData>
    <row r="1" ht="21" spans="1:2">
      <c r="A1" s="1" t="s">
        <v>270</v>
      </c>
      <c r="B1" s="1"/>
    </row>
    <row r="2" spans="1:1">
      <c r="A2" s="2" t="s">
        <v>271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ht="25" customHeight="1" spans="1:2">
      <c r="A5" s="5" t="s">
        <v>272</v>
      </c>
      <c r="B5" s="6">
        <v>0</v>
      </c>
    </row>
    <row r="6" ht="25" customHeight="1" spans="1:2">
      <c r="A6" s="7"/>
      <c r="B6" s="6"/>
    </row>
    <row r="7" ht="25" customHeight="1" spans="1:2">
      <c r="A7" s="7"/>
      <c r="B7" s="6"/>
    </row>
    <row r="8" ht="25" customHeight="1" spans="1:2">
      <c r="A8" s="7"/>
      <c r="B8" s="6"/>
    </row>
    <row r="9" ht="25" customHeight="1" spans="1:2">
      <c r="A9" s="7"/>
      <c r="B9" s="6"/>
    </row>
    <row r="10" ht="25" customHeight="1" spans="1:2">
      <c r="A10" s="7"/>
      <c r="B10" s="6"/>
    </row>
    <row r="11" ht="25" customHeight="1" spans="1:2">
      <c r="A11" s="7"/>
      <c r="B11" s="6"/>
    </row>
    <row r="12" ht="25" customHeight="1" spans="1:2">
      <c r="A12" s="7"/>
      <c r="B12" s="6"/>
    </row>
    <row r="13" ht="25" customHeight="1" spans="1:2">
      <c r="A13" s="7"/>
      <c r="B13" s="6"/>
    </row>
    <row r="14" ht="25" customHeight="1" spans="1:2">
      <c r="A14" s="7"/>
      <c r="B14" s="6"/>
    </row>
    <row r="15" ht="25" customHeight="1" spans="1:1">
      <c r="A15" s="8" t="s">
        <v>273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" outlineLevelCol="2"/>
  <cols>
    <col min="1" max="1" width="5.01818181818182" customWidth="1"/>
    <col min="2" max="2" width="56.3818181818182" customWidth="1"/>
    <col min="3" max="3" width="40.1636363636364" customWidth="1"/>
  </cols>
  <sheetData>
    <row r="1" ht="35.4" customHeight="1" spans="1:2">
      <c r="A1" s="9"/>
      <c r="B1" s="9"/>
    </row>
    <row r="2" ht="39.15" customHeight="1" spans="1:3">
      <c r="A2" s="9"/>
      <c r="B2" s="98" t="s">
        <v>13</v>
      </c>
      <c r="C2" s="98"/>
    </row>
    <row r="3" ht="29.35" customHeight="1" spans="1:3">
      <c r="A3" s="99"/>
      <c r="B3" s="100" t="s">
        <v>14</v>
      </c>
      <c r="C3" s="100" t="s">
        <v>15</v>
      </c>
    </row>
    <row r="4" ht="28.45" customHeight="1" spans="1:3">
      <c r="A4" s="91"/>
      <c r="B4" s="101" t="s">
        <v>16</v>
      </c>
      <c r="C4" s="80" t="s">
        <v>17</v>
      </c>
    </row>
    <row r="5" ht="28.45" customHeight="1" spans="1:3">
      <c r="A5" s="91"/>
      <c r="B5" s="101" t="s">
        <v>18</v>
      </c>
      <c r="C5" s="80" t="s">
        <v>19</v>
      </c>
    </row>
    <row r="6" ht="28.45" customHeight="1" spans="1:3">
      <c r="A6" s="91"/>
      <c r="B6" s="101" t="s">
        <v>20</v>
      </c>
      <c r="C6" s="80" t="s">
        <v>21</v>
      </c>
    </row>
    <row r="7" ht="28.45" customHeight="1" spans="1:3">
      <c r="A7" s="91"/>
      <c r="B7" s="101" t="s">
        <v>22</v>
      </c>
      <c r="C7" s="80"/>
    </row>
    <row r="8" ht="28.45" customHeight="1" spans="1:3">
      <c r="A8" s="91"/>
      <c r="B8" s="101" t="s">
        <v>23</v>
      </c>
      <c r="C8" s="80" t="s">
        <v>24</v>
      </c>
    </row>
    <row r="9" ht="28.45" customHeight="1" spans="1:3">
      <c r="A9" s="91"/>
      <c r="B9" s="101" t="s">
        <v>25</v>
      </c>
      <c r="C9" s="80" t="s">
        <v>26</v>
      </c>
    </row>
    <row r="10" ht="28.45" customHeight="1" spans="1:3">
      <c r="A10" s="91"/>
      <c r="B10" s="101" t="s">
        <v>27</v>
      </c>
      <c r="C10" s="80" t="s">
        <v>28</v>
      </c>
    </row>
    <row r="11" ht="28.45" customHeight="1" spans="1:3">
      <c r="A11" s="91"/>
      <c r="B11" s="101" t="s">
        <v>29</v>
      </c>
      <c r="C11" s="80" t="s">
        <v>30</v>
      </c>
    </row>
    <row r="12" ht="28.45" customHeight="1" spans="1:3">
      <c r="A12" s="91"/>
      <c r="B12" s="101" t="s">
        <v>31</v>
      </c>
      <c r="C12" s="80"/>
    </row>
    <row r="13" ht="28.45" customHeight="1" spans="1:3">
      <c r="A13" s="9"/>
      <c r="B13" s="101" t="s">
        <v>32</v>
      </c>
      <c r="C13" s="80"/>
    </row>
    <row r="14" ht="28.45" customHeight="1" spans="1:3">
      <c r="A14" s="9"/>
      <c r="B14" s="101" t="s">
        <v>33</v>
      </c>
      <c r="C14" s="80" t="s">
        <v>17</v>
      </c>
    </row>
    <row r="15" ht="36" customHeight="1" spans="2:3">
      <c r="B15" s="101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5" workbookViewId="0">
      <selection activeCell="B15" sqref="B15"/>
    </sheetView>
  </sheetViews>
  <sheetFormatPr defaultColWidth="10" defaultRowHeight="14" outlineLevelCol="3"/>
  <cols>
    <col min="1" max="1" width="41.9363636363636" customWidth="1"/>
    <col min="2" max="2" width="16.6909090909091" customWidth="1"/>
    <col min="3" max="3" width="36.6454545454545" customWidth="1"/>
    <col min="4" max="4" width="14.5545454545455" customWidth="1"/>
  </cols>
  <sheetData>
    <row r="1" ht="20" customHeight="1" spans="1:4">
      <c r="A1" s="10" t="s">
        <v>35</v>
      </c>
      <c r="B1" s="10"/>
      <c r="C1" s="10"/>
      <c r="D1" s="10"/>
    </row>
    <row r="2" ht="12" customHeight="1" spans="1:4">
      <c r="A2" s="91"/>
      <c r="B2" s="91"/>
      <c r="C2" s="91"/>
      <c r="D2" s="92" t="s">
        <v>36</v>
      </c>
    </row>
    <row r="3" ht="15" customHeight="1" spans="1:4">
      <c r="A3" s="69" t="s">
        <v>37</v>
      </c>
      <c r="B3" s="69"/>
      <c r="C3" s="69" t="s">
        <v>38</v>
      </c>
      <c r="D3" s="69"/>
    </row>
    <row r="4" ht="15" customHeight="1" spans="1:4">
      <c r="A4" s="69" t="s">
        <v>39</v>
      </c>
      <c r="B4" s="69" t="s">
        <v>40</v>
      </c>
      <c r="C4" s="69" t="s">
        <v>39</v>
      </c>
      <c r="D4" s="69" t="s">
        <v>40</v>
      </c>
    </row>
    <row r="5" ht="15" customHeight="1" spans="1:4">
      <c r="A5" s="93" t="s">
        <v>41</v>
      </c>
      <c r="B5" s="76">
        <v>7759348.922</v>
      </c>
      <c r="C5" s="93" t="s">
        <v>42</v>
      </c>
      <c r="D5" s="76"/>
    </row>
    <row r="6" ht="15" customHeight="1" spans="1:4">
      <c r="A6" s="93" t="s">
        <v>43</v>
      </c>
      <c r="B6" s="76"/>
      <c r="C6" s="93" t="s">
        <v>44</v>
      </c>
      <c r="D6" s="94"/>
    </row>
    <row r="7" ht="15" customHeight="1" spans="1:4">
      <c r="A7" s="93" t="s">
        <v>45</v>
      </c>
      <c r="B7" s="76"/>
      <c r="C7" s="93" t="s">
        <v>46</v>
      </c>
      <c r="D7" s="94"/>
    </row>
    <row r="8" ht="15" customHeight="1" spans="1:4">
      <c r="A8" s="93" t="s">
        <v>47</v>
      </c>
      <c r="B8" s="76"/>
      <c r="C8" s="93" t="s">
        <v>48</v>
      </c>
      <c r="D8" s="94"/>
    </row>
    <row r="9" ht="15" customHeight="1" spans="1:4">
      <c r="A9" s="93" t="s">
        <v>49</v>
      </c>
      <c r="B9" s="76">
        <v>36000</v>
      </c>
      <c r="C9" s="93" t="s">
        <v>50</v>
      </c>
      <c r="D9" s="94">
        <v>6700923.45</v>
      </c>
    </row>
    <row r="10" ht="15" customHeight="1" spans="1:4">
      <c r="A10" s="93" t="s">
        <v>51</v>
      </c>
      <c r="B10" s="76"/>
      <c r="C10" s="93" t="s">
        <v>52</v>
      </c>
      <c r="D10" s="94"/>
    </row>
    <row r="11" ht="15" customHeight="1" spans="1:4">
      <c r="A11" s="93" t="s">
        <v>53</v>
      </c>
      <c r="B11" s="76"/>
      <c r="C11" s="93" t="s">
        <v>54</v>
      </c>
      <c r="D11" s="94"/>
    </row>
    <row r="12" ht="15" customHeight="1" spans="1:4">
      <c r="A12" s="93" t="s">
        <v>55</v>
      </c>
      <c r="B12" s="76"/>
      <c r="C12" s="93" t="s">
        <v>56</v>
      </c>
      <c r="D12" s="94">
        <v>633210.72</v>
      </c>
    </row>
    <row r="13" ht="15" customHeight="1" spans="1:4">
      <c r="A13" s="93" t="s">
        <v>57</v>
      </c>
      <c r="B13" s="76"/>
      <c r="C13" s="93" t="s">
        <v>58</v>
      </c>
      <c r="D13" s="94"/>
    </row>
    <row r="14" ht="15" customHeight="1" spans="1:4">
      <c r="A14" s="93"/>
      <c r="B14" s="95"/>
      <c r="C14" s="93" t="s">
        <v>59</v>
      </c>
      <c r="D14" s="94">
        <v>461214.75</v>
      </c>
    </row>
    <row r="15" ht="15" customHeight="1" spans="1:4">
      <c r="A15" s="93"/>
      <c r="B15" s="95"/>
      <c r="C15" s="93" t="s">
        <v>60</v>
      </c>
      <c r="D15" s="94"/>
    </row>
    <row r="16" ht="15" customHeight="1" spans="1:4">
      <c r="A16" s="93"/>
      <c r="B16" s="95"/>
      <c r="C16" s="93" t="s">
        <v>61</v>
      </c>
      <c r="D16" s="94"/>
    </row>
    <row r="17" ht="15" customHeight="1" spans="1:4">
      <c r="A17" s="93"/>
      <c r="B17" s="95"/>
      <c r="C17" s="93" t="s">
        <v>62</v>
      </c>
      <c r="D17" s="94"/>
    </row>
    <row r="18" ht="15" customHeight="1" spans="1:4">
      <c r="A18" s="93"/>
      <c r="B18" s="95"/>
      <c r="C18" s="93" t="s">
        <v>63</v>
      </c>
      <c r="D18" s="94"/>
    </row>
    <row r="19" ht="15" customHeight="1" spans="1:4">
      <c r="A19" s="96"/>
      <c r="B19" s="97"/>
      <c r="C19" s="93" t="s">
        <v>64</v>
      </c>
      <c r="D19" s="94"/>
    </row>
    <row r="20" ht="15" customHeight="1" spans="1:4">
      <c r="A20" s="96"/>
      <c r="B20" s="97"/>
      <c r="C20" s="93" t="s">
        <v>65</v>
      </c>
      <c r="D20" s="94"/>
    </row>
    <row r="21" ht="15" customHeight="1" spans="1:4">
      <c r="A21" s="96"/>
      <c r="B21" s="97"/>
      <c r="C21" s="93" t="s">
        <v>66</v>
      </c>
      <c r="D21" s="94"/>
    </row>
    <row r="22" ht="15" customHeight="1" spans="1:4">
      <c r="A22" s="96"/>
      <c r="B22" s="97"/>
      <c r="C22" s="93" t="s">
        <v>67</v>
      </c>
      <c r="D22" s="94"/>
    </row>
    <row r="23" ht="15" customHeight="1" spans="1:4">
      <c r="A23" s="96"/>
      <c r="B23" s="97"/>
      <c r="C23" s="93" t="s">
        <v>68</v>
      </c>
      <c r="D23" s="94"/>
    </row>
    <row r="24" ht="15" customHeight="1" spans="1:4">
      <c r="A24" s="93"/>
      <c r="B24" s="95"/>
      <c r="C24" s="93" t="s">
        <v>69</v>
      </c>
      <c r="D24" s="94"/>
    </row>
    <row r="25" ht="15" customHeight="1" spans="1:4">
      <c r="A25" s="93"/>
      <c r="B25" s="95"/>
      <c r="C25" s="93" t="s">
        <v>70</v>
      </c>
      <c r="D25" s="94"/>
    </row>
    <row r="26" ht="15" customHeight="1" spans="1:4">
      <c r="A26" s="93"/>
      <c r="B26" s="95"/>
      <c r="C26" s="93" t="s">
        <v>71</v>
      </c>
      <c r="D26" s="94"/>
    </row>
    <row r="27" ht="15" customHeight="1" spans="1:4">
      <c r="A27" s="96"/>
      <c r="B27" s="97"/>
      <c r="C27" s="93" t="s">
        <v>72</v>
      </c>
      <c r="D27" s="94"/>
    </row>
    <row r="28" ht="15" customHeight="1" spans="1:4">
      <c r="A28" s="96"/>
      <c r="B28" s="97"/>
      <c r="C28" s="93" t="s">
        <v>73</v>
      </c>
      <c r="D28" s="94"/>
    </row>
    <row r="29" ht="15" customHeight="1" spans="1:4">
      <c r="A29" s="96"/>
      <c r="B29" s="97"/>
      <c r="C29" s="93" t="s">
        <v>74</v>
      </c>
      <c r="D29" s="94"/>
    </row>
    <row r="30" ht="15" customHeight="1" spans="1:4">
      <c r="A30" s="96"/>
      <c r="B30" s="97"/>
      <c r="C30" s="93" t="s">
        <v>75</v>
      </c>
      <c r="D30" s="94"/>
    </row>
    <row r="31" ht="15" customHeight="1" spans="1:4">
      <c r="A31" s="96"/>
      <c r="B31" s="97"/>
      <c r="C31" s="93" t="s">
        <v>76</v>
      </c>
      <c r="D31" s="94"/>
    </row>
    <row r="32" ht="15" customHeight="1" spans="1:4">
      <c r="A32" s="93"/>
      <c r="B32" s="93"/>
      <c r="C32" s="93" t="s">
        <v>77</v>
      </c>
      <c r="D32" s="94"/>
    </row>
    <row r="33" ht="15" customHeight="1" spans="1:4">
      <c r="A33" s="93"/>
      <c r="B33" s="93"/>
      <c r="C33" s="93" t="s">
        <v>78</v>
      </c>
      <c r="D33" s="94"/>
    </row>
    <row r="34" ht="15" customHeight="1" spans="1:4">
      <c r="A34" s="93"/>
      <c r="B34" s="93"/>
      <c r="C34" s="93" t="s">
        <v>79</v>
      </c>
      <c r="D34" s="94"/>
    </row>
    <row r="35" ht="15" customHeight="1" spans="1:4">
      <c r="A35" s="96" t="s">
        <v>80</v>
      </c>
      <c r="B35" s="97">
        <f>SUM(B5:B13)</f>
        <v>7795348.922</v>
      </c>
      <c r="C35" s="96" t="s">
        <v>81</v>
      </c>
      <c r="D35" s="97">
        <f>SUM(D5:D34)</f>
        <v>7795348.92</v>
      </c>
    </row>
    <row r="36" ht="15" customHeight="1" spans="1:4">
      <c r="A36" s="96" t="s">
        <v>82</v>
      </c>
      <c r="B36" s="97"/>
      <c r="C36" s="96" t="s">
        <v>83</v>
      </c>
      <c r="D36" s="97"/>
    </row>
    <row r="37" ht="15" customHeight="1" spans="1:4">
      <c r="A37" s="96" t="s">
        <v>84</v>
      </c>
      <c r="B37" s="95"/>
      <c r="C37" s="93"/>
      <c r="D37" s="95"/>
    </row>
    <row r="38" ht="15" customHeight="1" spans="1:4">
      <c r="A38" s="96" t="s">
        <v>85</v>
      </c>
      <c r="B38" s="97">
        <f>B35+B36</f>
        <v>7795348.922</v>
      </c>
      <c r="C38" s="96" t="s">
        <v>86</v>
      </c>
      <c r="D38" s="97">
        <f>D35+D36</f>
        <v>7795348.92</v>
      </c>
    </row>
  </sheetData>
  <mergeCells count="4">
    <mergeCell ref="A1:D1"/>
    <mergeCell ref="A2:C2"/>
    <mergeCell ref="A3:B3"/>
    <mergeCell ref="C3:D3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13" sqref="C13"/>
    </sheetView>
  </sheetViews>
  <sheetFormatPr defaultColWidth="7.87272727272727" defaultRowHeight="12.75" customHeight="1" outlineLevelCol="2"/>
  <cols>
    <col min="1" max="1" width="39.5" style="17" customWidth="1"/>
    <col min="2" max="2" width="35.6272727272727" style="17" customWidth="1"/>
    <col min="3" max="3" width="27.3727272727273" style="17" customWidth="1"/>
    <col min="4" max="16384" width="7.87272727272727" style="16"/>
  </cols>
  <sheetData>
    <row r="1" ht="15" customHeight="1" spans="1:1">
      <c r="A1" s="25"/>
    </row>
    <row r="2" ht="20" customHeight="1" spans="1:2">
      <c r="A2" s="19" t="s">
        <v>87</v>
      </c>
      <c r="B2" s="19"/>
    </row>
    <row r="3" ht="15" customHeight="1" spans="1:2">
      <c r="A3" s="82"/>
      <c r="B3" s="20" t="s">
        <v>36</v>
      </c>
    </row>
    <row r="4" ht="15" customHeight="1" spans="1:2">
      <c r="A4" s="29" t="s">
        <v>39</v>
      </c>
      <c r="B4" s="29" t="s">
        <v>40</v>
      </c>
    </row>
    <row r="5" s="16" customFormat="1" ht="15" customHeight="1" spans="1:3">
      <c r="A5" s="83" t="s">
        <v>88</v>
      </c>
      <c r="B5" s="84">
        <v>7759348.922</v>
      </c>
      <c r="C5" s="17"/>
    </row>
    <row r="6" s="16" customFormat="1" ht="15" customHeight="1" spans="1:3">
      <c r="A6" s="85" t="s">
        <v>89</v>
      </c>
      <c r="B6" s="86">
        <v>7759348.922</v>
      </c>
      <c r="C6" s="17"/>
    </row>
    <row r="7" s="16" customFormat="1" ht="15" customHeight="1" spans="1:3">
      <c r="A7" s="85" t="s">
        <v>90</v>
      </c>
      <c r="B7" s="86"/>
      <c r="C7" s="17"/>
    </row>
    <row r="8" s="16" customFormat="1" ht="15" customHeight="1" spans="1:3">
      <c r="A8" s="83" t="s">
        <v>91</v>
      </c>
      <c r="B8" s="86">
        <f>B9+B10</f>
        <v>0</v>
      </c>
      <c r="C8" s="17"/>
    </row>
    <row r="9" s="16" customFormat="1" ht="15" customHeight="1" spans="1:3">
      <c r="A9" s="85" t="s">
        <v>89</v>
      </c>
      <c r="B9" s="86"/>
      <c r="C9" s="17"/>
    </row>
    <row r="10" s="16" customFormat="1" ht="15" customHeight="1" spans="1:3">
      <c r="A10" s="85" t="s">
        <v>90</v>
      </c>
      <c r="B10" s="86"/>
      <c r="C10" s="17"/>
    </row>
    <row r="11" s="16" customFormat="1" ht="15" customHeight="1" spans="1:3">
      <c r="A11" s="83" t="s">
        <v>92</v>
      </c>
      <c r="B11" s="86"/>
      <c r="C11" s="17"/>
    </row>
    <row r="12" s="16" customFormat="1" ht="15" customHeight="1" spans="1:3">
      <c r="A12" s="85" t="s">
        <v>89</v>
      </c>
      <c r="B12" s="86"/>
      <c r="C12" s="17"/>
    </row>
    <row r="13" s="16" customFormat="1" ht="15" customHeight="1" spans="1:3">
      <c r="A13" s="85" t="s">
        <v>90</v>
      </c>
      <c r="B13" s="86"/>
      <c r="C13" s="17"/>
    </row>
    <row r="14" s="16" customFormat="1" ht="15" customHeight="1" spans="1:3">
      <c r="A14" s="87" t="s">
        <v>93</v>
      </c>
      <c r="B14" s="86">
        <f>SUM(B15:B17)</f>
        <v>36000</v>
      </c>
      <c r="C14" s="17"/>
    </row>
    <row r="15" s="16" customFormat="1" ht="15" customHeight="1" spans="1:3">
      <c r="A15" s="85" t="s">
        <v>94</v>
      </c>
      <c r="B15" s="86">
        <v>36000</v>
      </c>
      <c r="C15" s="17"/>
    </row>
    <row r="16" s="16" customFormat="1" ht="15" customHeight="1" spans="1:3">
      <c r="A16" s="85" t="s">
        <v>95</v>
      </c>
      <c r="B16" s="86"/>
      <c r="C16" s="17"/>
    </row>
    <row r="17" s="16" customFormat="1" ht="15" customHeight="1" spans="1:3">
      <c r="A17" s="85" t="s">
        <v>96</v>
      </c>
      <c r="B17" s="86"/>
      <c r="C17" s="17"/>
    </row>
    <row r="18" s="16" customFormat="1" ht="15" customHeight="1" spans="1:3">
      <c r="A18" s="87" t="s">
        <v>97</v>
      </c>
      <c r="B18" s="86"/>
      <c r="C18" s="17"/>
    </row>
    <row r="19" s="16" customFormat="1" ht="15" customHeight="1" spans="1:3">
      <c r="A19" s="87" t="s">
        <v>98</v>
      </c>
      <c r="B19" s="86"/>
      <c r="C19" s="17"/>
    </row>
    <row r="20" s="16" customFormat="1" ht="15" customHeight="1" spans="1:3">
      <c r="A20" s="87" t="s">
        <v>99</v>
      </c>
      <c r="B20" s="86"/>
      <c r="C20" s="17"/>
    </row>
    <row r="21" s="16" customFormat="1" ht="15" customHeight="1" spans="1:3">
      <c r="A21" s="87" t="s">
        <v>100</v>
      </c>
      <c r="B21" s="86"/>
      <c r="C21" s="17"/>
    </row>
    <row r="22" s="16" customFormat="1" ht="15" customHeight="1" spans="1:3">
      <c r="A22" s="87" t="s">
        <v>101</v>
      </c>
      <c r="B22" s="84">
        <f>B23+B26+B29+B30</f>
        <v>0</v>
      </c>
      <c r="C22" s="17"/>
    </row>
    <row r="23" s="16" customFormat="1" ht="15" customHeight="1" spans="1:3">
      <c r="A23" s="85" t="s">
        <v>102</v>
      </c>
      <c r="B23" s="84">
        <f>B24+B25</f>
        <v>0</v>
      </c>
      <c r="C23" s="17"/>
    </row>
    <row r="24" s="16" customFormat="1" ht="15" customHeight="1" spans="1:3">
      <c r="A24" s="85" t="s">
        <v>103</v>
      </c>
      <c r="B24" s="84"/>
      <c r="C24" s="17"/>
    </row>
    <row r="25" s="16" customFormat="1" ht="15" customHeight="1" spans="1:3">
      <c r="A25" s="85" t="s">
        <v>104</v>
      </c>
      <c r="B25" s="84"/>
      <c r="C25" s="17"/>
    </row>
    <row r="26" s="16" customFormat="1" ht="15" customHeight="1" spans="1:3">
      <c r="A26" s="85" t="s">
        <v>105</v>
      </c>
      <c r="B26" s="84">
        <f>B27+B28</f>
        <v>0</v>
      </c>
      <c r="C26" s="17"/>
    </row>
    <row r="27" s="16" customFormat="1" ht="15" customHeight="1" spans="1:3">
      <c r="A27" s="85" t="s">
        <v>106</v>
      </c>
      <c r="B27" s="84"/>
      <c r="C27" s="17"/>
    </row>
    <row r="28" s="16" customFormat="1" ht="15" customHeight="1" spans="1:3">
      <c r="A28" s="85" t="s">
        <v>107</v>
      </c>
      <c r="B28" s="84"/>
      <c r="C28" s="17"/>
    </row>
    <row r="29" s="16" customFormat="1" ht="15" customHeight="1" spans="1:3">
      <c r="A29" s="85" t="s">
        <v>108</v>
      </c>
      <c r="B29" s="84"/>
      <c r="C29" s="17"/>
    </row>
    <row r="30" s="16" customFormat="1" ht="15" customHeight="1" spans="1:3">
      <c r="A30" s="85" t="s">
        <v>109</v>
      </c>
      <c r="B30" s="84"/>
      <c r="C30" s="17"/>
    </row>
    <row r="31" ht="15" customHeight="1" spans="1:2">
      <c r="A31" s="88"/>
      <c r="B31" s="84"/>
    </row>
    <row r="32" s="16" customFormat="1" ht="15" customHeight="1" spans="1:3">
      <c r="A32" s="89" t="s">
        <v>110</v>
      </c>
      <c r="B32" s="90">
        <f>B5+B8+B14+B18+B19+B20+B21+B22</f>
        <v>7795348.922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10" sqref="E10"/>
    </sheetView>
  </sheetViews>
  <sheetFormatPr defaultColWidth="10" defaultRowHeight="14" outlineLevelCol="4"/>
  <cols>
    <col min="1" max="1" width="41.2545454545455" customWidth="1"/>
    <col min="2" max="2" width="15.0636363636364" customWidth="1"/>
    <col min="3" max="3" width="13.7" customWidth="1"/>
    <col min="4" max="4" width="13.3" customWidth="1"/>
    <col min="5" max="5" width="12.6272727272727" customWidth="1"/>
  </cols>
  <sheetData>
    <row r="1" ht="14.3" customHeight="1" spans="1:5">
      <c r="A1" s="9"/>
      <c r="B1" s="9"/>
      <c r="C1" s="9"/>
      <c r="D1" s="9"/>
      <c r="E1" s="9"/>
    </row>
    <row r="2" ht="39.85" customHeight="1" spans="1:5">
      <c r="A2" s="10" t="s">
        <v>111</v>
      </c>
      <c r="B2" s="10"/>
      <c r="C2" s="10"/>
      <c r="D2" s="10"/>
      <c r="E2" s="10"/>
    </row>
    <row r="3" ht="22.75" customHeight="1" spans="1:5">
      <c r="A3" s="11"/>
      <c r="B3" s="11"/>
      <c r="C3" s="11"/>
      <c r="D3" s="11"/>
      <c r="E3" s="11" t="s">
        <v>36</v>
      </c>
    </row>
    <row r="4" ht="22.75" customHeight="1" spans="1:5">
      <c r="A4" s="79" t="s">
        <v>112</v>
      </c>
      <c r="B4" s="79" t="s">
        <v>113</v>
      </c>
      <c r="C4" s="79" t="s">
        <v>114</v>
      </c>
      <c r="D4" s="79" t="s">
        <v>115</v>
      </c>
      <c r="E4" s="79" t="s">
        <v>116</v>
      </c>
    </row>
    <row r="5" ht="22.75" customHeight="1" spans="1:5">
      <c r="A5" s="80" t="s">
        <v>117</v>
      </c>
      <c r="B5" s="81">
        <f>B6+B10+B16</f>
        <v>7795348.917</v>
      </c>
      <c r="C5" s="81">
        <f>C6+C10+C16</f>
        <v>7795348.917</v>
      </c>
      <c r="D5" s="62"/>
      <c r="E5" s="62"/>
    </row>
    <row r="6" ht="24" customHeight="1" spans="1:5">
      <c r="A6" s="34" t="s">
        <v>118</v>
      </c>
      <c r="B6" s="33">
        <f>B7</f>
        <v>6700923.45</v>
      </c>
      <c r="C6" s="33">
        <f>C7</f>
        <v>6700923.45</v>
      </c>
      <c r="D6" s="62"/>
      <c r="E6" s="62"/>
    </row>
    <row r="7" ht="24" customHeight="1" spans="1:5">
      <c r="A7" s="34" t="s">
        <v>119</v>
      </c>
      <c r="B7" s="33">
        <f>B8+B9</f>
        <v>6700923.45</v>
      </c>
      <c r="C7" s="33">
        <f>C8+C9</f>
        <v>6700923.45</v>
      </c>
      <c r="D7" s="62"/>
      <c r="E7" s="62"/>
    </row>
    <row r="8" ht="24" customHeight="1" spans="1:5">
      <c r="A8" s="35" t="s">
        <v>120</v>
      </c>
      <c r="B8" s="33">
        <v>84800</v>
      </c>
      <c r="C8" s="33">
        <v>84800</v>
      </c>
      <c r="D8" s="62"/>
      <c r="E8" s="62"/>
    </row>
    <row r="9" ht="24" customHeight="1" spans="1:5">
      <c r="A9" s="35" t="s">
        <v>121</v>
      </c>
      <c r="B9" s="33">
        <v>6616123.45</v>
      </c>
      <c r="C9" s="33">
        <v>6616123.45</v>
      </c>
      <c r="D9" s="37"/>
      <c r="E9" s="37"/>
    </row>
    <row r="10" ht="24" customHeight="1" spans="1:5">
      <c r="A10" s="34" t="s">
        <v>122</v>
      </c>
      <c r="B10" s="36">
        <f>B11+B14</f>
        <v>633210.72</v>
      </c>
      <c r="C10" s="36">
        <f t="shared" ref="C10:C18" si="0">B10</f>
        <v>633210.72</v>
      </c>
      <c r="D10" s="37"/>
      <c r="E10" s="37"/>
    </row>
    <row r="11" ht="24" customHeight="1" spans="1:5">
      <c r="A11" s="34" t="s">
        <v>123</v>
      </c>
      <c r="B11" s="36">
        <f>B12+B13</f>
        <v>580039.12</v>
      </c>
      <c r="C11" s="36">
        <f t="shared" si="0"/>
        <v>580039.12</v>
      </c>
      <c r="D11" s="37"/>
      <c r="E11" s="37"/>
    </row>
    <row r="12" ht="24" customHeight="1" spans="1:5">
      <c r="A12" s="35" t="s">
        <v>124</v>
      </c>
      <c r="B12" s="36">
        <v>88420</v>
      </c>
      <c r="C12" s="36">
        <f t="shared" si="0"/>
        <v>88420</v>
      </c>
      <c r="D12" s="37"/>
      <c r="E12" s="37"/>
    </row>
    <row r="13" ht="24" customHeight="1" spans="1:5">
      <c r="A13" s="66" t="s">
        <v>125</v>
      </c>
      <c r="B13" s="36">
        <v>491619.12</v>
      </c>
      <c r="C13" s="36">
        <f t="shared" si="0"/>
        <v>491619.12</v>
      </c>
      <c r="D13" s="37"/>
      <c r="E13" s="37"/>
    </row>
    <row r="14" ht="24" customHeight="1" spans="1:5">
      <c r="A14" s="66" t="s">
        <v>126</v>
      </c>
      <c r="B14" s="36">
        <f>B15</f>
        <v>53171.6</v>
      </c>
      <c r="C14" s="36">
        <f t="shared" si="0"/>
        <v>53171.6</v>
      </c>
      <c r="D14" s="37"/>
      <c r="E14" s="37"/>
    </row>
    <row r="15" ht="24" customHeight="1" spans="1:5">
      <c r="A15" s="35" t="s">
        <v>127</v>
      </c>
      <c r="B15" s="36">
        <v>53171.6</v>
      </c>
      <c r="C15" s="36">
        <f t="shared" si="0"/>
        <v>53171.6</v>
      </c>
      <c r="D15" s="37"/>
      <c r="E15" s="37"/>
    </row>
    <row r="16" ht="21" customHeight="1" spans="1:5">
      <c r="A16" s="34" t="s">
        <v>128</v>
      </c>
      <c r="B16" s="52">
        <f>B17</f>
        <v>461214.747</v>
      </c>
      <c r="C16" s="52">
        <f t="shared" si="0"/>
        <v>461214.747</v>
      </c>
      <c r="D16" s="37"/>
      <c r="E16" s="37"/>
    </row>
    <row r="17" ht="24" customHeight="1" spans="1:5">
      <c r="A17" s="34" t="s">
        <v>129</v>
      </c>
      <c r="B17" s="52">
        <f>B18</f>
        <v>461214.747</v>
      </c>
      <c r="C17" s="52">
        <f t="shared" si="0"/>
        <v>461214.747</v>
      </c>
      <c r="D17" s="37"/>
      <c r="E17" s="37"/>
    </row>
    <row r="18" ht="24" customHeight="1" spans="1:5">
      <c r="A18" s="35" t="s">
        <v>130</v>
      </c>
      <c r="B18" s="52">
        <v>461214.747</v>
      </c>
      <c r="C18" s="52">
        <f t="shared" si="0"/>
        <v>461214.747</v>
      </c>
      <c r="D18" s="37"/>
      <c r="E18" s="37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E38" sqref="E38"/>
    </sheetView>
  </sheetViews>
  <sheetFormatPr defaultColWidth="10" defaultRowHeight="14" outlineLevelCol="6"/>
  <cols>
    <col min="1" max="1" width="24.5636363636364" customWidth="1"/>
    <col min="2" max="2" width="11.3636363636364" customWidth="1"/>
    <col min="3" max="3" width="36.6454545454545" customWidth="1"/>
    <col min="4" max="4" width="14.5545454545455" customWidth="1"/>
    <col min="5" max="5" width="18.7272727272727" customWidth="1"/>
    <col min="6" max="8" width="9.76363636363636" customWidth="1"/>
  </cols>
  <sheetData>
    <row r="1" ht="39.85" customHeight="1" spans="1:7">
      <c r="A1" s="10" t="s">
        <v>131</v>
      </c>
      <c r="B1" s="10"/>
      <c r="C1" s="10"/>
      <c r="D1" s="10"/>
      <c r="E1" s="9"/>
      <c r="F1" s="9"/>
      <c r="G1" s="9"/>
    </row>
    <row r="2" ht="13" customHeight="1" spans="1:7">
      <c r="A2" s="11"/>
      <c r="B2" s="11"/>
      <c r="C2" s="46" t="s">
        <v>36</v>
      </c>
      <c r="D2" s="46"/>
      <c r="E2" s="11"/>
      <c r="F2" s="11"/>
      <c r="G2" s="11"/>
    </row>
    <row r="3" ht="13" customHeight="1" spans="1:7">
      <c r="A3" s="69" t="s">
        <v>37</v>
      </c>
      <c r="B3" s="69"/>
      <c r="C3" s="69" t="s">
        <v>38</v>
      </c>
      <c r="D3" s="69"/>
      <c r="E3" s="11"/>
      <c r="F3" s="11"/>
      <c r="G3" s="11"/>
    </row>
    <row r="4" ht="13" customHeight="1" spans="1:7">
      <c r="A4" s="69" t="s">
        <v>39</v>
      </c>
      <c r="B4" s="69" t="s">
        <v>40</v>
      </c>
      <c r="C4" s="69" t="s">
        <v>39</v>
      </c>
      <c r="D4" s="69" t="s">
        <v>117</v>
      </c>
      <c r="E4" s="11"/>
      <c r="F4" s="11"/>
      <c r="G4" s="11"/>
    </row>
    <row r="5" ht="13" customHeight="1" spans="1:7">
      <c r="A5" s="14" t="s">
        <v>132</v>
      </c>
      <c r="B5" s="75">
        <v>7759348.922</v>
      </c>
      <c r="C5" s="14" t="s">
        <v>133</v>
      </c>
      <c r="D5" s="75">
        <f>SUM(D6:D35)</f>
        <v>7759348.92</v>
      </c>
      <c r="E5" s="11"/>
      <c r="F5" s="11"/>
      <c r="G5" s="11"/>
    </row>
    <row r="6" ht="13" customHeight="1" spans="1:7">
      <c r="A6" s="14" t="s">
        <v>134</v>
      </c>
      <c r="B6" s="76">
        <v>7759348.922</v>
      </c>
      <c r="C6" s="14" t="s">
        <v>135</v>
      </c>
      <c r="D6" s="76"/>
      <c r="E6" s="11"/>
      <c r="F6" s="11"/>
      <c r="G6" s="11"/>
    </row>
    <row r="7" ht="13" customHeight="1" spans="1:7">
      <c r="A7" s="14" t="s">
        <v>136</v>
      </c>
      <c r="B7" s="76"/>
      <c r="C7" s="14" t="s">
        <v>137</v>
      </c>
      <c r="D7" s="76"/>
      <c r="E7" s="11"/>
      <c r="F7" s="11"/>
      <c r="G7" s="11"/>
    </row>
    <row r="8" ht="13" customHeight="1" spans="1:7">
      <c r="A8" s="14" t="s">
        <v>138</v>
      </c>
      <c r="B8" s="76"/>
      <c r="C8" s="14" t="s">
        <v>139</v>
      </c>
      <c r="D8" s="76"/>
      <c r="E8" s="11"/>
      <c r="F8" s="11"/>
      <c r="G8" s="11"/>
    </row>
    <row r="9" ht="13" customHeight="1" spans="1:7">
      <c r="A9" s="14"/>
      <c r="B9" s="73"/>
      <c r="C9" s="14" t="s">
        <v>140</v>
      </c>
      <c r="D9" s="76"/>
      <c r="E9" s="11"/>
      <c r="F9" s="11"/>
      <c r="G9" s="11"/>
    </row>
    <row r="10" ht="13" customHeight="1" spans="1:7">
      <c r="A10" s="14"/>
      <c r="B10" s="73"/>
      <c r="C10" s="14" t="s">
        <v>141</v>
      </c>
      <c r="D10" s="76">
        <v>6664923.45</v>
      </c>
      <c r="E10" s="11"/>
      <c r="F10" s="11"/>
      <c r="G10" s="11"/>
    </row>
    <row r="11" ht="13" customHeight="1" spans="1:7">
      <c r="A11" s="14"/>
      <c r="B11" s="73"/>
      <c r="C11" s="14" t="s">
        <v>142</v>
      </c>
      <c r="D11" s="76"/>
      <c r="E11" s="11"/>
      <c r="F11" s="11"/>
      <c r="G11" s="11"/>
    </row>
    <row r="12" ht="13" customHeight="1" spans="1:7">
      <c r="A12" s="43"/>
      <c r="B12" s="74"/>
      <c r="C12" s="14" t="s">
        <v>143</v>
      </c>
      <c r="D12" s="76"/>
      <c r="E12" s="11"/>
      <c r="F12" s="11"/>
      <c r="G12" s="11"/>
    </row>
    <row r="13" ht="13" customHeight="1" spans="1:7">
      <c r="A13" s="14"/>
      <c r="B13" s="73"/>
      <c r="C13" s="14" t="s">
        <v>144</v>
      </c>
      <c r="D13" s="76">
        <v>633210.72</v>
      </c>
      <c r="E13" s="11"/>
      <c r="F13" s="11"/>
      <c r="G13" s="45"/>
    </row>
    <row r="14" ht="13" customHeight="1" spans="1:7">
      <c r="A14" s="14"/>
      <c r="B14" s="73"/>
      <c r="C14" s="14" t="s">
        <v>145</v>
      </c>
      <c r="D14" s="76"/>
      <c r="E14" s="11"/>
      <c r="F14" s="11"/>
      <c r="G14" s="11"/>
    </row>
    <row r="15" ht="13" customHeight="1" spans="1:7">
      <c r="A15" s="14"/>
      <c r="B15" s="73"/>
      <c r="C15" s="14" t="s">
        <v>146</v>
      </c>
      <c r="D15" s="76">
        <v>461214.75</v>
      </c>
      <c r="E15" s="11"/>
      <c r="F15" s="11"/>
      <c r="G15" s="11"/>
    </row>
    <row r="16" ht="13" customHeight="1" spans="1:7">
      <c r="A16" s="14"/>
      <c r="B16" s="73"/>
      <c r="C16" s="14" t="s">
        <v>147</v>
      </c>
      <c r="D16" s="76"/>
      <c r="E16" s="11"/>
      <c r="F16" s="11"/>
      <c r="G16" s="11"/>
    </row>
    <row r="17" ht="13" customHeight="1" spans="1:7">
      <c r="A17" s="14"/>
      <c r="B17" s="73"/>
      <c r="C17" s="14" t="s">
        <v>148</v>
      </c>
      <c r="D17" s="76"/>
      <c r="E17" s="11"/>
      <c r="F17" s="11"/>
      <c r="G17" s="11"/>
    </row>
    <row r="18" ht="13" customHeight="1" spans="1:7">
      <c r="A18" s="14"/>
      <c r="B18" s="14"/>
      <c r="C18" s="14" t="s">
        <v>149</v>
      </c>
      <c r="D18" s="76"/>
      <c r="E18" s="11"/>
      <c r="F18" s="11"/>
      <c r="G18" s="11"/>
    </row>
    <row r="19" ht="13" customHeight="1" spans="1:7">
      <c r="A19" s="14"/>
      <c r="B19" s="14"/>
      <c r="C19" s="14" t="s">
        <v>150</v>
      </c>
      <c r="D19" s="76"/>
      <c r="E19" s="11"/>
      <c r="F19" s="11"/>
      <c r="G19" s="11"/>
    </row>
    <row r="20" ht="13" customHeight="1" spans="1:7">
      <c r="A20" s="14"/>
      <c r="B20" s="14"/>
      <c r="C20" s="14" t="s">
        <v>151</v>
      </c>
      <c r="D20" s="76"/>
      <c r="E20" s="11"/>
      <c r="F20" s="11"/>
      <c r="G20" s="11"/>
    </row>
    <row r="21" ht="13" customHeight="1" spans="1:7">
      <c r="A21" s="14"/>
      <c r="B21" s="14"/>
      <c r="C21" s="14" t="s">
        <v>152</v>
      </c>
      <c r="D21" s="76"/>
      <c r="E21" s="11"/>
      <c r="F21" s="11"/>
      <c r="G21" s="11"/>
    </row>
    <row r="22" ht="13" customHeight="1" spans="1:7">
      <c r="A22" s="14"/>
      <c r="B22" s="14"/>
      <c r="C22" s="14" t="s">
        <v>153</v>
      </c>
      <c r="D22" s="76"/>
      <c r="E22" s="11"/>
      <c r="F22" s="11"/>
      <c r="G22" s="11"/>
    </row>
    <row r="23" ht="13" customHeight="1" spans="1:7">
      <c r="A23" s="14"/>
      <c r="B23" s="14"/>
      <c r="C23" s="14" t="s">
        <v>154</v>
      </c>
      <c r="D23" s="76"/>
      <c r="E23" s="11"/>
      <c r="F23" s="11"/>
      <c r="G23" s="11"/>
    </row>
    <row r="24" ht="13" customHeight="1" spans="1:7">
      <c r="A24" s="14"/>
      <c r="B24" s="14"/>
      <c r="C24" s="14" t="s">
        <v>155</v>
      </c>
      <c r="D24" s="76"/>
      <c r="E24" s="11"/>
      <c r="F24" s="11"/>
      <c r="G24" s="11"/>
    </row>
    <row r="25" ht="13" customHeight="1" spans="1:7">
      <c r="A25" s="14"/>
      <c r="B25" s="14"/>
      <c r="C25" s="14" t="s">
        <v>156</v>
      </c>
      <c r="D25" s="76"/>
      <c r="E25" s="11"/>
      <c r="F25" s="11"/>
      <c r="G25" s="11"/>
    </row>
    <row r="26" ht="13" customHeight="1" spans="1:7">
      <c r="A26" s="14"/>
      <c r="B26" s="14"/>
      <c r="C26" s="14" t="s">
        <v>157</v>
      </c>
      <c r="D26" s="76"/>
      <c r="E26" s="11"/>
      <c r="F26" s="11"/>
      <c r="G26" s="11"/>
    </row>
    <row r="27" ht="13" customHeight="1" spans="1:7">
      <c r="A27" s="14"/>
      <c r="B27" s="14"/>
      <c r="C27" s="14" t="s">
        <v>158</v>
      </c>
      <c r="D27" s="76"/>
      <c r="E27" s="11"/>
      <c r="F27" s="11"/>
      <c r="G27" s="11"/>
    </row>
    <row r="28" ht="13" customHeight="1" spans="1:7">
      <c r="A28" s="14"/>
      <c r="B28" s="14"/>
      <c r="C28" s="14" t="s">
        <v>159</v>
      </c>
      <c r="D28" s="76"/>
      <c r="E28" s="11"/>
      <c r="F28" s="11"/>
      <c r="G28" s="11"/>
    </row>
    <row r="29" ht="13" customHeight="1" spans="1:7">
      <c r="A29" s="14"/>
      <c r="B29" s="14"/>
      <c r="C29" s="14" t="s">
        <v>160</v>
      </c>
      <c r="D29" s="76"/>
      <c r="E29" s="11"/>
      <c r="F29" s="11"/>
      <c r="G29" s="11"/>
    </row>
    <row r="30" ht="13" customHeight="1" spans="1:7">
      <c r="A30" s="14"/>
      <c r="B30" s="14"/>
      <c r="C30" s="14" t="s">
        <v>161</v>
      </c>
      <c r="D30" s="76"/>
      <c r="E30" s="11"/>
      <c r="F30" s="11"/>
      <c r="G30" s="11"/>
    </row>
    <row r="31" ht="13" customHeight="1" spans="1:7">
      <c r="A31" s="14"/>
      <c r="B31" s="14"/>
      <c r="C31" s="14" t="s">
        <v>162</v>
      </c>
      <c r="D31" s="76"/>
      <c r="E31" s="11"/>
      <c r="F31" s="11"/>
      <c r="G31" s="11"/>
    </row>
    <row r="32" ht="13" customHeight="1" spans="1:7">
      <c r="A32" s="14"/>
      <c r="B32" s="14"/>
      <c r="C32" s="14" t="s">
        <v>163</v>
      </c>
      <c r="D32" s="76"/>
      <c r="E32" s="11"/>
      <c r="F32" s="11"/>
      <c r="G32" s="11"/>
    </row>
    <row r="33" ht="13" customHeight="1" spans="1:7">
      <c r="A33" s="14"/>
      <c r="B33" s="14"/>
      <c r="C33" s="14" t="s">
        <v>164</v>
      </c>
      <c r="D33" s="76"/>
      <c r="E33" s="11"/>
      <c r="F33" s="11"/>
      <c r="G33" s="11"/>
    </row>
    <row r="34" ht="13" customHeight="1" spans="1:7">
      <c r="A34" s="14"/>
      <c r="B34" s="14"/>
      <c r="C34" s="14" t="s">
        <v>165</v>
      </c>
      <c r="D34" s="76"/>
      <c r="E34" s="11"/>
      <c r="F34" s="11"/>
      <c r="G34" s="11"/>
    </row>
    <row r="35" ht="13" customHeight="1" spans="1:7">
      <c r="A35" s="14"/>
      <c r="B35" s="14"/>
      <c r="C35" s="14" t="s">
        <v>166</v>
      </c>
      <c r="D35" s="75"/>
      <c r="E35" s="11"/>
      <c r="F35" s="11"/>
      <c r="G35" s="11"/>
    </row>
    <row r="36" ht="13" customHeight="1" spans="1:7">
      <c r="A36" s="69" t="s">
        <v>167</v>
      </c>
      <c r="B36" s="77">
        <f>B5</f>
        <v>7759348.922</v>
      </c>
      <c r="C36" s="69" t="s">
        <v>168</v>
      </c>
      <c r="D36" s="78">
        <f>D5</f>
        <v>7759348.92</v>
      </c>
      <c r="E36" s="45"/>
      <c r="F36" s="11"/>
      <c r="G36" s="11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9" sqref="D9"/>
    </sheetView>
  </sheetViews>
  <sheetFormatPr defaultColWidth="10" defaultRowHeight="14" outlineLevelRow="7"/>
  <cols>
    <col min="1" max="1" width="15.2545454545455" customWidth="1"/>
    <col min="2" max="2" width="12.8727272727273" customWidth="1"/>
    <col min="3" max="3" width="16.8181818181818" customWidth="1"/>
    <col min="4" max="4" width="12.3545454545455" customWidth="1"/>
    <col min="5" max="5" width="10.5" customWidth="1"/>
    <col min="6" max="6" width="7.5" customWidth="1"/>
    <col min="7" max="7" width="13" customWidth="1"/>
    <col min="8" max="8" width="11.3727272727273" customWidth="1"/>
    <col min="9" max="9" width="8.87272727272727" customWidth="1"/>
    <col min="10" max="10" width="11.7545454545455" customWidth="1"/>
    <col min="11" max="11" width="10.5" customWidth="1"/>
  </cols>
  <sheetData>
    <row r="1" ht="14.3" customHeight="1" spans="1:11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ht="39.85" customHeight="1" spans="1:11">
      <c r="A2" s="10" t="s">
        <v>169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46" t="s">
        <v>36</v>
      </c>
      <c r="K3" s="46"/>
    </row>
    <row r="4" ht="22.75" customHeight="1" spans="1:11">
      <c r="A4" s="69" t="s">
        <v>170</v>
      </c>
      <c r="B4" s="69" t="s">
        <v>117</v>
      </c>
      <c r="C4" s="69" t="s">
        <v>171</v>
      </c>
      <c r="D4" s="69"/>
      <c r="E4" s="69"/>
      <c r="F4" s="69" t="s">
        <v>172</v>
      </c>
      <c r="G4" s="69"/>
      <c r="H4" s="69"/>
      <c r="I4" s="69" t="s">
        <v>173</v>
      </c>
      <c r="J4" s="69"/>
      <c r="K4" s="69"/>
    </row>
    <row r="5" ht="22.75" customHeight="1" spans="1:11">
      <c r="A5" s="69"/>
      <c r="B5" s="69"/>
      <c r="C5" s="13" t="s">
        <v>117</v>
      </c>
      <c r="D5" s="13" t="s">
        <v>114</v>
      </c>
      <c r="E5" s="13" t="s">
        <v>115</v>
      </c>
      <c r="F5" s="13" t="s">
        <v>117</v>
      </c>
      <c r="G5" s="13" t="s">
        <v>114</v>
      </c>
      <c r="H5" s="13" t="s">
        <v>115</v>
      </c>
      <c r="I5" s="13" t="s">
        <v>117</v>
      </c>
      <c r="J5" s="13" t="s">
        <v>114</v>
      </c>
      <c r="K5" s="13" t="s">
        <v>115</v>
      </c>
    </row>
    <row r="6" ht="22.75" customHeight="1" spans="1:11">
      <c r="A6" s="43" t="s">
        <v>117</v>
      </c>
      <c r="B6" s="70">
        <v>7759348.922</v>
      </c>
      <c r="C6" s="70">
        <v>7759348.922</v>
      </c>
      <c r="D6" s="70">
        <v>7759348.922</v>
      </c>
      <c r="E6" s="71"/>
      <c r="F6" s="71"/>
      <c r="G6" s="71"/>
      <c r="H6" s="71"/>
      <c r="I6" s="71"/>
      <c r="J6" s="71"/>
      <c r="K6" s="71"/>
    </row>
    <row r="7" ht="29" customHeight="1" spans="1:11">
      <c r="A7" s="72" t="s">
        <v>174</v>
      </c>
      <c r="B7" s="70">
        <v>7759348.922</v>
      </c>
      <c r="C7" s="70">
        <v>7759348.922</v>
      </c>
      <c r="D7" s="73">
        <v>7759348.922</v>
      </c>
      <c r="E7" s="74"/>
      <c r="F7" s="74"/>
      <c r="G7" s="74"/>
      <c r="H7" s="74"/>
      <c r="I7" s="74"/>
      <c r="J7" s="74"/>
      <c r="K7" s="74"/>
    </row>
    <row r="8" ht="22.75" customHeight="1" spans="1:11">
      <c r="A8" s="72"/>
      <c r="B8" s="70"/>
      <c r="C8" s="70"/>
      <c r="D8" s="74"/>
      <c r="E8" s="74"/>
      <c r="F8" s="74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3" workbookViewId="0">
      <selection activeCell="C15" sqref="C15"/>
    </sheetView>
  </sheetViews>
  <sheetFormatPr defaultColWidth="10" defaultRowHeight="14" outlineLevelCol="4"/>
  <cols>
    <col min="1" max="1" width="17.5" customWidth="1"/>
    <col min="2" max="2" width="30.3636363636364" customWidth="1"/>
    <col min="3" max="5" width="25.6454545454545" customWidth="1"/>
  </cols>
  <sheetData>
    <row r="1" ht="14.3" customHeight="1" spans="1:1">
      <c r="A1" s="54"/>
    </row>
    <row r="2" ht="36.9" customHeight="1" spans="1:5">
      <c r="A2" s="10" t="s">
        <v>175</v>
      </c>
      <c r="B2" s="10"/>
      <c r="C2" s="10"/>
      <c r="D2" s="10"/>
      <c r="E2" s="10"/>
    </row>
    <row r="3" ht="21.85" customHeight="1" spans="1:5">
      <c r="A3" s="11"/>
      <c r="B3" s="11"/>
      <c r="C3" s="46" t="s">
        <v>36</v>
      </c>
      <c r="D3" s="46"/>
      <c r="E3" s="46"/>
    </row>
    <row r="4" ht="22.75" customHeight="1" spans="1:5">
      <c r="A4" s="47" t="s">
        <v>112</v>
      </c>
      <c r="B4" s="47"/>
      <c r="C4" s="47" t="s">
        <v>171</v>
      </c>
      <c r="D4" s="47"/>
      <c r="E4" s="47"/>
    </row>
    <row r="5" ht="22.75" customHeight="1" spans="1:5">
      <c r="A5" s="55" t="s">
        <v>176</v>
      </c>
      <c r="B5" s="55" t="s">
        <v>177</v>
      </c>
      <c r="C5" s="56" t="s">
        <v>117</v>
      </c>
      <c r="D5" s="55" t="s">
        <v>114</v>
      </c>
      <c r="E5" s="55" t="s">
        <v>115</v>
      </c>
    </row>
    <row r="6" ht="22.75" customHeight="1" spans="1:5">
      <c r="A6" s="57"/>
      <c r="B6" s="58" t="s">
        <v>117</v>
      </c>
      <c r="C6" s="59">
        <f>C7+C11+C17</f>
        <v>7759348.917</v>
      </c>
      <c r="D6" s="59">
        <f t="shared" ref="D6:D15" si="0">C6</f>
        <v>7759348.917</v>
      </c>
      <c r="E6" s="60"/>
    </row>
    <row r="7" ht="29" customHeight="1" spans="1:5">
      <c r="A7" s="34" t="s">
        <v>178</v>
      </c>
      <c r="B7" s="61" t="s">
        <v>179</v>
      </c>
      <c r="C7" s="37">
        <f>C8</f>
        <v>6664923.45</v>
      </c>
      <c r="D7" s="37">
        <f t="shared" si="0"/>
        <v>6664923.45</v>
      </c>
      <c r="E7" s="62"/>
    </row>
    <row r="8" ht="29" customHeight="1" spans="1:5">
      <c r="A8" s="34" t="s">
        <v>180</v>
      </c>
      <c r="B8" s="61" t="s">
        <v>181</v>
      </c>
      <c r="C8" s="37">
        <f>C9+C10</f>
        <v>6664923.45</v>
      </c>
      <c r="D8" s="37">
        <f t="shared" si="0"/>
        <v>6664923.45</v>
      </c>
      <c r="E8" s="62"/>
    </row>
    <row r="9" ht="29" customHeight="1" spans="1:5">
      <c r="A9" s="35" t="s">
        <v>182</v>
      </c>
      <c r="B9" s="39" t="s">
        <v>183</v>
      </c>
      <c r="C9" s="37">
        <v>48800</v>
      </c>
      <c r="D9" s="37">
        <f t="shared" si="0"/>
        <v>48800</v>
      </c>
      <c r="E9" s="62"/>
    </row>
    <row r="10" ht="29" customHeight="1" spans="1:5">
      <c r="A10" s="35" t="s">
        <v>184</v>
      </c>
      <c r="B10" s="39" t="s">
        <v>185</v>
      </c>
      <c r="C10" s="37">
        <v>6616123.45</v>
      </c>
      <c r="D10" s="37">
        <f t="shared" si="0"/>
        <v>6616123.45</v>
      </c>
      <c r="E10" s="63"/>
    </row>
    <row r="11" ht="29" customHeight="1" spans="1:5">
      <c r="A11" s="34" t="s">
        <v>186</v>
      </c>
      <c r="B11" s="39" t="s">
        <v>187</v>
      </c>
      <c r="C11" s="37">
        <f>C12+C15</f>
        <v>633210.72</v>
      </c>
      <c r="D11" s="37">
        <f t="shared" si="0"/>
        <v>633210.72</v>
      </c>
      <c r="E11" s="37"/>
    </row>
    <row r="12" ht="29" customHeight="1" spans="1:5">
      <c r="A12" s="64" t="s">
        <v>188</v>
      </c>
      <c r="B12" s="39" t="s">
        <v>189</v>
      </c>
      <c r="C12" s="37">
        <f>C13+C14</f>
        <v>580039.12</v>
      </c>
      <c r="D12" s="37">
        <f t="shared" si="0"/>
        <v>580039.12</v>
      </c>
      <c r="E12" s="37"/>
    </row>
    <row r="13" ht="29" customHeight="1" spans="1:5">
      <c r="A13" s="65" t="s">
        <v>190</v>
      </c>
      <c r="B13" s="39" t="s">
        <v>191</v>
      </c>
      <c r="C13" s="37">
        <v>88420</v>
      </c>
      <c r="D13" s="37">
        <f t="shared" si="0"/>
        <v>88420</v>
      </c>
      <c r="E13" s="37"/>
    </row>
    <row r="14" ht="29" customHeight="1" spans="1:5">
      <c r="A14" s="66" t="s">
        <v>192</v>
      </c>
      <c r="B14" s="39" t="s">
        <v>193</v>
      </c>
      <c r="C14" s="37">
        <v>491619.12</v>
      </c>
      <c r="D14" s="37">
        <f t="shared" si="0"/>
        <v>491619.12</v>
      </c>
      <c r="E14" s="37"/>
    </row>
    <row r="15" ht="29" customHeight="1" spans="1:5">
      <c r="A15" s="66" t="s">
        <v>194</v>
      </c>
      <c r="B15" s="39" t="s">
        <v>195</v>
      </c>
      <c r="C15" s="37">
        <f>C16</f>
        <v>53171.6</v>
      </c>
      <c r="D15" s="37">
        <f t="shared" si="0"/>
        <v>53171.6</v>
      </c>
      <c r="E15" s="37"/>
    </row>
    <row r="16" ht="29" customHeight="1" spans="1:5">
      <c r="A16" s="35" t="s">
        <v>196</v>
      </c>
      <c r="B16" s="39" t="s">
        <v>195</v>
      </c>
      <c r="C16" s="37">
        <v>53171.6</v>
      </c>
      <c r="D16" s="37">
        <v>53171.6</v>
      </c>
      <c r="E16" s="37"/>
    </row>
    <row r="17" ht="26" customHeight="1" spans="1:5">
      <c r="A17" s="34" t="s">
        <v>197</v>
      </c>
      <c r="B17" s="67" t="s">
        <v>198</v>
      </c>
      <c r="C17" s="68">
        <f>C18</f>
        <v>461214.747</v>
      </c>
      <c r="D17" s="68">
        <f>C17</f>
        <v>461214.747</v>
      </c>
      <c r="E17" s="37"/>
    </row>
    <row r="18" ht="26" customHeight="1" spans="1:5">
      <c r="A18" s="34" t="s">
        <v>199</v>
      </c>
      <c r="B18" s="67" t="s">
        <v>200</v>
      </c>
      <c r="C18" s="68">
        <f>C19</f>
        <v>461214.747</v>
      </c>
      <c r="D18" s="68">
        <f>C18</f>
        <v>461214.747</v>
      </c>
      <c r="E18" s="37"/>
    </row>
    <row r="19" ht="26" customHeight="1" spans="1:5">
      <c r="A19" s="35" t="s">
        <v>201</v>
      </c>
      <c r="B19" s="67" t="s">
        <v>202</v>
      </c>
      <c r="C19" s="68">
        <v>461214.747</v>
      </c>
      <c r="D19" s="68">
        <f>C19</f>
        <v>461214.747</v>
      </c>
      <c r="E19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28" sqref="C28"/>
    </sheetView>
  </sheetViews>
  <sheetFormatPr defaultColWidth="10" defaultRowHeight="14" outlineLevelCol="4"/>
  <cols>
    <col min="1" max="1" width="13.7" customWidth="1"/>
    <col min="2" max="2" width="34.8727272727273" customWidth="1"/>
    <col min="3" max="3" width="19.6727272727273" customWidth="1"/>
    <col min="4" max="4" width="22.8" customWidth="1"/>
    <col min="5" max="5" width="21.4454545454545" customWidth="1"/>
  </cols>
  <sheetData>
    <row r="1" ht="39.85" customHeight="1" spans="1:5">
      <c r="A1" s="10" t="s">
        <v>203</v>
      </c>
      <c r="B1" s="10"/>
      <c r="C1" s="10"/>
      <c r="D1" s="10"/>
      <c r="E1" s="10"/>
    </row>
    <row r="2" ht="22.75" customHeight="1" spans="1:5">
      <c r="A2" s="45"/>
      <c r="B2" s="45"/>
      <c r="C2" s="11"/>
      <c r="D2" s="11"/>
      <c r="E2" s="46" t="s">
        <v>36</v>
      </c>
    </row>
    <row r="3" ht="20" customHeight="1" spans="1:5">
      <c r="A3" s="47" t="s">
        <v>204</v>
      </c>
      <c r="B3" s="47"/>
      <c r="C3" s="47" t="s">
        <v>205</v>
      </c>
      <c r="D3" s="47"/>
      <c r="E3" s="47"/>
    </row>
    <row r="4" ht="20" customHeight="1" spans="1:5">
      <c r="A4" s="47" t="s">
        <v>176</v>
      </c>
      <c r="B4" s="47" t="s">
        <v>177</v>
      </c>
      <c r="C4" s="47" t="s">
        <v>117</v>
      </c>
      <c r="D4" s="47" t="s">
        <v>206</v>
      </c>
      <c r="E4" s="47" t="s">
        <v>207</v>
      </c>
    </row>
    <row r="5" ht="20" customHeight="1" spans="1:5">
      <c r="A5" s="47"/>
      <c r="B5" s="48" t="s">
        <v>117</v>
      </c>
      <c r="C5" s="49">
        <f>D5+E5</f>
        <v>7759348.92</v>
      </c>
      <c r="D5" s="49">
        <f>D6+D15+D21</f>
        <v>7522196.68</v>
      </c>
      <c r="E5" s="49">
        <v>237152.24</v>
      </c>
    </row>
    <row r="6" ht="20" customHeight="1" spans="1:5">
      <c r="A6" s="34" t="s">
        <v>208</v>
      </c>
      <c r="B6" s="34" t="s">
        <v>209</v>
      </c>
      <c r="C6" s="49">
        <f>D6+E6</f>
        <v>7433776.68</v>
      </c>
      <c r="D6" s="49">
        <f>SUM(D7:D14)</f>
        <v>7433776.68</v>
      </c>
      <c r="E6" s="49"/>
    </row>
    <row r="7" ht="20" customHeight="1" spans="1:5">
      <c r="A7" s="35" t="s">
        <v>210</v>
      </c>
      <c r="B7" s="50" t="s">
        <v>211</v>
      </c>
      <c r="C7" s="51">
        <f>D7+E7</f>
        <v>2679780.6</v>
      </c>
      <c r="D7" s="51">
        <v>2679780.6</v>
      </c>
      <c r="E7" s="51"/>
    </row>
    <row r="8" ht="20" customHeight="1" spans="1:5">
      <c r="A8" s="35" t="s">
        <v>212</v>
      </c>
      <c r="B8" s="50" t="s">
        <v>213</v>
      </c>
      <c r="C8" s="51">
        <f t="shared" ref="C8:C14" si="0">D8+E8</f>
        <v>462753.9</v>
      </c>
      <c r="D8" s="33">
        <v>462753.9</v>
      </c>
      <c r="E8" s="33"/>
    </row>
    <row r="9" ht="20" customHeight="1" spans="1:5">
      <c r="A9" s="35" t="s">
        <v>214</v>
      </c>
      <c r="B9" s="50" t="s">
        <v>215</v>
      </c>
      <c r="C9" s="51">
        <f t="shared" si="0"/>
        <v>1196600</v>
      </c>
      <c r="D9" s="33">
        <v>1196600</v>
      </c>
      <c r="E9" s="33"/>
    </row>
    <row r="10" ht="20" customHeight="1" spans="1:5">
      <c r="A10" s="35" t="s">
        <v>216</v>
      </c>
      <c r="B10" s="50" t="s">
        <v>217</v>
      </c>
      <c r="C10" s="51">
        <f t="shared" si="0"/>
        <v>1716447.6</v>
      </c>
      <c r="D10" s="33">
        <v>1716447.6</v>
      </c>
      <c r="E10" s="33"/>
    </row>
    <row r="11" ht="20" customHeight="1" spans="1:5">
      <c r="A11" s="35" t="s">
        <v>218</v>
      </c>
      <c r="B11" s="50" t="s">
        <v>219</v>
      </c>
      <c r="C11" s="51">
        <f t="shared" si="0"/>
        <v>491619.12</v>
      </c>
      <c r="D11" s="33">
        <v>491619.12</v>
      </c>
      <c r="E11" s="33"/>
    </row>
    <row r="12" ht="20" customHeight="1" spans="1:5">
      <c r="A12" s="35" t="s">
        <v>220</v>
      </c>
      <c r="B12" s="50" t="s">
        <v>221</v>
      </c>
      <c r="C12" s="51">
        <f t="shared" si="0"/>
        <v>461214.75</v>
      </c>
      <c r="D12" s="52">
        <v>461214.75</v>
      </c>
      <c r="E12" s="33"/>
    </row>
    <row r="13" ht="20" customHeight="1" spans="1:5">
      <c r="A13" s="35" t="s">
        <v>222</v>
      </c>
      <c r="B13" s="50" t="s">
        <v>223</v>
      </c>
      <c r="C13" s="51">
        <f t="shared" si="0"/>
        <v>53171.6</v>
      </c>
      <c r="D13" s="52">
        <v>53171.6</v>
      </c>
      <c r="E13" s="33"/>
    </row>
    <row r="14" ht="20" customHeight="1" spans="1:5">
      <c r="A14" s="35" t="s">
        <v>224</v>
      </c>
      <c r="B14" s="50" t="s">
        <v>225</v>
      </c>
      <c r="C14" s="51">
        <f t="shared" si="0"/>
        <v>372189.11</v>
      </c>
      <c r="D14" s="52">
        <v>372189.11</v>
      </c>
      <c r="E14" s="36"/>
    </row>
    <row r="15" ht="20" customHeight="1" spans="1:5">
      <c r="A15" s="34" t="s">
        <v>226</v>
      </c>
      <c r="B15" s="34" t="s">
        <v>227</v>
      </c>
      <c r="C15" s="33">
        <f>C16+C17+C18+C19+C20</f>
        <v>237152.24</v>
      </c>
      <c r="D15" s="33"/>
      <c r="E15" s="33">
        <f>E16+E17+E18</f>
        <v>48800</v>
      </c>
    </row>
    <row r="16" ht="20" customHeight="1" spans="1:5">
      <c r="A16" s="35" t="s">
        <v>228</v>
      </c>
      <c r="B16" s="35" t="s">
        <v>229</v>
      </c>
      <c r="C16" s="33">
        <v>40000</v>
      </c>
      <c r="D16" s="33"/>
      <c r="E16" s="33">
        <v>40000</v>
      </c>
    </row>
    <row r="17" ht="20" customHeight="1" spans="1:5">
      <c r="A17" s="35" t="s">
        <v>230</v>
      </c>
      <c r="B17" s="35" t="s">
        <v>231</v>
      </c>
      <c r="C17" s="36">
        <v>8000</v>
      </c>
      <c r="D17" s="33"/>
      <c r="E17" s="33">
        <v>8000</v>
      </c>
    </row>
    <row r="18" ht="20" customHeight="1" spans="1:5">
      <c r="A18" s="35" t="s">
        <v>232</v>
      </c>
      <c r="B18" s="35" t="s">
        <v>233</v>
      </c>
      <c r="C18" s="36">
        <v>800</v>
      </c>
      <c r="D18" s="33"/>
      <c r="E18" s="33">
        <v>800</v>
      </c>
    </row>
    <row r="19" ht="20" customHeight="1" spans="1:5">
      <c r="A19" s="35" t="s">
        <v>234</v>
      </c>
      <c r="B19" s="35" t="s">
        <v>235</v>
      </c>
      <c r="C19" s="36">
        <v>96675.64</v>
      </c>
      <c r="D19" s="33"/>
      <c r="E19" s="36">
        <v>96675.64</v>
      </c>
    </row>
    <row r="20" ht="20" customHeight="1" spans="1:5">
      <c r="A20" s="35" t="s">
        <v>236</v>
      </c>
      <c r="B20" s="35" t="s">
        <v>237</v>
      </c>
      <c r="C20" s="36">
        <v>91676.6</v>
      </c>
      <c r="D20" s="33"/>
      <c r="E20" s="36">
        <v>91676.6</v>
      </c>
    </row>
    <row r="21" ht="20" customHeight="1" spans="1:5">
      <c r="A21" s="34" t="s">
        <v>238</v>
      </c>
      <c r="B21" s="34" t="s">
        <v>239</v>
      </c>
      <c r="C21" s="36">
        <f>C22+C23</f>
        <v>88420</v>
      </c>
      <c r="D21" s="33">
        <f>D22+D23</f>
        <v>88420</v>
      </c>
      <c r="E21" s="33"/>
    </row>
    <row r="22" ht="20" customHeight="1" spans="1:5">
      <c r="A22" s="35" t="s">
        <v>240</v>
      </c>
      <c r="B22" s="35" t="s">
        <v>241</v>
      </c>
      <c r="C22" s="36">
        <v>68500</v>
      </c>
      <c r="D22" s="33">
        <v>68500</v>
      </c>
      <c r="E22" s="33"/>
    </row>
    <row r="23" ht="20" customHeight="1" spans="1:5">
      <c r="A23" s="35" t="s">
        <v>242</v>
      </c>
      <c r="B23" s="35" t="s">
        <v>243</v>
      </c>
      <c r="C23" s="36">
        <v>19920</v>
      </c>
      <c r="D23" s="33">
        <v>19920</v>
      </c>
      <c r="E23" s="33"/>
    </row>
    <row r="24" spans="3:5">
      <c r="C24" s="53"/>
      <c r="D24" s="53"/>
      <c r="E24" s="53"/>
    </row>
  </sheetData>
  <mergeCells count="4">
    <mergeCell ref="A1:E1"/>
    <mergeCell ref="A2:B2"/>
    <mergeCell ref="A3:B3"/>
    <mergeCell ref="C3:E3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麒麟</cp:lastModifiedBy>
  <dcterms:created xsi:type="dcterms:W3CDTF">2023-01-31T08:53:00Z</dcterms:created>
  <dcterms:modified xsi:type="dcterms:W3CDTF">2024-03-15T00:43:27Z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