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表2!$A$1:$B$31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<sst xmlns="http://schemas.openxmlformats.org/spreadsheetml/2006/main" count="362" uniqueCount="257">
  <si>
    <t>单位代码：</t>
  </si>
  <si>
    <t>单位名称：</t>
  </si>
  <si>
    <t>宁县春荣初级中学</t>
  </si>
  <si>
    <t>部门预算公开表</t>
  </si>
  <si>
    <t xml:space="preserve">     </t>
  </si>
  <si>
    <t>编制日期：</t>
  </si>
  <si>
    <t>2024.3.14</t>
  </si>
  <si>
    <t>部门领导：</t>
  </si>
  <si>
    <t>陆鹏程</t>
  </si>
  <si>
    <t>财务负责人：张鹏波</t>
  </si>
  <si>
    <t>制表人：</t>
  </si>
  <si>
    <t>苟红杰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</si>
  <si>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</si>
  <si>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</si>
  <si>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</si>
  <si>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</si>
  <si>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</si>
  <si>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</si>
  <si>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</si>
  <si>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</si>
  <si>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</si>
  <si>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</si>
  <si>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</si>
  <si>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</si>
  <si>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</si>
  <si>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</si>
  <si>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</si>
  <si>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</si>
  <si>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</si>
  <si>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</si>
  <si>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</si>
  <si>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</si>
  <si>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</si>
  <si>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</si>
  <si>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</si>
  <si>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</si>
  <si>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</si>
  <si>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</si>
  <si>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</si>
  <si>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</si>
  <si>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</si>
  <si>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</si>
  <si>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</si>
  <si>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</si>
  <si>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</si>
  <si>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</si>
  <si>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</si>
  <si>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</si>
  <si>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</si>
  <si>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</si>
  <si>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</si>
  <si>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</si>
  <si>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</si>
  <si>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</si>
  <si>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</si>
  <si>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</si>
  <si>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</si>
  <si>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</si>
  <si>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</si>
  <si>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</si>
  <si>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</si>
  <si>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</si>
  <si>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</si>
  <si>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</si>
  <si>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</si>
  <si>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</si>
  <si>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</si>
  <si>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</si>
  <si>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</si>
  <si>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</si>
  <si>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</si>
  <si>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</si>
  <si>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</si>
  <si>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</si>
  <si>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</si>
  <si>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</si>
  <si>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</si>
  <si>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</si>
  <si>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</si>
  <si>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</si>
  <si>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</si>
  <si>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</si>
  <si>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</si>
  <si>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</si>
  <si>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</si>
  <si>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</si>
  <si>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</si>
  <si>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</si>
  <si>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</si>
  <si>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</si>
  <si>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</si>
  <si>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</si>
  <si>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</si>
  <si>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</si>
  <si>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</si>
  <si>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</si>
  <si>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</si>
  <si>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</si>
  <si>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</si>
  <si>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</si>
  <si>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</si>
  <si>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</si>
  <si>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</si>
  <si>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</si>
  <si>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</si>
  <si>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</si>
  <si>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</si>
  <si>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</si>
  <si>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</si>
  <si>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</si>
  <si>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</si>
  <si>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</si>
  <si>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</si>
  <si>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</si>
  <si>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</si>
  <si>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</si>
  <si>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</si>
  <si>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上年结转</t>
  </si>
  <si>
    <t>合计</t>
  </si>
  <si>
    <t>205</t>
  </si>
  <si>
    <t>教育支出</t>
  </si>
  <si>
    <t xml:space="preserve">  20502</t>
  </si>
  <si>
    <t xml:space="preserve">  普通教育</t>
  </si>
  <si>
    <t xml:space="preserve">    2050203</t>
  </si>
  <si>
    <t xml:space="preserve">    初中教育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</si>
  <si>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</si>
  <si>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</si>
  <si>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</si>
  <si>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</si>
  <si>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</si>
  <si>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</si>
  <si>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</si>
  <si>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>机关事业单位基本养老保险缴费支出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</si>
  <si>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</si>
  <si>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</si>
  <si>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</si>
  <si>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</si>
  <si>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</si>
  <si>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</si>
  <si>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</si>
  <si>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</si>
  <si>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</si>
  <si>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</si>
  <si>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</si>
  <si>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</si>
  <si>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</si>
  <si>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</si>
  <si>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</si>
  <si>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</si>
  <si>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</si>
  <si>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</si>
  <si>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</si>
  <si>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</si>
  <si>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</si>
  <si>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</si>
  <si>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</si>
  <si>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</si>
  <si>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</si>
  <si>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</si>
  <si>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</si>
  <si>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</si>
  <si>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</si>
  <si>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</si>
  <si>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</si>
  <si>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</si>
  <si>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</si>
  <si>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</si>
  <si>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</si>
  <si>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</si>
  <si>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</si>
  <si>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</si>
  <si>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</si>
  <si>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</si>
  <si>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</si>
  <si>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</si>
  <si>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</si>
  <si>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</si>
  <si>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</si>
  <si>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</si>
  <si>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</si>
  <si>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</si>
  <si>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</si>
  <si>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</si>
  <si>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</si>
  <si>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</si>
  <si>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</si>
  <si>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功能分类科目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</si>
  <si>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</si>
  <si>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</si>
  <si>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</si>
  <si>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</si>
  <si>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</si>
  <si>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</si>
  <si>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</si>
  <si>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</si>
  <si>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</si>
  <si>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</si>
  <si>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</si>
  <si>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</si>
  <si>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</si>
  <si>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</si>
  <si>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</si>
  <si>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</si>
  <si>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</si>
  <si>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</si>
  <si>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</si>
  <si>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30205</t>
  </si>
  <si>
    <t xml:space="preserve">  水费</t>
  </si>
  <si>
    <t>30206</t>
  </si>
  <si>
    <t xml:space="preserve">  电费</t>
  </si>
  <si>
    <t>30208</t>
  </si>
  <si>
    <t xml:space="preserve">  取暖费</t>
  </si>
  <si>
    <t>30211</t>
  </si>
  <si>
    <t xml:space="preserve">  差旅费</t>
  </si>
  <si>
    <t>30225</t>
  </si>
  <si>
    <t xml:space="preserve">  维修（护）费</t>
  </si>
  <si>
    <t>30216</t>
  </si>
  <si>
    <t xml:space="preserve">  培训费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</si>
  <si>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</si>
  <si>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</si>
  <si>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</si>
  <si>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</si>
  <si>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</si>
  <si>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</si>
  <si>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303</t>
  </si>
  <si>
    <t>对个人和家庭的补助</t>
  </si>
  <si>
    <t>30302</t>
  </si>
  <si>
    <t>退休费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</si>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</sst>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0.00_ "/>
    <numFmt numFmtId="179" formatCode="0.00_);[Red]\(0.00\)"/>
    <numFmt numFmtId="180" formatCode="#0.00"/>
    <numFmt numFmtId="181" formatCode="yyyy/mm/dd"/>
  </numFmts>
  <fonts count="58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indexed="8"/>
      <name val="黑体"/>
      <charset val="134"/>
    </font>
    <font>
      <sz val="12"/>
      <color indexed="8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  <scheme val="minor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b/>
      <sz val="10"/>
      <name val="宋体"/>
      <charset val="134"/>
    </font>
    <font>
      <sz val="10"/>
      <name val="Hiragino Sans GB"/>
      <charset val="134"/>
    </font>
    <font>
      <sz val="11"/>
      <name val="宋体"/>
      <charset val="1"/>
      <scheme val="minor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7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8" fillId="6" borderId="7" applyNumberFormat="0" applyAlignment="0" applyProtection="0">
      <alignment vertical="center"/>
    </xf>
    <xf numFmtId="0" fontId="49" fillId="7" borderId="9" applyNumberFormat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0" fillId="0" borderId="0"/>
  </cellStyleXfs>
  <cellXfs count="12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177" fontId="20" fillId="0" borderId="1" xfId="0" applyNumberFormat="1" applyFont="1" applyBorder="1" applyAlignment="1">
      <alignment horizontal="right" vertical="center" wrapText="1"/>
    </xf>
    <xf numFmtId="177" fontId="21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78" fontId="26" fillId="0" borderId="1" xfId="0" applyNumberFormat="1" applyFont="1" applyBorder="1" applyAlignment="1">
      <alignment horizontal="center" vertical="center" wrapText="1"/>
    </xf>
    <xf numFmtId="178" fontId="26" fillId="0" borderId="1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178" fontId="27" fillId="0" borderId="1" xfId="0" applyNumberFormat="1" applyFont="1" applyBorder="1" applyAlignment="1">
      <alignment horizontal="center" vertical="center" wrapText="1"/>
    </xf>
    <xf numFmtId="178" fontId="27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178" fontId="20" fillId="0" borderId="1" xfId="0" applyNumberFormat="1" applyFont="1" applyBorder="1" applyAlignment="1">
      <alignment horizontal="center" vertical="center" wrapText="1"/>
    </xf>
    <xf numFmtId="178" fontId="22" fillId="0" borderId="1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righ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178" fontId="19" fillId="0" borderId="1" xfId="0" applyNumberFormat="1" applyFont="1" applyFill="1" applyBorder="1" applyAlignment="1" applyProtection="1">
      <alignment horizontal="center" vertical="center"/>
    </xf>
    <xf numFmtId="179" fontId="22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center" wrapText="1"/>
    </xf>
    <xf numFmtId="49" fontId="19" fillId="0" borderId="1" xfId="0" applyNumberFormat="1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5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80" fontId="22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180" fontId="29" fillId="0" borderId="2" xfId="0" applyNumberFormat="1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vertical="center" wrapText="1"/>
    </xf>
    <xf numFmtId="180" fontId="25" fillId="0" borderId="2" xfId="0" applyNumberFormat="1" applyFont="1" applyBorder="1" applyAlignment="1">
      <alignment vertical="center" wrapText="1"/>
    </xf>
    <xf numFmtId="180" fontId="25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8" fontId="19" fillId="0" borderId="1" xfId="0" applyNumberFormat="1" applyFont="1" applyFill="1" applyBorder="1" applyAlignment="1" applyProtection="1">
      <alignment horizontal="right" vertical="center"/>
    </xf>
    <xf numFmtId="179" fontId="22" fillId="0" borderId="1" xfId="0" applyNumberFormat="1" applyFont="1" applyBorder="1" applyAlignment="1">
      <alignment horizontal="right" vertical="center" wrapText="1"/>
    </xf>
    <xf numFmtId="0" fontId="30" fillId="0" borderId="1" xfId="0" applyFont="1" applyBorder="1">
      <alignment vertical="center"/>
    </xf>
    <xf numFmtId="0" fontId="30" fillId="0" borderId="1" xfId="0" applyFont="1" applyBorder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7" fontId="31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7" fontId="18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181" fontId="9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20" sqref="K20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15">
        <v>208045</v>
      </c>
      <c r="D3" s="115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16" t="s">
        <v>3</v>
      </c>
      <c r="C6" s="116"/>
      <c r="D6" s="116"/>
      <c r="E6" s="116"/>
      <c r="F6" s="116"/>
      <c r="G6" s="116"/>
      <c r="H6" s="116"/>
      <c r="I6" s="116"/>
      <c r="J6" s="116"/>
      <c r="K6" s="116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17" t="s">
        <v>5</v>
      </c>
      <c r="G10" s="118" t="s">
        <v>6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17" t="s">
        <v>7</v>
      </c>
      <c r="C12" s="119" t="s">
        <v>8</v>
      </c>
      <c r="D12" s="12"/>
      <c r="E12" s="120" t="s">
        <v>9</v>
      </c>
      <c r="F12" s="120"/>
      <c r="G12" s="120"/>
      <c r="H12" s="117" t="s">
        <v>10</v>
      </c>
      <c r="I12" s="10" t="s">
        <v>11</v>
      </c>
      <c r="J12" s="12"/>
      <c r="K12" s="12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4">
    <mergeCell ref="C3:D3"/>
    <mergeCell ref="C4:E4"/>
    <mergeCell ref="B6:K6"/>
    <mergeCell ref="E12:G12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view="pageBreakPreview" zoomScaleNormal="100" workbookViewId="0">
      <selection activeCell="K3" sqref="K3"/>
    </sheetView>
  </sheetViews>
  <sheetFormatPr defaultColWidth="10" defaultRowHeight="13.5" outlineLevelCol="7"/>
  <cols>
    <col min="1" max="1" width="19.625" customWidth="1"/>
    <col min="2" max="2" width="14.25" customWidth="1"/>
    <col min="3" max="3" width="17.875" customWidth="1"/>
    <col min="4" max="5" width="17.375" customWidth="1"/>
    <col min="6" max="6" width="16" customWidth="1"/>
    <col min="7" max="7" width="12.375" customWidth="1"/>
    <col min="8" max="8" width="14.7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1" t="s">
        <v>230</v>
      </c>
      <c r="B2" s="41"/>
      <c r="C2" s="41"/>
      <c r="D2" s="41"/>
      <c r="E2" s="41"/>
      <c r="F2" s="41"/>
      <c r="G2" s="41"/>
      <c r="H2" s="41"/>
    </row>
    <row r="3" ht="22.75" customHeight="1" spans="1:8">
      <c r="A3" s="10"/>
      <c r="B3" s="10"/>
      <c r="C3" s="10"/>
      <c r="D3" s="10"/>
      <c r="E3" s="10"/>
      <c r="F3" s="10"/>
      <c r="G3" s="10"/>
      <c r="H3" s="42" t="s">
        <v>36</v>
      </c>
    </row>
    <row r="4" ht="22.75" customHeight="1" spans="1:8">
      <c r="A4" s="14" t="s">
        <v>181</v>
      </c>
      <c r="B4" s="14" t="s">
        <v>231</v>
      </c>
      <c r="C4" s="14"/>
      <c r="D4" s="14"/>
      <c r="E4" s="14"/>
      <c r="F4" s="14"/>
      <c r="G4" s="14" t="s">
        <v>232</v>
      </c>
      <c r="H4" s="14" t="s">
        <v>233</v>
      </c>
    </row>
    <row r="5" ht="22.75" customHeight="1" spans="1:8">
      <c r="A5" s="14"/>
      <c r="B5" s="14" t="s">
        <v>118</v>
      </c>
      <c r="C5" s="14" t="s">
        <v>234</v>
      </c>
      <c r="D5" s="14" t="s">
        <v>235</v>
      </c>
      <c r="E5" s="14" t="s">
        <v>236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237</v>
      </c>
      <c r="F6" s="14" t="s">
        <v>238</v>
      </c>
      <c r="G6" s="14"/>
      <c r="H6" s="14"/>
    </row>
    <row r="7" ht="22.75" customHeight="1" spans="1:8">
      <c r="A7" s="14" t="s">
        <v>118</v>
      </c>
      <c r="B7" s="43"/>
      <c r="C7" s="43"/>
      <c r="D7" s="43"/>
      <c r="E7" s="43"/>
      <c r="F7" s="43"/>
      <c r="G7" s="43"/>
      <c r="H7" s="43"/>
    </row>
    <row r="8" ht="22.75" customHeight="1" spans="1:8">
      <c r="A8" s="44"/>
      <c r="B8" s="43"/>
      <c r="C8" s="43"/>
      <c r="D8" s="43"/>
      <c r="E8" s="43"/>
      <c r="F8" s="43"/>
      <c r="G8" s="43"/>
      <c r="H8" s="43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0.271527777777778" bottom="0.271527777777778" header="0" footer="0"/>
  <pageSetup paperSize="9" scale="71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view="pageBreakPreview" zoomScaleNormal="100" workbookViewId="0">
      <selection activeCell="H14" sqref="H14"/>
    </sheetView>
  </sheetViews>
  <sheetFormatPr defaultColWidth="10" defaultRowHeight="15"/>
  <cols>
    <col min="1" max="1" width="9.76666666666667" customWidth="1"/>
    <col min="2" max="2" width="12" style="18" customWidth="1"/>
    <col min="3" max="3" width="16.125" style="18" customWidth="1"/>
    <col min="4" max="4" width="12.375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239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36</v>
      </c>
      <c r="G3" s="10"/>
      <c r="H3" s="10"/>
      <c r="I3" s="10"/>
      <c r="J3" s="10"/>
    </row>
    <row r="4" ht="22.75" customHeight="1" spans="1:10">
      <c r="A4" s="28" t="s">
        <v>240</v>
      </c>
      <c r="B4" s="29" t="s">
        <v>241</v>
      </c>
      <c r="C4" s="30" t="s">
        <v>242</v>
      </c>
      <c r="D4" s="28" t="s">
        <v>118</v>
      </c>
      <c r="E4" s="28" t="s">
        <v>115</v>
      </c>
      <c r="F4" s="28" t="s">
        <v>116</v>
      </c>
      <c r="G4" s="10"/>
      <c r="H4" s="10"/>
      <c r="I4" s="10"/>
      <c r="J4" s="10"/>
    </row>
    <row r="5" ht="28" customHeight="1" spans="1:10">
      <c r="A5" s="28"/>
      <c r="B5" s="31"/>
      <c r="C5" s="32" t="s">
        <v>118</v>
      </c>
      <c r="D5" s="33">
        <f>D6</f>
        <v>282653.59</v>
      </c>
      <c r="E5" s="33">
        <f>E6</f>
        <v>282653.59</v>
      </c>
      <c r="F5" s="33"/>
      <c r="G5" s="12"/>
      <c r="H5" s="12"/>
      <c r="I5" s="12"/>
      <c r="J5" s="12"/>
    </row>
    <row r="6" customFormat="1" ht="28" customHeight="1" spans="1:6">
      <c r="A6" s="34">
        <v>1</v>
      </c>
      <c r="B6" s="35" t="s">
        <v>202</v>
      </c>
      <c r="C6" s="36" t="s">
        <v>203</v>
      </c>
      <c r="D6" s="37">
        <f>E6</f>
        <v>282653.59</v>
      </c>
      <c r="E6" s="37">
        <f>SUM(E7:E16)</f>
        <v>282653.59</v>
      </c>
      <c r="F6" s="38"/>
    </row>
    <row r="7" ht="28" customHeight="1" spans="1:6">
      <c r="A7" s="34">
        <v>2</v>
      </c>
      <c r="B7" s="35" t="s">
        <v>204</v>
      </c>
      <c r="C7" s="36" t="s">
        <v>205</v>
      </c>
      <c r="D7" s="37"/>
      <c r="E7" s="39"/>
      <c r="F7" s="40"/>
    </row>
    <row r="8" ht="28" customHeight="1" spans="1:6">
      <c r="A8" s="34">
        <v>3</v>
      </c>
      <c r="B8" s="35" t="s">
        <v>206</v>
      </c>
      <c r="C8" s="36" t="s">
        <v>207</v>
      </c>
      <c r="D8" s="37"/>
      <c r="E8" s="39"/>
      <c r="F8" s="40"/>
    </row>
    <row r="9" ht="28" customHeight="1" spans="1:6">
      <c r="A9" s="34">
        <v>4</v>
      </c>
      <c r="B9" s="35" t="s">
        <v>208</v>
      </c>
      <c r="C9" s="36" t="s">
        <v>209</v>
      </c>
      <c r="D9" s="37"/>
      <c r="E9" s="39"/>
      <c r="F9" s="40"/>
    </row>
    <row r="10" ht="28" customHeight="1" spans="1:6">
      <c r="A10" s="34">
        <v>5</v>
      </c>
      <c r="B10" s="35" t="s">
        <v>210</v>
      </c>
      <c r="C10" s="36" t="s">
        <v>211</v>
      </c>
      <c r="D10" s="37"/>
      <c r="E10" s="39"/>
      <c r="F10" s="40"/>
    </row>
    <row r="11" ht="28" customHeight="1" spans="1:6">
      <c r="A11" s="34">
        <v>6</v>
      </c>
      <c r="B11" s="35" t="s">
        <v>212</v>
      </c>
      <c r="C11" s="36" t="s">
        <v>213</v>
      </c>
      <c r="D11" s="37"/>
      <c r="E11" s="39"/>
      <c r="F11" s="40"/>
    </row>
    <row r="12" ht="28" customHeight="1" spans="1:6">
      <c r="A12" s="34">
        <v>7</v>
      </c>
      <c r="B12" s="35" t="s">
        <v>214</v>
      </c>
      <c r="C12" s="36" t="s">
        <v>215</v>
      </c>
      <c r="D12" s="37"/>
      <c r="E12" s="39"/>
      <c r="F12" s="40"/>
    </row>
    <row r="13" ht="28" customHeight="1" spans="1:6">
      <c r="A13" s="34">
        <v>8</v>
      </c>
      <c r="B13" s="35" t="s">
        <v>216</v>
      </c>
      <c r="C13" s="36" t="s">
        <v>217</v>
      </c>
      <c r="D13" s="37"/>
      <c r="E13" s="39"/>
      <c r="F13" s="40"/>
    </row>
    <row r="14" ht="28" customHeight="1" spans="1:6">
      <c r="A14" s="34">
        <v>9</v>
      </c>
      <c r="B14" s="35" t="s">
        <v>218</v>
      </c>
      <c r="C14" s="36" t="s">
        <v>219</v>
      </c>
      <c r="D14" s="37"/>
      <c r="E14" s="39"/>
      <c r="F14" s="40"/>
    </row>
    <row r="15" ht="28" customHeight="1" spans="1:6">
      <c r="A15" s="34">
        <v>10</v>
      </c>
      <c r="B15" s="35" t="s">
        <v>220</v>
      </c>
      <c r="C15" s="36" t="s">
        <v>221</v>
      </c>
      <c r="D15" s="37">
        <f>E15</f>
        <v>156553.74</v>
      </c>
      <c r="E15" s="39">
        <v>156553.74</v>
      </c>
      <c r="F15" s="40"/>
    </row>
    <row r="16" ht="28" customHeight="1" spans="1:6">
      <c r="A16" s="34">
        <v>11</v>
      </c>
      <c r="B16" s="35" t="s">
        <v>222</v>
      </c>
      <c r="C16" s="36" t="s">
        <v>223</v>
      </c>
      <c r="D16" s="37">
        <f>E16</f>
        <v>126099.85</v>
      </c>
      <c r="E16" s="39">
        <v>126099.85</v>
      </c>
      <c r="F16" s="40"/>
    </row>
    <row r="22" ht="13.5" spans="2:3">
      <c r="B22" s="17"/>
      <c r="C22" s="17"/>
    </row>
    <row r="23" ht="13.5" spans="2:3">
      <c r="B23" s="17"/>
      <c r="C23" s="17"/>
    </row>
    <row r="24" ht="13.5" spans="2:3">
      <c r="B24" s="17"/>
      <c r="C24" s="17"/>
    </row>
  </sheetData>
  <mergeCells count="1">
    <mergeCell ref="A2:F2"/>
  </mergeCells>
  <printOptions horizontalCentered="1"/>
  <pageMargins left="0.751388888888889" right="0.751388888888889" top="0.271527777777778" bottom="0.271527777777778" header="0" footer="0"/>
  <pageSetup paperSize="9" scale="9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D10" sqref="D10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243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244</v>
      </c>
      <c r="B4" s="22"/>
      <c r="C4" s="23" t="s">
        <v>40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245</v>
      </c>
      <c r="B5" s="22" t="s">
        <v>246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118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view="pageBreakPreview" zoomScaleNormal="100" workbookViewId="0">
      <selection activeCell="D10" sqref="D1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247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36</v>
      </c>
    </row>
    <row r="4" ht="22.75" customHeight="1" spans="1:5">
      <c r="A4" s="14" t="s">
        <v>181</v>
      </c>
      <c r="B4" s="14" t="s">
        <v>118</v>
      </c>
      <c r="C4" s="14" t="s">
        <v>248</v>
      </c>
      <c r="D4" s="14" t="s">
        <v>249</v>
      </c>
      <c r="E4" s="14" t="s">
        <v>250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rintOptions horizontalCentered="1"/>
  <pageMargins left="0.751388888888889" right="0.751388888888889" top="0.271527777777778" bottom="0.271527777777778" header="0" footer="0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D10" sqref="D10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251</v>
      </c>
      <c r="B1" s="1"/>
    </row>
    <row r="2" spans="1:1">
      <c r="A2" s="2" t="s">
        <v>252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253</v>
      </c>
      <c r="B5" s="4">
        <v>1</v>
      </c>
    </row>
    <row r="6" spans="1:2">
      <c r="A6" s="6" t="s">
        <v>254</v>
      </c>
      <c r="B6" s="7"/>
    </row>
    <row r="7" spans="1:2">
      <c r="A7" s="8" t="s">
        <v>255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256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D10" sqref="D10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10" t="s">
        <v>13</v>
      </c>
      <c r="C2" s="110"/>
    </row>
    <row r="3" ht="29.35" customHeight="1" spans="1:3">
      <c r="A3" s="111"/>
      <c r="B3" s="112" t="s">
        <v>14</v>
      </c>
      <c r="C3" s="112" t="s">
        <v>15</v>
      </c>
    </row>
    <row r="4" ht="28.45" customHeight="1" spans="1:3">
      <c r="A4" s="103"/>
      <c r="B4" s="113" t="s">
        <v>16</v>
      </c>
      <c r="C4" s="114" t="s">
        <v>17</v>
      </c>
    </row>
    <row r="5" ht="28.45" customHeight="1" spans="1:3">
      <c r="A5" s="103"/>
      <c r="B5" s="113" t="s">
        <v>18</v>
      </c>
      <c r="C5" s="114" t="s">
        <v>19</v>
      </c>
    </row>
    <row r="6" ht="28.45" customHeight="1" spans="1:3">
      <c r="A6" s="103"/>
      <c r="B6" s="113" t="s">
        <v>20</v>
      </c>
      <c r="C6" s="114" t="s">
        <v>21</v>
      </c>
    </row>
    <row r="7" ht="28.45" customHeight="1" spans="1:3">
      <c r="A7" s="103"/>
      <c r="B7" s="113" t="s">
        <v>22</v>
      </c>
      <c r="C7" s="114"/>
    </row>
    <row r="8" ht="28.45" customHeight="1" spans="1:3">
      <c r="A8" s="103"/>
      <c r="B8" s="113" t="s">
        <v>23</v>
      </c>
      <c r="C8" s="114" t="s">
        <v>24</v>
      </c>
    </row>
    <row r="9" ht="28.45" customHeight="1" spans="1:3">
      <c r="A9" s="103"/>
      <c r="B9" s="113" t="s">
        <v>25</v>
      </c>
      <c r="C9" s="114" t="s">
        <v>26</v>
      </c>
    </row>
    <row r="10" ht="28.45" customHeight="1" spans="1:3">
      <c r="A10" s="103"/>
      <c r="B10" s="113" t="s">
        <v>27</v>
      </c>
      <c r="C10" s="114" t="s">
        <v>28</v>
      </c>
    </row>
    <row r="11" ht="28.45" customHeight="1" spans="1:3">
      <c r="A11" s="103"/>
      <c r="B11" s="113" t="s">
        <v>29</v>
      </c>
      <c r="C11" s="114" t="s">
        <v>30</v>
      </c>
    </row>
    <row r="12" ht="28.45" customHeight="1" spans="1:3">
      <c r="A12" s="103"/>
      <c r="B12" s="113" t="s">
        <v>31</v>
      </c>
      <c r="C12" s="114"/>
    </row>
    <row r="13" ht="28.45" customHeight="1" spans="1:3">
      <c r="A13" s="10"/>
      <c r="B13" s="113" t="s">
        <v>32</v>
      </c>
      <c r="C13" s="114"/>
    </row>
    <row r="14" ht="28.45" customHeight="1" spans="1:3">
      <c r="A14" s="10"/>
      <c r="B14" s="113" t="s">
        <v>33</v>
      </c>
      <c r="C14" s="114" t="s">
        <v>17</v>
      </c>
    </row>
    <row r="15" ht="36" customHeight="1" spans="2:3">
      <c r="B15" s="113" t="s">
        <v>34</v>
      </c>
      <c r="C15" s="76"/>
    </row>
  </sheetData>
  <mergeCells count="1">
    <mergeCell ref="B2:C2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view="pageBreakPreview" zoomScaleNormal="85" workbookViewId="0">
      <selection activeCell="F8" sqref="F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35</v>
      </c>
      <c r="B2" s="11"/>
      <c r="C2" s="11"/>
      <c r="D2" s="11"/>
    </row>
    <row r="3" ht="22.75" customHeight="1" spans="1:4">
      <c r="A3" s="103"/>
      <c r="B3" s="103"/>
      <c r="C3" s="103"/>
      <c r="D3" s="104" t="s">
        <v>36</v>
      </c>
    </row>
    <row r="4" ht="22.75" customHeight="1" spans="1:4">
      <c r="A4" s="78" t="s">
        <v>37</v>
      </c>
      <c r="B4" s="78"/>
      <c r="C4" s="78" t="s">
        <v>38</v>
      </c>
      <c r="D4" s="78"/>
    </row>
    <row r="5" ht="22.75" customHeight="1" spans="1:4">
      <c r="A5" s="78" t="s">
        <v>39</v>
      </c>
      <c r="B5" s="78" t="s">
        <v>40</v>
      </c>
      <c r="C5" s="78" t="s">
        <v>39</v>
      </c>
      <c r="D5" s="78" t="s">
        <v>40</v>
      </c>
    </row>
    <row r="6" ht="22.75" customHeight="1" spans="1:4">
      <c r="A6" s="105" t="s">
        <v>41</v>
      </c>
      <c r="B6" s="85">
        <v>12573280.2</v>
      </c>
      <c r="C6" s="105" t="s">
        <v>42</v>
      </c>
      <c r="D6" s="85"/>
    </row>
    <row r="7" ht="22.75" customHeight="1" spans="1:4">
      <c r="A7" s="105" t="s">
        <v>43</v>
      </c>
      <c r="B7" s="85"/>
      <c r="C7" s="105" t="s">
        <v>44</v>
      </c>
      <c r="D7" s="106"/>
    </row>
    <row r="8" ht="22.75" customHeight="1" spans="1:4">
      <c r="A8" s="105" t="s">
        <v>45</v>
      </c>
      <c r="B8" s="85"/>
      <c r="C8" s="105" t="s">
        <v>46</v>
      </c>
      <c r="D8" s="106"/>
    </row>
    <row r="9" ht="22.75" customHeight="1" spans="1:4">
      <c r="A9" s="105" t="s">
        <v>47</v>
      </c>
      <c r="B9" s="85"/>
      <c r="C9" s="105" t="s">
        <v>48</v>
      </c>
      <c r="D9" s="106"/>
    </row>
    <row r="10" ht="22.75" customHeight="1" spans="1:4">
      <c r="A10" s="105" t="s">
        <v>49</v>
      </c>
      <c r="B10" s="85"/>
      <c r="C10" s="105" t="s">
        <v>50</v>
      </c>
      <c r="D10" s="106">
        <v>10454574.94</v>
      </c>
    </row>
    <row r="11" ht="22.75" customHeight="1" spans="1:4">
      <c r="A11" s="105" t="s">
        <v>51</v>
      </c>
      <c r="B11" s="85"/>
      <c r="C11" s="105" t="s">
        <v>52</v>
      </c>
      <c r="D11" s="106"/>
    </row>
    <row r="12" ht="22.75" customHeight="1" spans="1:4">
      <c r="A12" s="105" t="s">
        <v>53</v>
      </c>
      <c r="B12" s="85"/>
      <c r="C12" s="105" t="s">
        <v>54</v>
      </c>
      <c r="D12" s="106"/>
    </row>
    <row r="13" ht="22.75" customHeight="1" spans="1:4">
      <c r="A13" s="105" t="s">
        <v>55</v>
      </c>
      <c r="B13" s="85"/>
      <c r="C13" s="105" t="s">
        <v>56</v>
      </c>
      <c r="D13" s="106">
        <v>1429017.17</v>
      </c>
    </row>
    <row r="14" ht="22.75" customHeight="1" spans="1:4">
      <c r="A14" s="105" t="s">
        <v>57</v>
      </c>
      <c r="B14" s="85"/>
      <c r="C14" s="105" t="s">
        <v>58</v>
      </c>
      <c r="D14" s="106"/>
    </row>
    <row r="15" ht="22.75" customHeight="1" spans="1:4">
      <c r="A15" s="105"/>
      <c r="B15" s="107"/>
      <c r="C15" s="105" t="s">
        <v>59</v>
      </c>
      <c r="D15" s="106">
        <v>689688.09</v>
      </c>
    </row>
    <row r="16" ht="22.75" customHeight="1" spans="1:4">
      <c r="A16" s="105"/>
      <c r="B16" s="107"/>
      <c r="C16" s="105" t="s">
        <v>60</v>
      </c>
      <c r="D16" s="106"/>
    </row>
    <row r="17" ht="22.75" customHeight="1" spans="1:4">
      <c r="A17" s="105"/>
      <c r="B17" s="107"/>
      <c r="C17" s="105" t="s">
        <v>61</v>
      </c>
      <c r="D17" s="106"/>
    </row>
    <row r="18" ht="22.75" customHeight="1" spans="1:4">
      <c r="A18" s="105"/>
      <c r="B18" s="107"/>
      <c r="C18" s="105" t="s">
        <v>62</v>
      </c>
      <c r="D18" s="106"/>
    </row>
    <row r="19" ht="22.75" customHeight="1" spans="1:4">
      <c r="A19" s="105"/>
      <c r="B19" s="107"/>
      <c r="C19" s="105" t="s">
        <v>63</v>
      </c>
      <c r="D19" s="106"/>
    </row>
    <row r="20" ht="22.75" customHeight="1" spans="1:4">
      <c r="A20" s="108"/>
      <c r="B20" s="109"/>
      <c r="C20" s="105" t="s">
        <v>64</v>
      </c>
      <c r="D20" s="106"/>
    </row>
    <row r="21" ht="22.75" customHeight="1" spans="1:4">
      <c r="A21" s="108"/>
      <c r="B21" s="109"/>
      <c r="C21" s="105" t="s">
        <v>65</v>
      </c>
      <c r="D21" s="106"/>
    </row>
    <row r="22" ht="22.75" customHeight="1" spans="1:4">
      <c r="A22" s="108"/>
      <c r="B22" s="109"/>
      <c r="C22" s="105" t="s">
        <v>66</v>
      </c>
      <c r="D22" s="106"/>
    </row>
    <row r="23" ht="22.75" customHeight="1" spans="1:4">
      <c r="A23" s="108"/>
      <c r="B23" s="109"/>
      <c r="C23" s="105" t="s">
        <v>67</v>
      </c>
      <c r="D23" s="106"/>
    </row>
    <row r="24" ht="22.75" customHeight="1" spans="1:4">
      <c r="A24" s="108"/>
      <c r="B24" s="109"/>
      <c r="C24" s="105" t="s">
        <v>68</v>
      </c>
      <c r="D24" s="106"/>
    </row>
    <row r="25" ht="22.75" customHeight="1" spans="1:4">
      <c r="A25" s="105"/>
      <c r="B25" s="107"/>
      <c r="C25" s="105" t="s">
        <v>69</v>
      </c>
      <c r="D25" s="106"/>
    </row>
    <row r="26" ht="22.75" customHeight="1" spans="1:4">
      <c r="A26" s="105"/>
      <c r="B26" s="107"/>
      <c r="C26" s="105" t="s">
        <v>70</v>
      </c>
      <c r="D26" s="106"/>
    </row>
    <row r="27" ht="22.75" customHeight="1" spans="1:4">
      <c r="A27" s="105"/>
      <c r="B27" s="107"/>
      <c r="C27" s="105" t="s">
        <v>71</v>
      </c>
      <c r="D27" s="106"/>
    </row>
    <row r="28" ht="22.75" customHeight="1" spans="1:4">
      <c r="A28" s="108"/>
      <c r="B28" s="109"/>
      <c r="C28" s="105" t="s">
        <v>72</v>
      </c>
      <c r="D28" s="106"/>
    </row>
    <row r="29" ht="22.75" customHeight="1" spans="1:4">
      <c r="A29" s="108"/>
      <c r="B29" s="109"/>
      <c r="C29" s="105" t="s">
        <v>73</v>
      </c>
      <c r="D29" s="106"/>
    </row>
    <row r="30" ht="22.75" customHeight="1" spans="1:4">
      <c r="A30" s="108"/>
      <c r="B30" s="109"/>
      <c r="C30" s="105" t="s">
        <v>74</v>
      </c>
      <c r="D30" s="106"/>
    </row>
    <row r="31" ht="22.75" customHeight="1" spans="1:4">
      <c r="A31" s="108"/>
      <c r="B31" s="109"/>
      <c r="C31" s="105" t="s">
        <v>75</v>
      </c>
      <c r="D31" s="106"/>
    </row>
    <row r="32" ht="22.75" customHeight="1" spans="1:4">
      <c r="A32" s="108"/>
      <c r="B32" s="109"/>
      <c r="C32" s="105" t="s">
        <v>76</v>
      </c>
      <c r="D32" s="106"/>
    </row>
    <row r="33" ht="22.75" customHeight="1" spans="1:4">
      <c r="A33" s="105"/>
      <c r="B33" s="105"/>
      <c r="C33" s="105" t="s">
        <v>77</v>
      </c>
      <c r="D33" s="106"/>
    </row>
    <row r="34" ht="22.75" customHeight="1" spans="1:4">
      <c r="A34" s="105"/>
      <c r="B34" s="105"/>
      <c r="C34" s="105" t="s">
        <v>78</v>
      </c>
      <c r="D34" s="106"/>
    </row>
    <row r="35" ht="22.75" customHeight="1" spans="1:4">
      <c r="A35" s="105"/>
      <c r="B35" s="105"/>
      <c r="C35" s="105" t="s">
        <v>79</v>
      </c>
      <c r="D35" s="106"/>
    </row>
    <row r="36" ht="22.75" customHeight="1" spans="1:4">
      <c r="A36" s="105"/>
      <c r="B36" s="105"/>
      <c r="C36" s="105"/>
      <c r="D36" s="105"/>
    </row>
    <row r="37" ht="22.75" customHeight="1" spans="1:4">
      <c r="A37" s="105"/>
      <c r="B37" s="105"/>
      <c r="C37" s="105"/>
      <c r="D37" s="105"/>
    </row>
    <row r="38" ht="22.75" customHeight="1" spans="1:4">
      <c r="A38" s="105"/>
      <c r="B38" s="105"/>
      <c r="C38" s="105"/>
      <c r="D38" s="105"/>
    </row>
    <row r="39" ht="22.75" customHeight="1" spans="1:4">
      <c r="A39" s="108" t="s">
        <v>80</v>
      </c>
      <c r="B39" s="109">
        <f>SUM(B6:B14)</f>
        <v>12573280.2</v>
      </c>
      <c r="C39" s="108" t="s">
        <v>81</v>
      </c>
      <c r="D39" s="109">
        <f>SUM(D6:D38)</f>
        <v>12573280.2</v>
      </c>
    </row>
    <row r="40" ht="22.75" customHeight="1" spans="1:4">
      <c r="A40" s="108" t="s">
        <v>82</v>
      </c>
      <c r="B40" s="109"/>
      <c r="C40" s="108" t="s">
        <v>83</v>
      </c>
      <c r="D40" s="109"/>
    </row>
    <row r="41" ht="22.75" customHeight="1" spans="1:4">
      <c r="A41" s="108" t="s">
        <v>84</v>
      </c>
      <c r="B41" s="107"/>
      <c r="C41" s="105"/>
      <c r="D41" s="107"/>
    </row>
    <row r="42" ht="22.75" customHeight="1" spans="1:4">
      <c r="A42" s="108" t="s">
        <v>85</v>
      </c>
      <c r="B42" s="109">
        <f>B39+B40</f>
        <v>12573280.2</v>
      </c>
      <c r="C42" s="108" t="s">
        <v>86</v>
      </c>
      <c r="D42" s="109">
        <f>D39+D40</f>
        <v>12573280.2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showZeros="0" view="pageBreakPreview" zoomScaleNormal="100" topLeftCell="A18" workbookViewId="0">
      <selection activeCell="C26" sqref="C26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87</v>
      </c>
      <c r="B2" s="20"/>
    </row>
    <row r="3" ht="24.75" customHeight="1" spans="1:2">
      <c r="A3" s="95"/>
      <c r="B3" s="21" t="s">
        <v>36</v>
      </c>
    </row>
    <row r="4" ht="24" customHeight="1" spans="1:2">
      <c r="A4" s="30" t="s">
        <v>39</v>
      </c>
      <c r="B4" s="30" t="s">
        <v>40</v>
      </c>
    </row>
    <row r="5" s="17" customFormat="1" ht="25" customHeight="1" spans="1:3">
      <c r="A5" s="96" t="s">
        <v>88</v>
      </c>
      <c r="B5" s="97">
        <f>B6</f>
        <v>12573280.2</v>
      </c>
      <c r="C5" s="18"/>
    </row>
    <row r="6" s="17" customFormat="1" ht="25" customHeight="1" spans="1:3">
      <c r="A6" s="98" t="s">
        <v>89</v>
      </c>
      <c r="B6" s="99">
        <v>12573280.2</v>
      </c>
      <c r="C6" s="18"/>
    </row>
    <row r="7" s="17" customFormat="1" ht="25" customHeight="1" spans="1:3">
      <c r="A7" s="98" t="s">
        <v>90</v>
      </c>
      <c r="B7" s="99"/>
      <c r="C7" s="18"/>
    </row>
    <row r="8" s="17" customFormat="1" ht="25" customHeight="1" spans="1:3">
      <c r="A8" s="96" t="s">
        <v>91</v>
      </c>
      <c r="B8" s="99">
        <f>B9+B10</f>
        <v>0</v>
      </c>
      <c r="C8" s="18"/>
    </row>
    <row r="9" s="17" customFormat="1" ht="25" customHeight="1" spans="1:3">
      <c r="A9" s="98" t="s">
        <v>89</v>
      </c>
      <c r="B9" s="99"/>
      <c r="C9" s="18"/>
    </row>
    <row r="10" s="17" customFormat="1" ht="25" customHeight="1" spans="1:3">
      <c r="A10" s="98" t="s">
        <v>90</v>
      </c>
      <c r="B10" s="99"/>
      <c r="C10" s="18"/>
    </row>
    <row r="11" s="17" customFormat="1" ht="25" customHeight="1" spans="1:3">
      <c r="A11" s="96" t="s">
        <v>92</v>
      </c>
      <c r="B11" s="99"/>
      <c r="C11" s="18"/>
    </row>
    <row r="12" s="17" customFormat="1" ht="25" customHeight="1" spans="1:3">
      <c r="A12" s="98" t="s">
        <v>89</v>
      </c>
      <c r="B12" s="99"/>
      <c r="C12" s="18"/>
    </row>
    <row r="13" s="17" customFormat="1" ht="25" customHeight="1" spans="1:3">
      <c r="A13" s="98" t="s">
        <v>90</v>
      </c>
      <c r="B13" s="99"/>
      <c r="C13" s="18"/>
    </row>
    <row r="14" s="17" customFormat="1" ht="25" customHeight="1" spans="1:3">
      <c r="A14" s="100" t="s">
        <v>93</v>
      </c>
      <c r="B14" s="99">
        <f>SUM(B15:B17)</f>
        <v>0</v>
      </c>
      <c r="C14" s="18"/>
    </row>
    <row r="15" s="17" customFormat="1" ht="25" customHeight="1" spans="1:3">
      <c r="A15" s="98" t="s">
        <v>94</v>
      </c>
      <c r="B15" s="99"/>
      <c r="C15" s="18"/>
    </row>
    <row r="16" s="17" customFormat="1" ht="25" customHeight="1" spans="1:3">
      <c r="A16" s="98" t="s">
        <v>95</v>
      </c>
      <c r="B16" s="99"/>
      <c r="C16" s="18"/>
    </row>
    <row r="17" s="17" customFormat="1" ht="25" customHeight="1" spans="1:3">
      <c r="A17" s="98" t="s">
        <v>96</v>
      </c>
      <c r="B17" s="99"/>
      <c r="C17" s="18"/>
    </row>
    <row r="18" s="17" customFormat="1" ht="25" customHeight="1" spans="1:3">
      <c r="A18" s="100" t="s">
        <v>97</v>
      </c>
      <c r="B18" s="99"/>
      <c r="C18" s="18"/>
    </row>
    <row r="19" s="17" customFormat="1" ht="25" customHeight="1" spans="1:3">
      <c r="A19" s="100" t="s">
        <v>98</v>
      </c>
      <c r="B19" s="99"/>
      <c r="C19" s="18"/>
    </row>
    <row r="20" s="17" customFormat="1" ht="25" customHeight="1" spans="1:3">
      <c r="A20" s="100" t="s">
        <v>99</v>
      </c>
      <c r="B20" s="99"/>
      <c r="C20" s="18"/>
    </row>
    <row r="21" s="17" customFormat="1" ht="25" customHeight="1" spans="1:3">
      <c r="A21" s="100" t="s">
        <v>100</v>
      </c>
      <c r="B21" s="99"/>
      <c r="C21" s="18"/>
    </row>
    <row r="22" s="17" customFormat="1" ht="25" customHeight="1" spans="1:3">
      <c r="A22" s="100" t="s">
        <v>101</v>
      </c>
      <c r="B22" s="97">
        <f>B23+B26+B29+B30</f>
        <v>0</v>
      </c>
      <c r="C22" s="18"/>
    </row>
    <row r="23" s="17" customFormat="1" ht="25" customHeight="1" spans="1:3">
      <c r="A23" s="98" t="s">
        <v>102</v>
      </c>
      <c r="B23" s="97">
        <f>B24+B25</f>
        <v>0</v>
      </c>
      <c r="C23" s="18"/>
    </row>
    <row r="24" s="17" customFormat="1" ht="25" customHeight="1" spans="1:3">
      <c r="A24" s="98" t="s">
        <v>103</v>
      </c>
      <c r="B24" s="97"/>
      <c r="C24" s="18"/>
    </row>
    <row r="25" s="17" customFormat="1" ht="25" customHeight="1" spans="1:3">
      <c r="A25" s="98" t="s">
        <v>104</v>
      </c>
      <c r="B25" s="97"/>
      <c r="C25" s="18"/>
    </row>
    <row r="26" s="17" customFormat="1" ht="25" customHeight="1" spans="1:3">
      <c r="A26" s="98" t="s">
        <v>105</v>
      </c>
      <c r="B26" s="97">
        <f>B27+B28</f>
        <v>0</v>
      </c>
      <c r="C26" s="18"/>
    </row>
    <row r="27" s="17" customFormat="1" ht="25" customHeight="1" spans="1:3">
      <c r="A27" s="98" t="s">
        <v>106</v>
      </c>
      <c r="B27" s="97"/>
      <c r="C27" s="18"/>
    </row>
    <row r="28" s="17" customFormat="1" ht="25" customHeight="1" spans="1:3">
      <c r="A28" s="98" t="s">
        <v>107</v>
      </c>
      <c r="B28" s="97"/>
      <c r="C28" s="18"/>
    </row>
    <row r="29" s="17" customFormat="1" ht="25" customHeight="1" spans="1:3">
      <c r="A29" s="98" t="s">
        <v>108</v>
      </c>
      <c r="B29" s="97"/>
      <c r="C29" s="18"/>
    </row>
    <row r="30" s="17" customFormat="1" ht="25" customHeight="1" spans="1:3">
      <c r="A30" s="98" t="s">
        <v>109</v>
      </c>
      <c r="B30" s="97"/>
      <c r="C30" s="18"/>
    </row>
    <row r="31" s="17" customFormat="1" ht="25" customHeight="1" spans="1:3">
      <c r="A31" s="101" t="s">
        <v>110</v>
      </c>
      <c r="B31" s="102">
        <f>B5+B8+B14+B18+B19+B20+B21+B22</f>
        <v>12573280.2</v>
      </c>
      <c r="C31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94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Normal="100" workbookViewId="0">
      <selection activeCell="E11" sqref="E11"/>
    </sheetView>
  </sheetViews>
  <sheetFormatPr defaultColWidth="10" defaultRowHeight="13.5" outlineLevelCol="5"/>
  <cols>
    <col min="1" max="1" width="11.5" customWidth="1"/>
    <col min="2" max="2" width="26.375" customWidth="1"/>
    <col min="3" max="3" width="15.0666666666667" customWidth="1"/>
    <col min="4" max="4" width="13.7" customWidth="1"/>
    <col min="5" max="5" width="13.3" customWidth="1"/>
    <col min="6" max="6" width="12.625" customWidth="1"/>
  </cols>
  <sheetData>
    <row r="1" ht="14.3" customHeight="1" spans="1:6">
      <c r="A1" s="10"/>
      <c r="B1" s="10"/>
      <c r="C1" s="10"/>
      <c r="D1" s="10"/>
      <c r="E1" s="10"/>
      <c r="F1" s="10"/>
    </row>
    <row r="2" ht="39.85" customHeight="1" spans="1:6">
      <c r="A2" s="11" t="s">
        <v>111</v>
      </c>
      <c r="B2" s="11"/>
      <c r="C2" s="11"/>
      <c r="D2" s="11"/>
      <c r="E2" s="11"/>
      <c r="F2" s="11"/>
    </row>
    <row r="3" ht="22.75" customHeight="1" spans="1:6">
      <c r="A3" s="12"/>
      <c r="B3" s="12"/>
      <c r="C3" s="12"/>
      <c r="D3" s="12"/>
      <c r="E3" s="12"/>
      <c r="F3" s="12" t="s">
        <v>36</v>
      </c>
    </row>
    <row r="4" ht="22.75" customHeight="1" spans="1:6">
      <c r="A4" s="30" t="s">
        <v>112</v>
      </c>
      <c r="B4" s="30" t="s">
        <v>113</v>
      </c>
      <c r="C4" s="30" t="s">
        <v>114</v>
      </c>
      <c r="D4" s="30" t="s">
        <v>115</v>
      </c>
      <c r="E4" s="89" t="s">
        <v>116</v>
      </c>
      <c r="F4" s="89" t="s">
        <v>117</v>
      </c>
    </row>
    <row r="5" ht="30" customHeight="1" spans="1:6">
      <c r="A5" s="90" t="s">
        <v>118</v>
      </c>
      <c r="B5" s="70"/>
      <c r="C5" s="91">
        <f>D5</f>
        <v>12573280.2</v>
      </c>
      <c r="D5" s="92">
        <f>D6+D9+D15</f>
        <v>12573280.2</v>
      </c>
      <c r="E5" s="75"/>
      <c r="F5" s="75"/>
    </row>
    <row r="6" ht="30" customHeight="1" spans="1:6">
      <c r="A6" s="74" t="s">
        <v>119</v>
      </c>
      <c r="B6" s="74" t="s">
        <v>120</v>
      </c>
      <c r="C6" s="91">
        <f t="shared" ref="C6:C14" si="0">D6</f>
        <v>10454574.94</v>
      </c>
      <c r="D6" s="91">
        <f t="shared" ref="D6:D10" si="1">C7</f>
        <v>10454574.94</v>
      </c>
      <c r="E6" s="75"/>
      <c r="F6" s="75"/>
    </row>
    <row r="7" ht="30" customHeight="1" spans="1:6">
      <c r="A7" s="74" t="s">
        <v>121</v>
      </c>
      <c r="B7" s="74" t="s">
        <v>122</v>
      </c>
      <c r="C7" s="91">
        <f t="shared" si="0"/>
        <v>10454574.94</v>
      </c>
      <c r="D7" s="91">
        <f t="shared" si="1"/>
        <v>10454574.94</v>
      </c>
      <c r="E7" s="93"/>
      <c r="F7" s="93"/>
    </row>
    <row r="8" ht="30" customHeight="1" spans="1:6">
      <c r="A8" s="74" t="s">
        <v>123</v>
      </c>
      <c r="B8" s="74" t="s">
        <v>124</v>
      </c>
      <c r="C8" s="91">
        <f t="shared" si="0"/>
        <v>10454574.94</v>
      </c>
      <c r="D8" s="91">
        <v>10454574.94</v>
      </c>
      <c r="E8" s="93"/>
      <c r="F8" s="93"/>
    </row>
    <row r="9" ht="30" customHeight="1" spans="1:6">
      <c r="A9" s="74" t="s">
        <v>125</v>
      </c>
      <c r="B9" s="74" t="s">
        <v>126</v>
      </c>
      <c r="C9" s="91">
        <f t="shared" si="0"/>
        <v>1429017.17</v>
      </c>
      <c r="D9" s="91">
        <f>D10+D13</f>
        <v>1429017.17</v>
      </c>
      <c r="E9" s="93"/>
      <c r="F9" s="93"/>
    </row>
    <row r="10" ht="30" customHeight="1" spans="1:6">
      <c r="A10" s="74" t="s">
        <v>127</v>
      </c>
      <c r="B10" s="74" t="s">
        <v>128</v>
      </c>
      <c r="C10" s="91">
        <f t="shared" si="0"/>
        <v>1342912.61</v>
      </c>
      <c r="D10" s="91">
        <f>D11+D12</f>
        <v>1342912.61</v>
      </c>
      <c r="E10" s="93"/>
      <c r="F10" s="93"/>
    </row>
    <row r="11" ht="30" customHeight="1" spans="1:6">
      <c r="A11" s="74" t="s">
        <v>129</v>
      </c>
      <c r="B11" s="74" t="s">
        <v>130</v>
      </c>
      <c r="C11" s="91">
        <f t="shared" si="0"/>
        <v>140220</v>
      </c>
      <c r="D11" s="91">
        <v>140220</v>
      </c>
      <c r="E11" s="93"/>
      <c r="F11" s="93"/>
    </row>
    <row r="12" ht="30" customHeight="1" spans="1:6">
      <c r="A12" s="74" t="s">
        <v>131</v>
      </c>
      <c r="B12" s="74" t="s">
        <v>132</v>
      </c>
      <c r="C12" s="91">
        <f>D12</f>
        <v>1202692.61</v>
      </c>
      <c r="D12" s="91">
        <v>1202692.61</v>
      </c>
      <c r="E12" s="93"/>
      <c r="F12" s="93"/>
    </row>
    <row r="13" ht="30" customHeight="1" spans="1:6">
      <c r="A13" s="74" t="s">
        <v>133</v>
      </c>
      <c r="B13" s="74" t="s">
        <v>134</v>
      </c>
      <c r="C13" s="91">
        <f>D13</f>
        <v>86104.56</v>
      </c>
      <c r="D13" s="91">
        <f>C14</f>
        <v>86104.56</v>
      </c>
      <c r="E13" s="93"/>
      <c r="F13" s="93"/>
    </row>
    <row r="14" ht="30" customHeight="1" spans="1:6">
      <c r="A14" s="74" t="s">
        <v>135</v>
      </c>
      <c r="B14" s="74" t="s">
        <v>136</v>
      </c>
      <c r="C14" s="91">
        <f>D14</f>
        <v>86104.56</v>
      </c>
      <c r="D14" s="91">
        <v>86104.56</v>
      </c>
      <c r="E14" s="93"/>
      <c r="F14" s="93"/>
    </row>
    <row r="15" ht="30" customHeight="1" spans="1:6">
      <c r="A15" s="74">
        <v>210</v>
      </c>
      <c r="B15" s="74" t="s">
        <v>137</v>
      </c>
      <c r="C15" s="91">
        <f>D15</f>
        <v>689688.09</v>
      </c>
      <c r="D15" s="91">
        <f>D16</f>
        <v>689688.09</v>
      </c>
      <c r="E15" s="93"/>
      <c r="F15" s="93"/>
    </row>
    <row r="16" ht="30" customHeight="1" spans="1:6">
      <c r="A16" s="74" t="s">
        <v>138</v>
      </c>
      <c r="B16" s="74" t="s">
        <v>139</v>
      </c>
      <c r="C16" s="91">
        <f>D16</f>
        <v>689688.09</v>
      </c>
      <c r="D16" s="91">
        <f>D17</f>
        <v>689688.09</v>
      </c>
      <c r="E16" s="93"/>
      <c r="F16" s="93"/>
    </row>
    <row r="17" ht="30" customHeight="1" spans="1:6">
      <c r="A17" s="74" t="s">
        <v>140</v>
      </c>
      <c r="B17" s="74" t="s">
        <v>141</v>
      </c>
      <c r="C17" s="91">
        <f>D17</f>
        <v>689688.09</v>
      </c>
      <c r="D17" s="91">
        <v>689688.09</v>
      </c>
      <c r="E17" s="94"/>
      <c r="F17" s="94"/>
    </row>
  </sheetData>
  <mergeCells count="1">
    <mergeCell ref="A2:F2"/>
  </mergeCells>
  <pageMargins left="0.75" right="0.75" top="0.270000010728836" bottom="0.270000010728836" header="0" footer="0"/>
  <pageSetup paperSize="9" scale="8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view="pageBreakPreview" zoomScaleNormal="100" topLeftCell="A23" workbookViewId="0">
      <selection activeCell="E11" sqref="E1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26" customHeight="1" spans="1:7">
      <c r="A2" s="11" t="s">
        <v>142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49" t="s">
        <v>36</v>
      </c>
      <c r="D3" s="49"/>
      <c r="E3" s="12"/>
      <c r="F3" s="12"/>
      <c r="G3" s="12"/>
    </row>
    <row r="4" ht="22.75" customHeight="1" spans="1:7">
      <c r="A4" s="78" t="s">
        <v>37</v>
      </c>
      <c r="B4" s="78"/>
      <c r="C4" s="78" t="s">
        <v>38</v>
      </c>
      <c r="D4" s="78"/>
      <c r="E4" s="12"/>
      <c r="F4" s="12"/>
      <c r="G4" s="12"/>
    </row>
    <row r="5" ht="22.75" customHeight="1" spans="1:7">
      <c r="A5" s="78" t="s">
        <v>39</v>
      </c>
      <c r="B5" s="78" t="s">
        <v>40</v>
      </c>
      <c r="C5" s="78" t="s">
        <v>39</v>
      </c>
      <c r="D5" s="78" t="s">
        <v>118</v>
      </c>
      <c r="E5" s="12"/>
      <c r="F5" s="12"/>
      <c r="G5" s="12"/>
    </row>
    <row r="6" ht="22.75" customHeight="1" spans="1:7">
      <c r="A6" s="15" t="s">
        <v>143</v>
      </c>
      <c r="B6" s="84">
        <f>D6</f>
        <v>12573280.2</v>
      </c>
      <c r="C6" s="15" t="s">
        <v>144</v>
      </c>
      <c r="D6" s="84">
        <f>D11+D14+D16</f>
        <v>12573280.2</v>
      </c>
      <c r="E6" s="12"/>
      <c r="F6" s="12"/>
      <c r="G6" s="12"/>
    </row>
    <row r="7" ht="22.75" customHeight="1" spans="1:7">
      <c r="A7" s="15" t="s">
        <v>145</v>
      </c>
      <c r="B7" s="85"/>
      <c r="C7" s="15" t="s">
        <v>146</v>
      </c>
      <c r="D7" s="85"/>
      <c r="E7" s="12"/>
      <c r="F7" s="12"/>
      <c r="G7" s="12"/>
    </row>
    <row r="8" ht="22.75" customHeight="1" spans="1:7">
      <c r="A8" s="15" t="s">
        <v>147</v>
      </c>
      <c r="B8" s="85"/>
      <c r="C8" s="15" t="s">
        <v>148</v>
      </c>
      <c r="D8" s="85"/>
      <c r="E8" s="12"/>
      <c r="F8" s="12"/>
      <c r="G8" s="12"/>
    </row>
    <row r="9" ht="22.75" customHeight="1" spans="1:7">
      <c r="A9" s="15" t="s">
        <v>149</v>
      </c>
      <c r="B9" s="85"/>
      <c r="C9" s="15" t="s">
        <v>150</v>
      </c>
      <c r="D9" s="85"/>
      <c r="E9" s="12"/>
      <c r="F9" s="12"/>
      <c r="G9" s="12"/>
    </row>
    <row r="10" ht="22.75" customHeight="1" spans="1:7">
      <c r="A10" s="15"/>
      <c r="B10" s="83"/>
      <c r="C10" s="15" t="s">
        <v>151</v>
      </c>
      <c r="D10" s="85"/>
      <c r="E10" s="12"/>
      <c r="F10" s="12"/>
      <c r="G10" s="12"/>
    </row>
    <row r="11" ht="22.75" customHeight="1" spans="1:7">
      <c r="A11" s="15"/>
      <c r="B11" s="83"/>
      <c r="C11" s="15" t="s">
        <v>152</v>
      </c>
      <c r="D11" s="85">
        <v>10454574.94</v>
      </c>
      <c r="E11" s="12"/>
      <c r="F11" s="12"/>
      <c r="G11" s="12"/>
    </row>
    <row r="12" ht="22.75" customHeight="1" spans="1:7">
      <c r="A12" s="15"/>
      <c r="B12" s="83"/>
      <c r="C12" s="15" t="s">
        <v>153</v>
      </c>
      <c r="D12" s="85"/>
      <c r="E12" s="12"/>
      <c r="F12" s="12"/>
      <c r="G12" s="12"/>
    </row>
    <row r="13" ht="22.75" customHeight="1" spans="1:7">
      <c r="A13" s="44"/>
      <c r="B13" s="86"/>
      <c r="C13" s="15" t="s">
        <v>154</v>
      </c>
      <c r="D13" s="85"/>
      <c r="E13" s="12"/>
      <c r="F13" s="12"/>
      <c r="G13" s="12"/>
    </row>
    <row r="14" ht="22.75" customHeight="1" spans="1:7">
      <c r="A14" s="15"/>
      <c r="B14" s="83"/>
      <c r="C14" s="15" t="s">
        <v>155</v>
      </c>
      <c r="D14" s="85">
        <v>1429017.17</v>
      </c>
      <c r="E14" s="12"/>
      <c r="F14" s="12"/>
      <c r="G14" s="47"/>
    </row>
    <row r="15" ht="22.75" customHeight="1" spans="1:7">
      <c r="A15" s="15"/>
      <c r="B15" s="83"/>
      <c r="C15" s="15" t="s">
        <v>156</v>
      </c>
      <c r="D15" s="85"/>
      <c r="E15" s="12"/>
      <c r="F15" s="12"/>
      <c r="G15" s="12"/>
    </row>
    <row r="16" ht="22.75" customHeight="1" spans="1:7">
      <c r="A16" s="15"/>
      <c r="B16" s="83"/>
      <c r="C16" s="15" t="s">
        <v>157</v>
      </c>
      <c r="D16" s="85">
        <v>689688.09</v>
      </c>
      <c r="E16" s="12"/>
      <c r="F16" s="12"/>
      <c r="G16" s="12"/>
    </row>
    <row r="17" ht="22.75" customHeight="1" spans="1:7">
      <c r="A17" s="15"/>
      <c r="B17" s="83"/>
      <c r="C17" s="15" t="s">
        <v>158</v>
      </c>
      <c r="D17" s="85"/>
      <c r="E17" s="12"/>
      <c r="F17" s="12"/>
      <c r="G17" s="12"/>
    </row>
    <row r="18" ht="22.75" customHeight="1" spans="1:7">
      <c r="A18" s="15"/>
      <c r="B18" s="83"/>
      <c r="C18" s="15" t="s">
        <v>159</v>
      </c>
      <c r="D18" s="85"/>
      <c r="E18" s="12"/>
      <c r="F18" s="12"/>
      <c r="G18" s="12"/>
    </row>
    <row r="19" ht="22.75" customHeight="1" spans="1:7">
      <c r="A19" s="15"/>
      <c r="B19" s="15"/>
      <c r="C19" s="15" t="s">
        <v>160</v>
      </c>
      <c r="D19" s="85"/>
      <c r="E19" s="12"/>
      <c r="F19" s="12"/>
      <c r="G19" s="12"/>
    </row>
    <row r="20" ht="22.75" customHeight="1" spans="1:7">
      <c r="A20" s="15"/>
      <c r="B20" s="15"/>
      <c r="C20" s="15" t="s">
        <v>161</v>
      </c>
      <c r="D20" s="85"/>
      <c r="E20" s="12"/>
      <c r="F20" s="12"/>
      <c r="G20" s="12"/>
    </row>
    <row r="21" ht="22.75" customHeight="1" spans="1:7">
      <c r="A21" s="15"/>
      <c r="B21" s="15"/>
      <c r="C21" s="15" t="s">
        <v>162</v>
      </c>
      <c r="D21" s="85"/>
      <c r="E21" s="12"/>
      <c r="F21" s="12"/>
      <c r="G21" s="12"/>
    </row>
    <row r="22" ht="22.75" customHeight="1" spans="1:7">
      <c r="A22" s="15"/>
      <c r="B22" s="15"/>
      <c r="C22" s="15" t="s">
        <v>163</v>
      </c>
      <c r="D22" s="85"/>
      <c r="E22" s="12"/>
      <c r="F22" s="12"/>
      <c r="G22" s="12"/>
    </row>
    <row r="23" ht="22.75" customHeight="1" spans="1:7">
      <c r="A23" s="15"/>
      <c r="B23" s="15"/>
      <c r="C23" s="15" t="s">
        <v>164</v>
      </c>
      <c r="D23" s="85"/>
      <c r="E23" s="12"/>
      <c r="F23" s="12"/>
      <c r="G23" s="12"/>
    </row>
    <row r="24" ht="22.75" customHeight="1" spans="1:7">
      <c r="A24" s="15"/>
      <c r="B24" s="15"/>
      <c r="C24" s="15" t="s">
        <v>165</v>
      </c>
      <c r="D24" s="85"/>
      <c r="E24" s="12"/>
      <c r="F24" s="12"/>
      <c r="G24" s="12"/>
    </row>
    <row r="25" ht="22.75" customHeight="1" spans="1:7">
      <c r="A25" s="15"/>
      <c r="B25" s="15"/>
      <c r="C25" s="15" t="s">
        <v>166</v>
      </c>
      <c r="D25" s="85"/>
      <c r="E25" s="12"/>
      <c r="F25" s="12"/>
      <c r="G25" s="12"/>
    </row>
    <row r="26" ht="22.75" customHeight="1" spans="1:7">
      <c r="A26" s="15"/>
      <c r="B26" s="15"/>
      <c r="C26" s="15" t="s">
        <v>167</v>
      </c>
      <c r="D26" s="85"/>
      <c r="E26" s="12"/>
      <c r="F26" s="12"/>
      <c r="G26" s="12"/>
    </row>
    <row r="27" ht="22.75" customHeight="1" spans="1:7">
      <c r="A27" s="15"/>
      <c r="B27" s="15"/>
      <c r="C27" s="15" t="s">
        <v>168</v>
      </c>
      <c r="D27" s="85"/>
      <c r="E27" s="12"/>
      <c r="F27" s="12"/>
      <c r="G27" s="12"/>
    </row>
    <row r="28" ht="22.75" customHeight="1" spans="1:7">
      <c r="A28" s="15"/>
      <c r="B28" s="15"/>
      <c r="C28" s="15" t="s">
        <v>169</v>
      </c>
      <c r="D28" s="85"/>
      <c r="E28" s="12"/>
      <c r="F28" s="12"/>
      <c r="G28" s="12"/>
    </row>
    <row r="29" ht="22.75" customHeight="1" spans="1:7">
      <c r="A29" s="15"/>
      <c r="B29" s="15"/>
      <c r="C29" s="15" t="s">
        <v>170</v>
      </c>
      <c r="D29" s="85"/>
      <c r="E29" s="12"/>
      <c r="F29" s="12"/>
      <c r="G29" s="12"/>
    </row>
    <row r="30" ht="22.75" customHeight="1" spans="1:7">
      <c r="A30" s="15"/>
      <c r="B30" s="15"/>
      <c r="C30" s="15" t="s">
        <v>171</v>
      </c>
      <c r="D30" s="85"/>
      <c r="E30" s="12"/>
      <c r="F30" s="12"/>
      <c r="G30" s="12"/>
    </row>
    <row r="31" ht="22.75" customHeight="1" spans="1:7">
      <c r="A31" s="15"/>
      <c r="B31" s="15"/>
      <c r="C31" s="15" t="s">
        <v>172</v>
      </c>
      <c r="D31" s="85"/>
      <c r="E31" s="12"/>
      <c r="F31" s="12"/>
      <c r="G31" s="12"/>
    </row>
    <row r="32" ht="22.75" customHeight="1" spans="1:7">
      <c r="A32" s="15"/>
      <c r="B32" s="15"/>
      <c r="C32" s="15" t="s">
        <v>173</v>
      </c>
      <c r="D32" s="85"/>
      <c r="E32" s="12"/>
      <c r="F32" s="12"/>
      <c r="G32" s="12"/>
    </row>
    <row r="33" ht="22.75" customHeight="1" spans="1:7">
      <c r="A33" s="15"/>
      <c r="B33" s="15"/>
      <c r="C33" s="15" t="s">
        <v>174</v>
      </c>
      <c r="D33" s="85"/>
      <c r="E33" s="12"/>
      <c r="F33" s="12"/>
      <c r="G33" s="12"/>
    </row>
    <row r="34" ht="22.75" customHeight="1" spans="1:7">
      <c r="A34" s="15"/>
      <c r="B34" s="15"/>
      <c r="C34" s="15" t="s">
        <v>175</v>
      </c>
      <c r="D34" s="85"/>
      <c r="E34" s="12"/>
      <c r="F34" s="12"/>
      <c r="G34" s="12"/>
    </row>
    <row r="35" ht="22.75" customHeight="1" spans="1:7">
      <c r="A35" s="15"/>
      <c r="B35" s="15"/>
      <c r="C35" s="15" t="s">
        <v>176</v>
      </c>
      <c r="D35" s="85"/>
      <c r="E35" s="12"/>
      <c r="F35" s="12"/>
      <c r="G35" s="12"/>
    </row>
    <row r="36" ht="22.75" customHeight="1" spans="1:7">
      <c r="A36" s="15"/>
      <c r="B36" s="15"/>
      <c r="C36" s="15" t="s">
        <v>177</v>
      </c>
      <c r="D36" s="84"/>
      <c r="E36" s="12"/>
      <c r="F36" s="12"/>
      <c r="G36" s="12"/>
    </row>
    <row r="37" ht="22.75" customHeight="1" spans="1:7">
      <c r="A37" s="78" t="s">
        <v>178</v>
      </c>
      <c r="B37" s="87">
        <f>B6</f>
        <v>12573280.2</v>
      </c>
      <c r="C37" s="78" t="s">
        <v>179</v>
      </c>
      <c r="D37" s="88">
        <f>D6</f>
        <v>12573280.2</v>
      </c>
      <c r="E37" s="47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view="pageBreakPreview" zoomScaleNormal="100" workbookViewId="0">
      <selection activeCell="G14" sqref="G14"/>
    </sheetView>
  </sheetViews>
  <sheetFormatPr defaultColWidth="10" defaultRowHeight="13.5" outlineLevelRow="7"/>
  <cols>
    <col min="1" max="1" width="16" customWidth="1"/>
    <col min="2" max="2" width="18.05" customWidth="1"/>
    <col min="3" max="3" width="14.925" customWidth="1"/>
    <col min="4" max="4" width="14.7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180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9" t="s">
        <v>36</v>
      </c>
      <c r="K3" s="49"/>
    </row>
    <row r="4" ht="22.75" customHeight="1" spans="1:11">
      <c r="A4" s="78" t="s">
        <v>181</v>
      </c>
      <c r="B4" s="78" t="s">
        <v>118</v>
      </c>
      <c r="C4" s="78" t="s">
        <v>182</v>
      </c>
      <c r="D4" s="78"/>
      <c r="E4" s="78"/>
      <c r="F4" s="78" t="s">
        <v>183</v>
      </c>
      <c r="G4" s="78"/>
      <c r="H4" s="78"/>
      <c r="I4" s="78" t="s">
        <v>184</v>
      </c>
      <c r="J4" s="78"/>
      <c r="K4" s="78"/>
    </row>
    <row r="5" ht="22.75" customHeight="1" spans="1:11">
      <c r="A5" s="78"/>
      <c r="B5" s="78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s="45" customFormat="1" ht="22.75" customHeight="1" spans="1:11">
      <c r="A6" s="14" t="s">
        <v>118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="45" customFormat="1" ht="22.75" customHeight="1" spans="1:11">
      <c r="A7" s="14" t="s">
        <v>118</v>
      </c>
      <c r="B7" s="80">
        <f>C7</f>
        <v>12573280.2</v>
      </c>
      <c r="C7" s="80">
        <f>D7</f>
        <v>12573280.2</v>
      </c>
      <c r="D7" s="80">
        <f>D8</f>
        <v>12573280.2</v>
      </c>
      <c r="E7" s="79"/>
      <c r="F7" s="79"/>
      <c r="G7" s="79"/>
      <c r="H7" s="79"/>
      <c r="I7" s="79"/>
      <c r="J7" s="79"/>
      <c r="K7" s="79"/>
    </row>
    <row r="8" ht="22.75" customHeight="1" spans="1:11">
      <c r="A8" s="81" t="s">
        <v>2</v>
      </c>
      <c r="B8" s="80">
        <f>C8</f>
        <v>12573280.2</v>
      </c>
      <c r="C8" s="80">
        <f>D8</f>
        <v>12573280.2</v>
      </c>
      <c r="D8" s="82">
        <v>12573280.2</v>
      </c>
      <c r="E8" s="83"/>
      <c r="F8" s="83"/>
      <c r="G8" s="83"/>
      <c r="H8" s="83"/>
      <c r="I8" s="83"/>
      <c r="J8" s="83"/>
      <c r="K8" s="83"/>
    </row>
  </sheetData>
  <mergeCells count="7">
    <mergeCell ref="A2:K2"/>
    <mergeCell ref="J3:K3"/>
    <mergeCell ref="C4:E4"/>
    <mergeCell ref="F4:H4"/>
    <mergeCell ref="I4:K4"/>
    <mergeCell ref="A4:A5"/>
    <mergeCell ref="B4:B5"/>
  </mergeCells>
  <printOptions horizontalCentered="1"/>
  <pageMargins left="0.751388888888889" right="0.751388888888889" top="0.271527777777778" bottom="0.271527777777778" header="0" footer="0"/>
  <pageSetup paperSize="9" scale="6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view="pageBreakPreview" zoomScaleNormal="100" workbookViewId="0">
      <selection activeCell="G6" sqref="G6"/>
    </sheetView>
  </sheetViews>
  <sheetFormatPr defaultColWidth="10" defaultRowHeight="13.5" outlineLevelCol="4"/>
  <cols>
    <col min="1" max="1" width="13" customWidth="1"/>
    <col min="2" max="2" width="25.7833333333333" customWidth="1"/>
    <col min="3" max="3" width="19.875" style="45" customWidth="1"/>
    <col min="4" max="4" width="20.25" style="45" customWidth="1"/>
    <col min="5" max="5" width="25.6416666666667" customWidth="1"/>
  </cols>
  <sheetData>
    <row r="1" ht="14.3" customHeight="1" spans="1:1">
      <c r="A1" s="46"/>
    </row>
    <row r="2" ht="36.9" customHeight="1" spans="1:5">
      <c r="A2" s="11" t="s">
        <v>185</v>
      </c>
      <c r="B2" s="11"/>
      <c r="C2" s="11"/>
      <c r="D2" s="11"/>
      <c r="E2" s="11"/>
    </row>
    <row r="3" ht="21.85" customHeight="1" spans="1:5">
      <c r="A3" s="12"/>
      <c r="B3" s="12"/>
      <c r="C3" s="66" t="s">
        <v>36</v>
      </c>
      <c r="D3" s="66"/>
      <c r="E3" s="49"/>
    </row>
    <row r="4" ht="22.75" customHeight="1" spans="1:5">
      <c r="A4" s="50" t="s">
        <v>186</v>
      </c>
      <c r="B4" s="50"/>
      <c r="C4" s="50" t="s">
        <v>182</v>
      </c>
      <c r="D4" s="50"/>
      <c r="E4" s="50"/>
    </row>
    <row r="5" ht="22.75" customHeight="1" spans="1:5">
      <c r="A5" s="67" t="s">
        <v>187</v>
      </c>
      <c r="B5" s="67" t="s">
        <v>188</v>
      </c>
      <c r="C5" s="68" t="s">
        <v>118</v>
      </c>
      <c r="D5" s="67" t="s">
        <v>115</v>
      </c>
      <c r="E5" s="67" t="s">
        <v>116</v>
      </c>
    </row>
    <row r="6" ht="30" customHeight="1" spans="1:5">
      <c r="A6" s="69" t="s">
        <v>118</v>
      </c>
      <c r="B6" s="70"/>
      <c r="C6" s="71">
        <f t="shared" ref="C6:C18" si="0">D6</f>
        <v>12573280.2</v>
      </c>
      <c r="D6" s="72">
        <f>D7+D10+D16</f>
        <v>12573280.2</v>
      </c>
      <c r="E6" s="73"/>
    </row>
    <row r="7" ht="30" customHeight="1" spans="1:5">
      <c r="A7" s="74" t="s">
        <v>119</v>
      </c>
      <c r="B7" s="74" t="s">
        <v>120</v>
      </c>
      <c r="C7" s="71">
        <f t="shared" si="0"/>
        <v>10454574.94</v>
      </c>
      <c r="D7" s="71">
        <f>C8</f>
        <v>10454574.94</v>
      </c>
      <c r="E7" s="73"/>
    </row>
    <row r="8" ht="30" customHeight="1" spans="1:5">
      <c r="A8" s="74" t="s">
        <v>121</v>
      </c>
      <c r="B8" s="74" t="s">
        <v>122</v>
      </c>
      <c r="C8" s="71">
        <f t="shared" si="0"/>
        <v>10454574.94</v>
      </c>
      <c r="D8" s="71">
        <f>C9</f>
        <v>10454574.94</v>
      </c>
      <c r="E8" s="75"/>
    </row>
    <row r="9" ht="30" customHeight="1" spans="1:5">
      <c r="A9" s="74" t="s">
        <v>123</v>
      </c>
      <c r="B9" s="74" t="s">
        <v>124</v>
      </c>
      <c r="C9" s="71">
        <f t="shared" si="0"/>
        <v>10454574.94</v>
      </c>
      <c r="D9" s="71">
        <v>10454574.94</v>
      </c>
      <c r="E9" s="76"/>
    </row>
    <row r="10" ht="30" customHeight="1" spans="1:5">
      <c r="A10" s="74" t="s">
        <v>125</v>
      </c>
      <c r="B10" s="74" t="s">
        <v>126</v>
      </c>
      <c r="C10" s="71">
        <f t="shared" si="0"/>
        <v>1429017.17</v>
      </c>
      <c r="D10" s="71">
        <f>D11+D14</f>
        <v>1429017.17</v>
      </c>
      <c r="E10" s="76"/>
    </row>
    <row r="11" ht="30" customHeight="1" spans="1:5">
      <c r="A11" s="74" t="s">
        <v>127</v>
      </c>
      <c r="B11" s="74" t="s">
        <v>128</v>
      </c>
      <c r="C11" s="71">
        <f t="shared" si="0"/>
        <v>1342912.61</v>
      </c>
      <c r="D11" s="71">
        <f>D12+D13</f>
        <v>1342912.61</v>
      </c>
      <c r="E11" s="76"/>
    </row>
    <row r="12" ht="30" customHeight="1" spans="1:5">
      <c r="A12" s="74" t="s">
        <v>129</v>
      </c>
      <c r="B12" s="74" t="s">
        <v>130</v>
      </c>
      <c r="C12" s="71">
        <f t="shared" si="0"/>
        <v>140220</v>
      </c>
      <c r="D12" s="71">
        <v>140220</v>
      </c>
      <c r="E12" s="77"/>
    </row>
    <row r="13" ht="30" customHeight="1" spans="1:5">
      <c r="A13" s="74" t="s">
        <v>131</v>
      </c>
      <c r="B13" s="74" t="s">
        <v>132</v>
      </c>
      <c r="C13" s="71">
        <f t="shared" si="0"/>
        <v>1202692.61</v>
      </c>
      <c r="D13" s="71">
        <v>1202692.61</v>
      </c>
      <c r="E13" s="77"/>
    </row>
    <row r="14" ht="30" customHeight="1" spans="1:5">
      <c r="A14" s="74" t="s">
        <v>133</v>
      </c>
      <c r="B14" s="74" t="s">
        <v>134</v>
      </c>
      <c r="C14" s="71">
        <f t="shared" si="0"/>
        <v>86104.56</v>
      </c>
      <c r="D14" s="71">
        <f>C15</f>
        <v>86104.56</v>
      </c>
      <c r="E14" s="77"/>
    </row>
    <row r="15" ht="30" customHeight="1" spans="1:5">
      <c r="A15" s="74" t="s">
        <v>135</v>
      </c>
      <c r="B15" s="74" t="s">
        <v>136</v>
      </c>
      <c r="C15" s="71">
        <f t="shared" si="0"/>
        <v>86104.56</v>
      </c>
      <c r="D15" s="71">
        <v>86104.56</v>
      </c>
      <c r="E15" s="77"/>
    </row>
    <row r="16" ht="30" customHeight="1" spans="1:5">
      <c r="A16" s="74">
        <v>210</v>
      </c>
      <c r="B16" s="74" t="s">
        <v>137</v>
      </c>
      <c r="C16" s="71">
        <f t="shared" si="0"/>
        <v>689688.09</v>
      </c>
      <c r="D16" s="71">
        <f>D17</f>
        <v>689688.09</v>
      </c>
      <c r="E16" s="77"/>
    </row>
    <row r="17" ht="30" customHeight="1" spans="1:5">
      <c r="A17" s="74" t="s">
        <v>138</v>
      </c>
      <c r="B17" s="74" t="s">
        <v>139</v>
      </c>
      <c r="C17" s="71">
        <f t="shared" si="0"/>
        <v>689688.09</v>
      </c>
      <c r="D17" s="71">
        <f>D18</f>
        <v>689688.09</v>
      </c>
      <c r="E17" s="77"/>
    </row>
    <row r="18" ht="30" customHeight="1" spans="1:5">
      <c r="A18" s="74" t="s">
        <v>140</v>
      </c>
      <c r="B18" s="74" t="s">
        <v>141</v>
      </c>
      <c r="C18" s="71">
        <f t="shared" si="0"/>
        <v>689688.09</v>
      </c>
      <c r="D18" s="71">
        <v>689688.09</v>
      </c>
      <c r="E18" s="77"/>
    </row>
  </sheetData>
  <mergeCells count="4">
    <mergeCell ref="A2:E2"/>
    <mergeCell ref="C3:E3"/>
    <mergeCell ref="A4:B4"/>
    <mergeCell ref="C4:E4"/>
  </mergeCells>
  <printOptions horizontalCentered="1"/>
  <pageMargins left="0.751388888888889" right="0.751388888888889" top="0.267361111111111" bottom="0.267361111111111" header="0" footer="0"/>
  <pageSetup paperSize="9" scale="73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view="pageBreakPreview" zoomScaleNormal="100" workbookViewId="0">
      <selection activeCell="B23" sqref="B23"/>
    </sheetView>
  </sheetViews>
  <sheetFormatPr defaultColWidth="10" defaultRowHeight="13.5" outlineLevelCol="4"/>
  <cols>
    <col min="1" max="1" width="13.7" customWidth="1"/>
    <col min="2" max="2" width="17.125" customWidth="1"/>
    <col min="3" max="3" width="16.375" style="45" customWidth="1"/>
    <col min="4" max="4" width="15.75" style="45" customWidth="1"/>
    <col min="5" max="5" width="13.625" customWidth="1"/>
  </cols>
  <sheetData>
    <row r="1" ht="18.05" customHeight="1" spans="1:5">
      <c r="A1" s="10"/>
      <c r="B1" s="10"/>
      <c r="C1" s="46"/>
      <c r="D1" s="46"/>
      <c r="E1" s="10"/>
    </row>
    <row r="2" ht="39.85" customHeight="1" spans="1:5">
      <c r="A2" s="11" t="s">
        <v>189</v>
      </c>
      <c r="B2" s="11"/>
      <c r="C2" s="11"/>
      <c r="D2" s="11"/>
      <c r="E2" s="11"/>
    </row>
    <row r="3" ht="22.75" customHeight="1" spans="1:5">
      <c r="A3" s="47"/>
      <c r="B3" s="47"/>
      <c r="C3" s="48"/>
      <c r="D3" s="48"/>
      <c r="E3" s="49" t="s">
        <v>36</v>
      </c>
    </row>
    <row r="4" ht="22.75" customHeight="1" spans="1:5">
      <c r="A4" s="50" t="s">
        <v>190</v>
      </c>
      <c r="B4" s="50"/>
      <c r="C4" s="50" t="s">
        <v>191</v>
      </c>
      <c r="D4" s="50"/>
      <c r="E4" s="50"/>
    </row>
    <row r="5" ht="22.75" customHeight="1" spans="1:5">
      <c r="A5" s="50" t="s">
        <v>187</v>
      </c>
      <c r="B5" s="50" t="s">
        <v>188</v>
      </c>
      <c r="C5" s="50" t="s">
        <v>118</v>
      </c>
      <c r="D5" s="50" t="s">
        <v>192</v>
      </c>
      <c r="E5" s="50" t="s">
        <v>193</v>
      </c>
    </row>
    <row r="6" ht="27" customHeight="1" spans="1:5">
      <c r="A6" s="50"/>
      <c r="B6" s="51" t="s">
        <v>118</v>
      </c>
      <c r="C6" s="52">
        <f>D6+E6</f>
        <v>12573280.2</v>
      </c>
      <c r="D6" s="52">
        <f>D7+D22</f>
        <v>12290626.61</v>
      </c>
      <c r="E6" s="53">
        <f>E11</f>
        <v>282653.59</v>
      </c>
    </row>
    <row r="7" ht="30" customHeight="1" spans="1:5">
      <c r="A7" s="54" t="s">
        <v>194</v>
      </c>
      <c r="B7" s="55" t="s">
        <v>195</v>
      </c>
      <c r="C7" s="56">
        <f>SUM(C8:C10)</f>
        <v>12187156.61</v>
      </c>
      <c r="D7" s="52">
        <f>D8+D9+D10</f>
        <v>12187156.61</v>
      </c>
      <c r="E7" s="57"/>
    </row>
    <row r="8" ht="30" customHeight="1" spans="1:5">
      <c r="A8" s="58" t="s">
        <v>196</v>
      </c>
      <c r="B8" s="59" t="s">
        <v>197</v>
      </c>
      <c r="C8" s="60">
        <f t="shared" ref="C6:C10" si="0">D8+E8</f>
        <v>4517935.2</v>
      </c>
      <c r="D8" s="61">
        <v>4517935.2</v>
      </c>
      <c r="E8" s="62"/>
    </row>
    <row r="9" ht="30" customHeight="1" spans="1:5">
      <c r="A9" s="58" t="s">
        <v>198</v>
      </c>
      <c r="B9" s="59" t="s">
        <v>199</v>
      </c>
      <c r="C9" s="60">
        <f t="shared" si="0"/>
        <v>740061</v>
      </c>
      <c r="D9" s="61">
        <v>740061</v>
      </c>
      <c r="E9" s="62"/>
    </row>
    <row r="10" ht="30" customHeight="1" spans="1:5">
      <c r="A10" s="35" t="s">
        <v>200</v>
      </c>
      <c r="B10" s="36" t="s">
        <v>201</v>
      </c>
      <c r="C10" s="60">
        <f t="shared" si="0"/>
        <v>6929160.41</v>
      </c>
      <c r="D10" s="61">
        <v>6929160.41</v>
      </c>
      <c r="E10" s="62"/>
    </row>
    <row r="11" ht="30" customHeight="1" spans="1:5">
      <c r="A11" s="63" t="s">
        <v>202</v>
      </c>
      <c r="B11" s="64" t="s">
        <v>203</v>
      </c>
      <c r="C11" s="56">
        <f>SUM(C12:C21)</f>
        <v>282653.59</v>
      </c>
      <c r="D11" s="60"/>
      <c r="E11" s="57">
        <f>SUM(E12:E21)</f>
        <v>282653.59</v>
      </c>
    </row>
    <row r="12" ht="30" customHeight="1" spans="1:5">
      <c r="A12" s="35" t="s">
        <v>204</v>
      </c>
      <c r="B12" s="36" t="s">
        <v>205</v>
      </c>
      <c r="C12" s="60">
        <f t="shared" ref="C12:C21" si="1">E12</f>
        <v>0</v>
      </c>
      <c r="D12" s="60"/>
      <c r="E12" s="62"/>
    </row>
    <row r="13" ht="30" customHeight="1" spans="1:5">
      <c r="A13" s="35" t="s">
        <v>206</v>
      </c>
      <c r="B13" s="36" t="s">
        <v>207</v>
      </c>
      <c r="C13" s="60">
        <f t="shared" si="1"/>
        <v>0</v>
      </c>
      <c r="D13" s="60"/>
      <c r="E13" s="62"/>
    </row>
    <row r="14" ht="30" customHeight="1" spans="1:5">
      <c r="A14" s="35" t="s">
        <v>208</v>
      </c>
      <c r="B14" s="36" t="s">
        <v>209</v>
      </c>
      <c r="C14" s="60">
        <f t="shared" si="1"/>
        <v>0</v>
      </c>
      <c r="D14" s="60"/>
      <c r="E14" s="62"/>
    </row>
    <row r="15" ht="30" customHeight="1" spans="1:5">
      <c r="A15" s="35" t="s">
        <v>210</v>
      </c>
      <c r="B15" s="36" t="s">
        <v>211</v>
      </c>
      <c r="C15" s="60">
        <f t="shared" si="1"/>
        <v>0</v>
      </c>
      <c r="D15" s="60"/>
      <c r="E15" s="62"/>
    </row>
    <row r="16" ht="30" customHeight="1" spans="1:5">
      <c r="A16" s="35" t="s">
        <v>212</v>
      </c>
      <c r="B16" s="36" t="s">
        <v>213</v>
      </c>
      <c r="C16" s="60">
        <f t="shared" si="1"/>
        <v>0</v>
      </c>
      <c r="D16" s="56"/>
      <c r="E16" s="62"/>
    </row>
    <row r="17" ht="30" customHeight="1" spans="1:5">
      <c r="A17" s="35" t="s">
        <v>214</v>
      </c>
      <c r="B17" s="36" t="s">
        <v>215</v>
      </c>
      <c r="C17" s="60">
        <f t="shared" si="1"/>
        <v>0</v>
      </c>
      <c r="D17" s="60"/>
      <c r="E17" s="62"/>
    </row>
    <row r="18" ht="30" customHeight="1" spans="1:5">
      <c r="A18" s="35" t="s">
        <v>216</v>
      </c>
      <c r="B18" s="36" t="s">
        <v>217</v>
      </c>
      <c r="C18" s="60">
        <f t="shared" si="1"/>
        <v>0</v>
      </c>
      <c r="D18" s="60"/>
      <c r="E18" s="62"/>
    </row>
    <row r="19" ht="30" customHeight="1" spans="1:5">
      <c r="A19" s="35" t="s">
        <v>218</v>
      </c>
      <c r="B19" s="36" t="s">
        <v>219</v>
      </c>
      <c r="C19" s="60">
        <f t="shared" si="1"/>
        <v>0</v>
      </c>
      <c r="D19" s="60"/>
      <c r="E19" s="62"/>
    </row>
    <row r="20" ht="30" customHeight="1" spans="1:5">
      <c r="A20" s="35" t="s">
        <v>220</v>
      </c>
      <c r="B20" s="36" t="s">
        <v>221</v>
      </c>
      <c r="C20" s="60">
        <f t="shared" si="1"/>
        <v>156553.74</v>
      </c>
      <c r="D20" s="60"/>
      <c r="E20" s="62">
        <v>156553.74</v>
      </c>
    </row>
    <row r="21" ht="30" customHeight="1" spans="1:5">
      <c r="A21" s="35" t="s">
        <v>222</v>
      </c>
      <c r="B21" s="36" t="s">
        <v>223</v>
      </c>
      <c r="C21" s="60">
        <f t="shared" si="1"/>
        <v>126099.85</v>
      </c>
      <c r="D21" s="60"/>
      <c r="E21" s="62">
        <v>126099.85</v>
      </c>
    </row>
    <row r="22" ht="30" customHeight="1" spans="1:5">
      <c r="A22" s="63" t="s">
        <v>224</v>
      </c>
      <c r="B22" s="64" t="s">
        <v>225</v>
      </c>
      <c r="C22" s="56">
        <f>C24</f>
        <v>32160</v>
      </c>
      <c r="D22" s="60">
        <f>D24+D23</f>
        <v>103470</v>
      </c>
      <c r="E22" s="62"/>
    </row>
    <row r="23" ht="30" customHeight="1" spans="1:5">
      <c r="A23" s="35" t="s">
        <v>226</v>
      </c>
      <c r="B23" s="65" t="s">
        <v>227</v>
      </c>
      <c r="C23" s="60">
        <f>D23</f>
        <v>71310</v>
      </c>
      <c r="D23" s="60">
        <v>71310</v>
      </c>
      <c r="E23" s="62"/>
    </row>
    <row r="24" ht="30" customHeight="1" spans="1:5">
      <c r="A24" s="58" t="s">
        <v>228</v>
      </c>
      <c r="B24" s="59" t="s">
        <v>229</v>
      </c>
      <c r="C24" s="60">
        <f>D24</f>
        <v>32160</v>
      </c>
      <c r="D24" s="60">
        <v>32160</v>
      </c>
      <c r="E24" s="62"/>
    </row>
    <row r="25" ht="30" customHeight="1"/>
  </sheetData>
  <mergeCells count="4">
    <mergeCell ref="A2:E2"/>
    <mergeCell ref="A3:B3"/>
    <mergeCell ref="A4:B4"/>
    <mergeCell ref="C4:E4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企业用户_247095524</cp:lastModifiedBy>
  <dcterms:created xsi:type="dcterms:W3CDTF">2023-01-31T08:53:00Z</dcterms:created>
  <dcterms:modified xsi:type="dcterms:W3CDTF">2024-03-14T09:22:39Z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8558EB2B277C40B2902C358502392509_13</vt:lpwstr>
  </property>
</Properties>
</file>