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 activeTab="2"/>
  </bookViews>
  <sheets>
    <sheet name="封面" sheetId="1" r:id="rId1"/>
    <sheet name="目录" sheetId="2" r:id="rId2"/>
    <sheet name="表1" sheetId="13" r:id="rId3"/>
    <sheet name="表2" sheetId="24" r:id="rId4"/>
    <sheet name="表3" sheetId="25" r:id="rId5"/>
    <sheet name="表4" sheetId="23" r:id="rId6"/>
    <sheet name="表5" sheetId="15" r:id="rId7"/>
    <sheet name="表6" sheetId="17" r:id="rId8"/>
    <sheet name="表7" sheetId="18" r:id="rId9"/>
    <sheet name="表8" sheetId="29" r:id="rId10"/>
    <sheet name="表9" sheetId="20" r:id="rId11"/>
    <sheet name="表10" sheetId="12" r:id="rId12"/>
    <sheet name="表11" sheetId="30" r:id="rId13"/>
    <sheet name="表12" sheetId="31" r:id="rId14"/>
    <sheet name="表13" sheetId="32" r:id="rId15"/>
    <sheet name="表14" sheetId="33" r:id="rId16"/>
  </sheets>
  <definedNames>
    <definedName name="_xlnm.Print_Area" localSheetId="2">表1!#REF!</definedName>
    <definedName name="_xlnm.Print_Area" localSheetId="11">表10!$A$1:$C$12</definedName>
    <definedName name="_xlnm.Print_Area" localSheetId="3">表2!$A$1:$B$29</definedName>
    <definedName name="_xlnm.Print_Area" localSheetId="6">表5!$A$1:$L$12</definedName>
    <definedName name="_xlnm.Print_Area" localSheetId="9">表8!$A$1:$I$8</definedName>
    <definedName name="_xlnm.Print_Titles" localSheetId="11">表10!$1:$5</definedName>
    <definedName name="_xlnm.Print_Titles" localSheetId="3">表2!$1:$4</definedName>
    <definedName name="_xlnm.Print_Titles" localSheetId="4">表3!$1:$5</definedName>
    <definedName name="_xlnm.Print_Titles" localSheetId="5">表4!$1:$5</definedName>
    <definedName name="_xlnm.Print_Titles" localSheetId="6">表5!$1:$6</definedName>
    <definedName name="_xlnm.Print_Titles" localSheetId="7">表6!$1:$6</definedName>
    <definedName name="_xlnm.Print_Titles" localSheetId="8">表7!$1:$6</definedName>
    <definedName name="_xlnm.Print_Titles" localSheetId="9">表8!$1:$6</definedName>
    <definedName name="_xlnm.Print_Titles" localSheetId="10">表9!$1:$5</definedName>
  </definedNames>
  <calcPr calcId="144525"/>
</workbook>
</file>

<file path=xl/sharedStrings.xml><?xml version="1.0" encoding="utf-8"?>
<sst xmlns="http://schemas.openxmlformats.org/spreadsheetml/2006/main" count="424" uniqueCount="293">
  <si>
    <t>单位代码：115001</t>
  </si>
  <si>
    <t>单位名称：政协办</t>
  </si>
  <si>
    <t xml:space="preserve">                       部门预算公开表</t>
  </si>
  <si>
    <t xml:space="preserve">                                              编制日期：2022 年12月24日</t>
  </si>
  <si>
    <t>部门领导：牛强强</t>
  </si>
  <si>
    <t>财务负责人：张莉</t>
  </si>
  <si>
    <t>制表人：贾翠茸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</si>
  <si>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</si>
  <si>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</si>
  <si>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</si>
  <si>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</si>
  <si>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</si>
  <si>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</si>
  <si>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</si>
  <si>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</si>
  <si>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</si>
  <si>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</si>
  <si>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</si>
  <si>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</si>
  <si>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</si>
  <si>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</si>
  <si>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</si>
  <si>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</si>
  <si>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</si>
  <si>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</si>
  <si>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</si>
  <si>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</si>
  <si>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</si>
  <si>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</si>
  <si>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（１2 ）国有资本经营预算支出情况表</t>
  </si>
  <si>
    <t>（１3 ）部门（单位）整体支出绩效目标表</t>
  </si>
  <si>
    <t>（１4）项目支出绩效目标表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</si>
  <si>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</si>
  <si>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</si>
  <si>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</si>
  <si>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</si>
  <si>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</si>
  <si>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</si>
  <si>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</si>
  <si>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</si>
  <si>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</si>
  <si>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</si>
  <si>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</si>
  <si>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</si>
  <si>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</si>
  <si>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</si>
  <si>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</si>
  <si>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</si>
  <si>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</si>
  <si>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</si>
  <si>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</si>
  <si>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</si>
  <si>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</si>
  <si>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</si>
  <si>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</si>
  <si>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</si>
  <si>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</si>
  <si>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</si>
  <si>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</si>
  <si>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</si>
  <si>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</si>
  <si>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</si>
  <si>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</si>
  <si>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</si>
  <si>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</si>
  <si>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</si>
  <si>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</si>
  <si>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</si>
  <si>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</si>
  <si>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</si>
  <si>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</si>
  <si>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</si>
  <si>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</si>
  <si>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</si>
  <si>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</si>
  <si>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</si>
  <si>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</si>
  <si>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</si>
  <si>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</si>
  <si>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</si>
  <si>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</si>
  <si>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</si>
  <si>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</si>
  <si>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</si>
  <si>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</si>
  <si>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</si>
  <si>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</si>
  <si>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</si>
  <si>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</si>
  <si>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</si>
  <si>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</si>
  <si>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</si>
  <si>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</si>
  <si>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</si>
  <si>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</si>
  <si>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</si>
  <si>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</si>
  <si>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</si>
  <si>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</si>
  <si>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</si>
  <si>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</si>
  <si>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</si>
  <si>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</si>
  <si>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</si>
  <si>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</si>
  <si>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</si>
  <si>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</si>
  <si>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</si>
  <si>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</si>
  <si>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</si>
  <si>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</si>
  <si>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</si>
  <si>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</si>
  <si>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</si>
  <si>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</si>
  <si>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</si>
  <si>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</si>
  <si>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201</t>
  </si>
  <si>
    <t>一般公共服务支出</t>
  </si>
  <si>
    <t>20101</t>
  </si>
  <si>
    <t>政协事务</t>
  </si>
  <si>
    <t>2010101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</si>
  <si>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</si>
  <si>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</si>
  <si>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</si>
  <si>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</si>
  <si>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</si>
  <si>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</si>
  <si>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</si>
  <si>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</si>
  <si>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</si>
  <si>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</si>
  <si>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</si>
  <si>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</si>
  <si>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</si>
  <si>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</si>
  <si>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</si>
  <si>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十五、资源勘探信息等支出</t>
  </si>
  <si>
    <t>十九、自然资源海洋气候支出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</si>
  <si>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</si>
  <si>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</si>
  <si>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</si>
  <si>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</si>
  <si>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</si>
  <si>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</si>
  <si>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政协办</t>
  </si>
  <si>
    <t>105001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</si>
  <si>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</si>
  <si>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</si>
  <si>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</si>
  <si>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</si>
  <si>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</si>
  <si>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</si>
  <si>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</si>
  <si>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</si>
  <si>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</si>
  <si>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</si>
  <si>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</si>
  <si>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</si>
  <si>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</si>
  <si>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</si>
  <si>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</si>
  <si>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</si>
  <si>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</si>
  <si>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</si>
  <si>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</si>
  <si>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</si>
  <si>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</si>
  <si>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</si>
  <si>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</si>
  <si>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</si>
  <si>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</si>
  <si>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30207</t>
  </si>
  <si>
    <t xml:space="preserve">  邮电费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</si>
  <si>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</si>
  <si>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</si>
  <si>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</si>
  <si>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</si>
  <si>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</si>
  <si>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</si>
  <si>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</si>
  <si>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</si>
  <si>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>303</t>
  </si>
  <si>
    <t>对个人和家庭的补助</t>
  </si>
  <si>
    <t xml:space="preserve">  离休费</t>
  </si>
  <si>
    <t xml:space="preserve">  生活补助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</si>
  <si>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</si>
  <si>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</si>
  <si>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</si>
  <si>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</si>
  <si>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</si>
  <si>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</si>
  <si>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</si>
  <si>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宁县政协办公室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</si>
  <si>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</si>
  <si>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</si>
  <si>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</si>
  <si>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</si>
  <si>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</si>
  <si>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</si>
  <si>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</si>
  <si>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</si>
  <si>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</si>
  <si>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</si>
  <si>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</si>
  <si>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</si>
  <si>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</si>
  <si>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</si>
  <si>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</si>
  <si>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</si>
  <si>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</si>
  <si>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</si>
  <si>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</si>
  <si>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</si>
  <si>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</si>
  <si>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宁县政协办</t>
  </si>
  <si>
    <t>联系人</t>
  </si>
  <si>
    <t>赵璐</t>
  </si>
  <si>
    <t>联系电话</t>
  </si>
  <si>
    <t>部门（单位）职能</t>
  </si>
  <si>
    <t>依据</t>
  </si>
  <si>
    <r>
      <rPr>
        <sz val="9"/>
        <color rgb="FF000000"/>
        <rFont val="宋体"/>
        <charset val="1"/>
      </rPr>
      <t>根据中共甘肃省委办公厅、甘肃省人民政府印发</t>
    </r>
    <r>
      <rPr>
        <sz val="9"/>
        <color rgb="FF000000"/>
        <rFont val="Calibri"/>
        <charset val="1"/>
      </rPr>
      <t>&lt;</t>
    </r>
    <r>
      <rPr>
        <sz val="9"/>
        <color rgb="FF000000"/>
        <rFont val="宋体"/>
        <charset val="1"/>
      </rPr>
      <t>庆阳市及所辖县区机构改革方案</t>
    </r>
    <r>
      <rPr>
        <sz val="9"/>
        <color rgb="FF000000"/>
        <rFont val="Calibri"/>
        <charset val="1"/>
      </rPr>
      <t>&gt;</t>
    </r>
    <r>
      <rPr>
        <sz val="9"/>
        <color rgb="FF000000"/>
        <rFont val="宋体"/>
        <charset val="1"/>
      </rPr>
      <t>的通知</t>
    </r>
  </si>
  <si>
    <t>职能概述</t>
  </si>
  <si>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、政治协商；</t>
    </r>
    <r>
      <rPr>
        <sz val="9"/>
        <color rgb="FF000000"/>
        <rFont val="Calibri"/>
        <charset val="1"/>
      </rPr>
      <t>2</t>
    </r>
    <r>
      <rPr>
        <sz val="9"/>
        <color rgb="FF000000"/>
        <rFont val="宋体"/>
        <charset val="1"/>
      </rPr>
      <t>、民主监督；</t>
    </r>
    <r>
      <rPr>
        <sz val="9"/>
        <color rgb="FF000000"/>
        <rFont val="Calibri"/>
        <charset val="1"/>
      </rPr>
      <t>3</t>
    </r>
    <r>
      <rPr>
        <sz val="9"/>
        <color rgb="FF000000"/>
        <rFont val="宋体"/>
        <charset val="1"/>
      </rPr>
      <t>、参政议政；</t>
    </r>
    <r>
      <rPr>
        <sz val="9"/>
        <color rgb="FF000000"/>
        <rFont val="Calibri"/>
        <charset val="1"/>
      </rPr>
      <t>4</t>
    </r>
    <r>
      <rPr>
        <sz val="9"/>
        <color rgb="FF000000"/>
        <rFont val="宋体"/>
        <charset val="1"/>
      </rPr>
      <t>、在县委的领导下，加强政协组织建设，增强委员的责任感和使命感，充分发挥委员履行职能的积极性；</t>
    </r>
    <r>
      <rPr>
        <sz val="9"/>
        <color rgb="FF000000"/>
        <rFont val="Calibri"/>
        <charset val="1"/>
      </rPr>
      <t>5</t>
    </r>
    <r>
      <rPr>
        <sz val="9"/>
        <color rgb="FF000000"/>
        <rFont val="宋体"/>
        <charset val="1"/>
      </rPr>
      <t>、领导各专门委员会富有成效的履行其职责；加强同党派、团体及其他县（市）政协的联系。</t>
    </r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</si>
  <si>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</si>
  <si>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</si>
  <si>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</si>
  <si>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</si>
  <si>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</si>
  <si>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</si>
  <si>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</si>
  <si>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提案社会法制委员会、文化文史资料和学习委员会、教科卫体委员会、经济环境资源委员会、农业和农村委员会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</si>
  <si>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</si>
  <si>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</si>
  <si>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</si>
  <si>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</si>
  <si>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</si>
  <si>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</si>
  <si>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健全完善了预算管理、规范了财务管理制度、构建了合理的绩效评价体系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</si>
  <si>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</si>
  <si>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</si>
  <si>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</si>
  <si>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</si>
  <si>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</si>
  <si>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</si>
  <si>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</si>
  <si>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</si>
  <si>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</si>
  <si>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</si>
  <si>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</si>
  <si>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</si>
  <si>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</si>
  <si>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</si>
  <si>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</si>
  <si>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</si>
  <si>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</si>
  <si>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</si>
  <si>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</si>
  <si>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</si>
  <si>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</t>
  </si>
  <si>
    <t>经济成本指标</t>
  </si>
  <si>
    <t>成本可控</t>
  </si>
  <si>
    <t>产出指标</t>
  </si>
  <si>
    <t>数量指标</t>
  </si>
  <si>
    <t>本年需要274.69万元资金维持人员工资及单位运转</t>
  </si>
  <si>
    <t>满意度指标</t>
  </si>
  <si>
    <t>服务对象满意度指标</t>
  </si>
  <si>
    <t>服务对象满意</t>
  </si>
  <si>
    <t>项目支出绩效目标表</t>
  </si>
  <si>
    <t>预算单位</t>
  </si>
  <si>
    <t>项目名称</t>
  </si>
  <si>
    <t>政协委员活动经费</t>
  </si>
  <si>
    <t>一级项目名称</t>
  </si>
  <si>
    <t>二级项目名称</t>
  </si>
  <si>
    <t>项目类型</t>
  </si>
  <si>
    <t>运转类</t>
  </si>
  <si>
    <t>资金用途</t>
  </si>
  <si>
    <t>用于政协委员参政议政、调研视察，民主监督活动</t>
  </si>
  <si>
    <t>资金性质</t>
  </si>
  <si>
    <t>财政拨款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</si>
  <si>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</si>
  <si>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</si>
  <si>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</si>
  <si>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</si>
  <si>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</si>
  <si>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</si>
  <si>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r>
      <rPr>
        <b/>
        <sz val="9"/>
        <color rgb="FF000000"/>
        <rFont val="Calibri"/>
        <charset val="1"/>
      </rPr>
      <t xml:space="preserve"> </t>
    </r>
    <r>
      <rPr>
        <b/>
        <sz val="9"/>
        <color rgb="FF000000"/>
        <rFont val="宋体"/>
        <charset val="1"/>
      </rPr>
      <t>目标</t>
    </r>
    <r>
      <rPr>
        <b/>
        <sz val="9"/>
        <color rgb="FF000000"/>
        <rFont val="Calibri"/>
        <charset val="1"/>
      </rPr>
      <t>1</t>
    </r>
    <r>
      <rPr>
        <b/>
        <sz val="9"/>
        <color rgb="FF000000"/>
        <rFont val="宋体"/>
        <charset val="1"/>
      </rPr>
      <t>：委员进行调研视察，形成有见地的调研报告，为党委和政府工作提出建议、意见</t>
    </r>
  </si>
  <si>
    <t>指标目标值</t>
  </si>
  <si>
    <t>组织委员进行4-8次调研及视察活动</t>
  </si>
  <si>
    <t>效益指标</t>
  </si>
  <si>
    <t>经济效益指标</t>
  </si>
  <si>
    <t>为党委和政府提出宝贵的建议意见</t>
  </si>
  <si>
    <t>参加调研视察活动的委员满意度</t>
  </si>
</sst>
</file>

<file path=xl/styles.xml><?xml version="1.0" encoding="utf-8"?>
<styleSheet xmlns="http://schemas.openxmlformats.org/spreadsheetml/2006/main">
  <numFmts count="71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Red]0.0%;[Red]\(0.0%\)"/>
    <numFmt numFmtId="177" formatCode="0.0%"/>
    <numFmt numFmtId="178" formatCode="_(&quot;$&quot;* #,##0_);_(&quot;$&quot;* \(#,##0\);_(&quot;$&quot;* &quot;-&quot;_);_(@_)"/>
    <numFmt numFmtId="179" formatCode="&quot;$&quot;#,##0_);[Red]\(&quot;$&quot;#,##0\)"/>
    <numFmt numFmtId="180" formatCode="_-* #,##0\¥_-;\-* #,##0\¥_-;_-* &quot;-&quot;\¥_-;_-@_-"/>
    <numFmt numFmtId="181" formatCode="&quot;$&quot;\ #,##0_-;[Red]&quot;$&quot;\ #,##0\-"/>
    <numFmt numFmtId="182" formatCode="_-* #,##0.00_-;\-* #,##0.00_-;_-* &quot;-&quot;??_-;_-@_-"/>
    <numFmt numFmtId="183" formatCode="_-#0&quot;.&quot;0,_-;\(#0&quot;.&quot;0,\);_-\ \ &quot;-&quot;_-;_-@_-"/>
    <numFmt numFmtId="184" formatCode="#,##0.000000"/>
    <numFmt numFmtId="185" formatCode="&quot;\&quot;#,##0;[Red]&quot;\&quot;&quot;\&quot;&quot;\&quot;&quot;\&quot;&quot;\&quot;&quot;\&quot;&quot;\&quot;\-#,##0"/>
    <numFmt numFmtId="186" formatCode="&quot;$&quot;#,##0.00_);\(&quot;$&quot;#,##0.00\)"/>
    <numFmt numFmtId="187" formatCode="#,##0.00\¥;[Red]\-#,##0.00\¥"/>
    <numFmt numFmtId="188" formatCode="_-* #,##0_-;\-* #,##0_-;_-* &quot;-&quot;_-;_-@_-"/>
    <numFmt numFmtId="189" formatCode="yy\.mm\.dd"/>
    <numFmt numFmtId="190" formatCode="#,##0.0_);\(#,##0.0\)"/>
    <numFmt numFmtId="191" formatCode="&quot;$&quot;#,##0;\-&quot;$&quot;#,##0"/>
    <numFmt numFmtId="192" formatCode="_(&quot;$&quot;* #,##0.00_);_(&quot;$&quot;* \(#,##0.00\);_(&quot;$&quot;* &quot;-&quot;??_);_(@_)"/>
    <numFmt numFmtId="193" formatCode="[Blue]#,##0_);[Blue]\(#,##0\)"/>
    <numFmt numFmtId="194" formatCode="\(#,##0\)\ "/>
    <numFmt numFmtId="195" formatCode="0.0%;\(0.0%\)"/>
    <numFmt numFmtId="196" formatCode="[Blue]0.0%;[Blue]\(0.0%\)"/>
    <numFmt numFmtId="197" formatCode="_-#0&quot;.&quot;0000_-;\(#0&quot;.&quot;0000\);_-\ \ &quot;-&quot;_-;_-@_-"/>
    <numFmt numFmtId="198" formatCode="&quot;\&quot;#,##0;&quot;\&quot;\-#,##0"/>
    <numFmt numFmtId="199" formatCode="_-#,##0%_-;\(#,##0%\);_-\ &quot;-&quot;_-"/>
    <numFmt numFmtId="200" formatCode="#,##0_);[Blue]\(#,##0\)"/>
    <numFmt numFmtId="201" formatCode="_-#,##0_-;\(#,##0\);_-\ \ &quot;-&quot;_-;_-@_-"/>
    <numFmt numFmtId="202" formatCode="_-* #,##0.0000000000_-;\-* #,##0.0000000000_-;_-* &quot;-&quot;??_-;_-@_-"/>
    <numFmt numFmtId="203" formatCode="#\ ??/??"/>
    <numFmt numFmtId="204" formatCode="_-&quot;$&quot;\ * #,##0_-;_-&quot;$&quot;\ * #,##0\-;_-&quot;$&quot;\ * &quot;-&quot;_-;_-@_-"/>
    <numFmt numFmtId="205" formatCode="&quot;$&quot;#,##0_);\(&quot;$&quot;#,##0\)"/>
    <numFmt numFmtId="206" formatCode="_-&quot;$&quot;* #,##0.00_-;\-&quot;$&quot;* #,##0.00_-;_-&quot;$&quot;* &quot;-&quot;??_-;_-@_-"/>
    <numFmt numFmtId="207" formatCode="#,##0.00\¥;\-#,##0.00\¥"/>
    <numFmt numFmtId="208" formatCode="_-* #,##0_-;\-* #,##0_-;_-* &quot;-&quot;??_-;_-@_-"/>
    <numFmt numFmtId="209" formatCode="_-&quot;$&quot;* #,##0_-;\-&quot;$&quot;* #,##0_-;_-&quot;$&quot;* &quot;-&quot;_-;_-@_-"/>
    <numFmt numFmtId="210" formatCode="#,##0_);\(#,##0_)"/>
    <numFmt numFmtId="211" formatCode="&quot;\&quot;#,##0.00;[Red]&quot;\&quot;\-#,##0.00"/>
    <numFmt numFmtId="212" formatCode="_-* #,##0&quot;$&quot;_-;\-* #,##0&quot;$&quot;_-;_-* &quot;-&quot;&quot;$&quot;_-;_-@_-"/>
    <numFmt numFmtId="213" formatCode="mmm/yyyy;_-\ &quot;N/A&quot;_-;_-\ &quot;-&quot;_-"/>
    <numFmt numFmtId="214" formatCode="_-#,###.00,_-;\(#,###.00,\);_-\ \ &quot;-&quot;_-;_-@_-"/>
    <numFmt numFmtId="215" formatCode="_-* #,##0.00&quot;$&quot;_-;\-* #,##0.00&quot;$&quot;_-;_-* &quot;-&quot;??&quot;$&quot;_-;_-@_-"/>
    <numFmt numFmtId="216" formatCode="\$#,##0;\(\$#,##0\)"/>
    <numFmt numFmtId="217" formatCode="_-#,##0.00_-;\(#,##0.00\);_-\ \ &quot;-&quot;_-;_-@_-"/>
    <numFmt numFmtId="218" formatCode="\$#,##0.00;\(\$#,##0.00\)"/>
    <numFmt numFmtId="219" formatCode="mmm/dd/yyyy;_-\ &quot;N/A&quot;_-;_-\ &quot;-&quot;_-"/>
    <numFmt numFmtId="220" formatCode="_-#,###,_-;\(#,###,\);_-\ \ &quot;-&quot;_-;_-@_-"/>
    <numFmt numFmtId="221" formatCode="&quot;$&quot;\ #,##0.00_-;[Red]&quot;$&quot;\ #,##0.00\-"/>
    <numFmt numFmtId="222" formatCode="#,##0;\(#,##0\)"/>
    <numFmt numFmtId="223" formatCode="#,##0;\-#,##0;&quot;-&quot;"/>
    <numFmt numFmtId="224" formatCode="_-* #,##0_$_-;\-* #,##0_$_-;_-* &quot;-&quot;_$_-;_-@_-"/>
    <numFmt numFmtId="225" formatCode="#,##0.0"/>
    <numFmt numFmtId="226" formatCode="_([$€-2]* #,##0.00_);_([$€-2]* \(#,##0.00\);_([$€-2]* &quot;-&quot;??_)"/>
    <numFmt numFmtId="227" formatCode="#,##0\ &quot; &quot;;\(#,##0\)\ ;&quot;—&quot;&quot; &quot;&quot; &quot;&quot; &quot;&quot; &quot;"/>
    <numFmt numFmtId="228" formatCode="&quot;$&quot;#,##0.00_);[Red]\(&quot;$&quot;#,##0.00\)"/>
    <numFmt numFmtId="229" formatCode="0%;\(0%\)"/>
    <numFmt numFmtId="230" formatCode="\ \ @"/>
    <numFmt numFmtId="231" formatCode="_-* #,##0.00_$_-;\-* #,##0.00_$_-;_-* &quot;-&quot;??_$_-;_-@_-"/>
    <numFmt numFmtId="232" formatCode="_(* #,##0.0,_);_(* \(#,##0.0,\);_(* &quot;-&quot;_);_(@_)"/>
    <numFmt numFmtId="233" formatCode="_ &quot;\&quot;* #,##0_ ;_ &quot;\&quot;* \-#,##0_ ;_ &quot;\&quot;* &quot;-&quot;_ ;_ @_ "/>
    <numFmt numFmtId="234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5" formatCode="0.0"/>
    <numFmt numFmtId="236" formatCode="_ &quot;\&quot;* #,##0.00_ ;_ &quot;\&quot;* \-#,##0.00_ ;_ &quot;\&quot;* &quot;-&quot;??_ ;_ @_ "/>
    <numFmt numFmtId="237" formatCode="#,##0.00_ "/>
    <numFmt numFmtId="238" formatCode="#,##0_ "/>
    <numFmt numFmtId="239" formatCode="#,##0.00_ ;[Red]\-#,##0.00\ "/>
    <numFmt numFmtId="240" formatCode="#0.00"/>
  </numFmts>
  <fonts count="172">
    <font>
      <sz val="10"/>
      <name val="Arial"/>
      <charset val="134"/>
    </font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9"/>
      <color rgb="FF000000"/>
      <name val="Calibri"/>
      <charset val="1"/>
    </font>
    <font>
      <sz val="9"/>
      <color rgb="FF000000"/>
      <name val="Calibri"/>
      <charset val="1"/>
    </font>
    <font>
      <b/>
      <sz val="9"/>
      <color rgb="FF000000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9"/>
      <color indexed="12"/>
      <name val="宋体"/>
      <charset val="134"/>
    </font>
    <font>
      <b/>
      <sz val="10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0"/>
      <name val="Hiragino Sans GB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7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b/>
      <sz val="12"/>
      <color indexed="52"/>
      <name val="楷体_GB2312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1"/>
      <color theme="0"/>
      <name val="宋体"/>
      <charset val="0"/>
      <scheme val="minor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9"/>
      <name val="Times New Roman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sz val="13"/>
      <name val="Tms Rmn"/>
      <charset val="134"/>
    </font>
    <font>
      <b/>
      <sz val="12"/>
      <color indexed="63"/>
      <name val="楷体_GB2312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0"/>
      <color indexed="20"/>
      <name val="宋体"/>
      <charset val="134"/>
    </font>
    <font>
      <sz val="12"/>
      <color indexed="60"/>
      <name val="楷体_GB2312"/>
      <charset val="134"/>
    </font>
    <font>
      <sz val="11"/>
      <name val="MS P????"/>
      <charset val="134"/>
    </font>
    <font>
      <sz val="10"/>
      <color indexed="17"/>
      <name val="宋体"/>
      <charset val="134"/>
    </font>
    <font>
      <sz val="11"/>
      <color indexed="60"/>
      <name val="宋体"/>
      <charset val="134"/>
    </font>
    <font>
      <sz val="12"/>
      <name val="MS Sans Serif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2"/>
      <name val="Arial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b/>
      <sz val="8"/>
      <name val="Arial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b/>
      <sz val="10"/>
      <name val="Tms Rmn"/>
      <charset val="134"/>
    </font>
    <font>
      <sz val="11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name val="돋움체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1"/>
      <color indexed="8"/>
      <name val="宋体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b/>
      <sz val="9"/>
      <color indexed="8"/>
      <name val="宋体"/>
      <charset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26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/>
    <xf numFmtId="0" fontId="46" fillId="4" borderId="0" applyNumberFormat="0" applyBorder="0" applyAlignment="0" applyProtection="0">
      <alignment vertical="center"/>
    </xf>
    <xf numFmtId="0" fontId="47" fillId="5" borderId="10" applyNumberFormat="0" applyAlignment="0" applyProtection="0">
      <alignment vertical="center"/>
    </xf>
    <xf numFmtId="182" fontId="0" fillId="0" borderId="0" applyFont="0" applyFill="0" applyBorder="0" applyAlignment="0" applyProtection="0"/>
    <xf numFmtId="44" fontId="44" fillId="0" borderId="0" applyFont="0" applyFill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0" fontId="50" fillId="0" borderId="0"/>
    <xf numFmtId="41" fontId="44" fillId="0" borderId="0" applyFon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52" fillId="0" borderId="0">
      <protection locked="0"/>
    </xf>
    <xf numFmtId="0" fontId="46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195" fontId="0" fillId="0" borderId="0" applyFill="0" applyBorder="0" applyAlignment="0"/>
    <xf numFmtId="0" fontId="53" fillId="9" borderId="11" applyNumberFormat="0" applyAlignment="0" applyProtection="0">
      <alignment vertical="center"/>
    </xf>
    <xf numFmtId="0" fontId="54" fillId="0" borderId="0"/>
    <xf numFmtId="0" fontId="55" fillId="10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56" fillId="11" borderId="0" applyNumberFormat="0" applyBorder="0" applyAlignment="0" applyProtection="0"/>
    <xf numFmtId="189" fontId="0" fillId="0" borderId="12" applyFill="0" applyProtection="0">
      <alignment horizontal="right"/>
    </xf>
    <xf numFmtId="0" fontId="57" fillId="12" borderId="0" applyNumberFormat="0" applyBorder="0" applyAlignment="0" applyProtection="0">
      <alignment vertical="center"/>
    </xf>
    <xf numFmtId="9" fontId="58" fillId="0" borderId="0" applyNumberFormat="0" applyFill="0" applyBorder="0" applyAlignment="0"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13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61" fillId="0" borderId="0"/>
    <xf numFmtId="9" fontId="44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88" fontId="54" fillId="0" borderId="0" applyFont="0" applyFill="0" applyBorder="0" applyAlignment="0" applyProtection="0"/>
    <xf numFmtId="0" fontId="61" fillId="0" borderId="0"/>
    <xf numFmtId="0" fontId="52" fillId="0" borderId="0"/>
    <xf numFmtId="0" fontId="63" fillId="14" borderId="0" applyNumberFormat="0" applyBorder="0" applyAlignment="0" applyProtection="0">
      <alignment vertical="center"/>
    </xf>
    <xf numFmtId="0" fontId="64" fillId="0" borderId="0">
      <alignment horizontal="left"/>
    </xf>
    <xf numFmtId="0" fontId="44" fillId="15" borderId="13" applyNumberFormat="0" applyFont="0" applyAlignment="0" applyProtection="0">
      <alignment vertical="center"/>
    </xf>
    <xf numFmtId="0" fontId="65" fillId="0" borderId="0">
      <alignment vertical="center"/>
    </xf>
    <xf numFmtId="0" fontId="60" fillId="16" borderId="0" applyNumberFormat="0" applyBorder="0" applyAlignment="0" applyProtection="0">
      <alignment vertical="center"/>
    </xf>
    <xf numFmtId="0" fontId="66" fillId="0" borderId="0" applyNumberFormat="0" applyAlignment="0">
      <alignment horizontal="left"/>
    </xf>
    <xf numFmtId="200" fontId="0" fillId="0" borderId="0" applyFill="0" applyBorder="0" applyAlignment="0"/>
    <xf numFmtId="0" fontId="6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51" fillId="0" borderId="0">
      <alignment vertical="center"/>
    </xf>
    <xf numFmtId="193" fontId="0" fillId="0" borderId="0" applyFill="0" applyBorder="0" applyAlignment="0"/>
    <xf numFmtId="0" fontId="57" fillId="1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24" fontId="72" fillId="0" borderId="0" applyFont="0" applyFill="0" applyBorder="0" applyAlignment="0" applyProtection="0"/>
    <xf numFmtId="0" fontId="54" fillId="18" borderId="14">
      <protection locked="0"/>
    </xf>
    <xf numFmtId="0" fontId="73" fillId="0" borderId="0" applyNumberFormat="0" applyFill="0" applyBorder="0" applyAlignment="0" applyProtection="0">
      <alignment vertical="center"/>
    </xf>
    <xf numFmtId="0" fontId="74" fillId="0" borderId="0"/>
    <xf numFmtId="0" fontId="75" fillId="0" borderId="15" applyNumberFormat="0" applyFill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54" fillId="0" borderId="0"/>
    <xf numFmtId="0" fontId="52" fillId="0" borderId="0"/>
    <xf numFmtId="202" fontId="54" fillId="0" borderId="0" applyFont="0" applyFill="0" applyBorder="0" applyAlignment="0" applyProtection="0"/>
    <xf numFmtId="0" fontId="76" fillId="0" borderId="15" applyNumberFormat="0" applyFill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/>
    <xf numFmtId="0" fontId="68" fillId="0" borderId="16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9" fontId="65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2" fillId="0" borderId="0"/>
    <xf numFmtId="0" fontId="77" fillId="22" borderId="17" applyNumberFormat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54" fillId="0" borderId="0"/>
    <xf numFmtId="0" fontId="78" fillId="22" borderId="10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9" fillId="23" borderId="11" applyNumberFormat="0" applyAlignment="0" applyProtection="0">
      <alignment vertical="center"/>
    </xf>
    <xf numFmtId="0" fontId="52" fillId="0" borderId="0"/>
    <xf numFmtId="0" fontId="41" fillId="24" borderId="0" applyNumberFormat="0" applyBorder="0" applyAlignment="0" applyProtection="0">
      <alignment vertical="center"/>
    </xf>
    <xf numFmtId="0" fontId="80" fillId="25" borderId="18" applyNumberFormat="0" applyAlignment="0" applyProtection="0">
      <alignment vertical="center"/>
    </xf>
    <xf numFmtId="200" fontId="0" fillId="0" borderId="0" applyFill="0" applyBorder="0" applyAlignment="0"/>
    <xf numFmtId="0" fontId="57" fillId="12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0" fillId="0" borderId="0">
      <protection locked="0"/>
    </xf>
    <xf numFmtId="0" fontId="54" fillId="28" borderId="0" applyNumberFormat="0" applyBorder="0" applyAlignment="0" applyProtection="0"/>
    <xf numFmtId="0" fontId="0" fillId="0" borderId="0">
      <protection locked="0"/>
    </xf>
    <xf numFmtId="0" fontId="70" fillId="17" borderId="0" applyNumberFormat="0" applyBorder="0" applyAlignment="0" applyProtection="0">
      <alignment vertical="center"/>
    </xf>
    <xf numFmtId="209" fontId="0" fillId="0" borderId="0" applyFont="0" applyFill="0" applyBorder="0" applyAlignment="0" applyProtection="0"/>
    <xf numFmtId="0" fontId="52" fillId="0" borderId="0"/>
    <xf numFmtId="0" fontId="57" fillId="12" borderId="0" applyNumberFormat="0" applyBorder="0" applyAlignment="0" applyProtection="0">
      <alignment vertical="center"/>
    </xf>
    <xf numFmtId="0" fontId="81" fillId="0" borderId="19" applyNumberFormat="0" applyFill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83" fillId="0" borderId="20" applyNumberFormat="0" applyFill="0" applyAlignment="0" applyProtection="0">
      <alignment vertical="center"/>
    </xf>
    <xf numFmtId="193" fontId="0" fillId="0" borderId="0" applyFill="0" applyBorder="0" applyAlignment="0"/>
    <xf numFmtId="0" fontId="84" fillId="29" borderId="0" applyNumberFormat="0" applyBorder="0" applyAlignment="0" applyProtection="0">
      <alignment vertical="center"/>
    </xf>
    <xf numFmtId="0" fontId="85" fillId="0" borderId="21" applyNumberFormat="0" applyFill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54" fillId="0" borderId="0">
      <alignment vertical="center"/>
    </xf>
    <xf numFmtId="0" fontId="60" fillId="32" borderId="0" applyNumberFormat="0" applyBorder="0" applyAlignment="0" applyProtection="0">
      <alignment vertical="center"/>
    </xf>
    <xf numFmtId="193" fontId="0" fillId="0" borderId="0" applyFill="0" applyBorder="0" applyAlignment="0"/>
    <xf numFmtId="0" fontId="46" fillId="33" borderId="0" applyNumberFormat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8" fillId="0" borderId="0">
      <alignment vertical="top"/>
    </xf>
    <xf numFmtId="0" fontId="46" fillId="34" borderId="0" applyNumberFormat="0" applyBorder="0" applyAlignment="0" applyProtection="0">
      <alignment vertical="center"/>
    </xf>
    <xf numFmtId="177" fontId="89" fillId="0" borderId="0" applyFont="0" applyFill="0" applyBorder="0" applyAlignment="0" applyProtection="0"/>
    <xf numFmtId="0" fontId="90" fillId="9" borderId="23" applyNumberFormat="0" applyAlignment="0" applyProtection="0">
      <alignment vertical="center"/>
    </xf>
    <xf numFmtId="0" fontId="91" fillId="3" borderId="24"/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0" fillId="0" borderId="0"/>
    <xf numFmtId="0" fontId="60" fillId="37" borderId="0" applyNumberFormat="0" applyBorder="0" applyAlignment="0" applyProtection="0">
      <alignment vertical="center"/>
    </xf>
    <xf numFmtId="0" fontId="92" fillId="0" borderId="0" applyNumberFormat="0" applyFont="0" applyFill="0" applyBorder="0" applyAlignment="0" applyProtection="0">
      <alignment horizontal="left"/>
    </xf>
    <xf numFmtId="0" fontId="60" fillId="38" borderId="0" applyNumberFormat="0" applyBorder="0" applyAlignment="0" applyProtection="0">
      <alignment vertical="center"/>
    </xf>
    <xf numFmtId="0" fontId="0" fillId="0" borderId="0"/>
    <xf numFmtId="0" fontId="46" fillId="39" borderId="0" applyNumberFormat="0" applyBorder="0" applyAlignment="0" applyProtection="0">
      <alignment vertical="center"/>
    </xf>
    <xf numFmtId="0" fontId="0" fillId="0" borderId="0"/>
    <xf numFmtId="0" fontId="54" fillId="0" borderId="0"/>
    <xf numFmtId="0" fontId="54" fillId="0" borderId="0"/>
    <xf numFmtId="0" fontId="93" fillId="9" borderId="11" applyNumberFormat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184" fontId="0" fillId="0" borderId="0">
      <protection locked="0"/>
    </xf>
    <xf numFmtId="0" fontId="46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94" fillId="24" borderId="0" applyNumberFormat="0" applyBorder="0" applyAlignment="0" applyProtection="0">
      <alignment vertical="center"/>
    </xf>
    <xf numFmtId="184" fontId="0" fillId="0" borderId="0">
      <protection locked="0"/>
    </xf>
    <xf numFmtId="0" fontId="46" fillId="45" borderId="0" applyNumberFormat="0" applyBorder="0" applyAlignment="0" applyProtection="0">
      <alignment vertical="center"/>
    </xf>
    <xf numFmtId="0" fontId="74" fillId="0" borderId="0"/>
    <xf numFmtId="188" fontId="52" fillId="0" borderId="0" applyFont="0" applyFill="0" applyBorder="0" applyAlignment="0" applyProtection="0"/>
    <xf numFmtId="0" fontId="95" fillId="46" borderId="0" applyNumberFormat="0" applyBorder="0" applyAlignment="0" applyProtection="0">
      <alignment vertical="center"/>
    </xf>
    <xf numFmtId="0" fontId="54" fillId="0" borderId="0" applyNumberFormat="0" applyFont="0" applyFill="0" applyBorder="0" applyAlignment="0">
      <alignment horizontal="center" vertical="center"/>
    </xf>
    <xf numFmtId="0" fontId="70" fillId="17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38" fontId="96" fillId="0" borderId="0" applyFont="0" applyFill="0" applyBorder="0" applyAlignment="0" applyProtection="0"/>
    <xf numFmtId="0" fontId="70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196" fontId="0" fillId="0" borderId="0" applyFill="0" applyBorder="0" applyAlignment="0"/>
    <xf numFmtId="0" fontId="0" fillId="0" borderId="0"/>
    <xf numFmtId="0" fontId="0" fillId="0" borderId="0"/>
    <xf numFmtId="211" fontId="96" fillId="0" borderId="0" applyFont="0" applyFill="0" applyBorder="0" applyAlignment="0" applyProtection="0"/>
    <xf numFmtId="185" fontId="0" fillId="0" borderId="0"/>
    <xf numFmtId="0" fontId="54" fillId="0" borderId="0"/>
    <xf numFmtId="0" fontId="54" fillId="18" borderId="14">
      <protection locked="0"/>
    </xf>
    <xf numFmtId="0" fontId="54" fillId="12" borderId="0" applyNumberFormat="0" applyBorder="0" applyAlignment="0" applyProtection="0">
      <alignment vertical="center"/>
    </xf>
    <xf numFmtId="0" fontId="54" fillId="0" borderId="0">
      <alignment vertical="center"/>
    </xf>
    <xf numFmtId="0" fontId="0" fillId="0" borderId="0"/>
    <xf numFmtId="0" fontId="57" fillId="12" borderId="0" applyNumberFormat="0" applyBorder="0" applyAlignment="0" applyProtection="0">
      <alignment vertical="center"/>
    </xf>
    <xf numFmtId="0" fontId="54" fillId="0" borderId="0"/>
    <xf numFmtId="0" fontId="98" fillId="46" borderId="0" applyNumberFormat="0" applyBorder="0" applyAlignment="0" applyProtection="0">
      <alignment vertical="center"/>
    </xf>
    <xf numFmtId="0" fontId="52" fillId="0" borderId="0"/>
    <xf numFmtId="0" fontId="54" fillId="0" borderId="0"/>
    <xf numFmtId="0" fontId="54" fillId="0" borderId="0" applyFont="0" applyFill="0" applyBorder="0" applyAlignment="0" applyProtection="0"/>
    <xf numFmtId="0" fontId="54" fillId="0" borderId="0">
      <alignment vertical="center"/>
    </xf>
    <xf numFmtId="0" fontId="54" fillId="0" borderId="0" applyFont="0" applyFill="0" applyBorder="0" applyAlignment="0" applyProtection="0"/>
    <xf numFmtId="0" fontId="56" fillId="7" borderId="0" applyNumberFormat="0" applyBorder="0" applyAlignment="0" applyProtection="0"/>
    <xf numFmtId="192" fontId="0" fillId="0" borderId="0" applyFont="0" applyFill="0" applyBorder="0" applyAlignment="0" applyProtection="0"/>
    <xf numFmtId="0" fontId="65" fillId="0" borderId="0">
      <alignment vertical="center"/>
    </xf>
    <xf numFmtId="215" fontId="52" fillId="0" borderId="0" applyFont="0" applyFill="0" applyBorder="0" applyAlignment="0" applyProtection="0"/>
    <xf numFmtId="10" fontId="72" fillId="0" borderId="0" applyFont="0" applyFill="0" applyBorder="0" applyAlignment="0" applyProtection="0"/>
    <xf numFmtId="40" fontId="96" fillId="0" borderId="0" applyFont="0" applyFill="0" applyBorder="0" applyAlignment="0" applyProtection="0"/>
    <xf numFmtId="0" fontId="99" fillId="0" borderId="0" applyNumberFormat="0" applyFill="0">
      <alignment horizontal="left" vertical="center"/>
    </xf>
    <xf numFmtId="0" fontId="63" fillId="48" borderId="0" applyNumberFormat="0" applyBorder="0" applyAlignment="0" applyProtection="0">
      <alignment vertical="center"/>
    </xf>
    <xf numFmtId="209" fontId="52" fillId="0" borderId="0" applyFont="0" applyFill="0" applyBorder="0" applyAlignment="0" applyProtection="0"/>
    <xf numFmtId="0" fontId="54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>
      <alignment vertical="center"/>
    </xf>
    <xf numFmtId="0" fontId="100" fillId="0" borderId="0" applyNumberFormat="0" applyFill="0" applyBorder="0" applyAlignment="0" applyProtection="0"/>
    <xf numFmtId="0" fontId="54" fillId="0" borderId="0" applyFill="0" applyBorder="0" applyAlignment="0"/>
    <xf numFmtId="0" fontId="0" fillId="0" borderId="0">
      <protection locked="0"/>
    </xf>
    <xf numFmtId="0" fontId="57" fillId="12" borderId="0" applyNumberFormat="0" applyBorder="0" applyAlignment="0" applyProtection="0">
      <alignment vertical="center"/>
    </xf>
    <xf numFmtId="49" fontId="101" fillId="0" borderId="0" applyProtection="0">
      <alignment horizontal="left"/>
    </xf>
    <xf numFmtId="0" fontId="102" fillId="0" borderId="0" applyNumberFormat="0" applyFill="0" applyBorder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03" fillId="0" borderId="25">
      <alignment horizontal="left" vertical="center"/>
    </xf>
    <xf numFmtId="0" fontId="65" fillId="14" borderId="0" applyNumberFormat="0" applyBorder="0" applyAlignment="0" applyProtection="0">
      <alignment vertical="center"/>
    </xf>
    <xf numFmtId="0" fontId="61" fillId="0" borderId="0"/>
    <xf numFmtId="0" fontId="56" fillId="7" borderId="0" applyNumberFormat="0" applyBorder="0" applyAlignment="0" applyProtection="0"/>
    <xf numFmtId="0" fontId="70" fillId="17" borderId="0" applyNumberFormat="0" applyBorder="0" applyAlignment="0" applyProtection="0">
      <alignment vertical="center"/>
    </xf>
    <xf numFmtId="0" fontId="54" fillId="0" borderId="0"/>
    <xf numFmtId="0" fontId="0" fillId="0" borderId="0"/>
    <xf numFmtId="0" fontId="54" fillId="0" borderId="0"/>
    <xf numFmtId="0" fontId="104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0" fillId="0" borderId="0">
      <protection locked="0"/>
    </xf>
    <xf numFmtId="182" fontId="54" fillId="0" borderId="0" applyFont="0" applyFill="0" applyBorder="0" applyAlignment="0" applyProtection="0"/>
    <xf numFmtId="0" fontId="0" fillId="0" borderId="0"/>
    <xf numFmtId="0" fontId="54" fillId="0" borderId="0">
      <alignment vertical="center"/>
    </xf>
    <xf numFmtId="0" fontId="74" fillId="0" borderId="0"/>
    <xf numFmtId="0" fontId="61" fillId="0" borderId="0"/>
    <xf numFmtId="38" fontId="105" fillId="0" borderId="0"/>
    <xf numFmtId="0" fontId="61" fillId="0" borderId="0"/>
    <xf numFmtId="0" fontId="61" fillId="0" borderId="0"/>
    <xf numFmtId="193" fontId="0" fillId="0" borderId="0" applyFill="0" applyBorder="0" applyAlignment="0"/>
    <xf numFmtId="0" fontId="74" fillId="0" borderId="0"/>
    <xf numFmtId="9" fontId="54" fillId="0" borderId="0" applyFont="0" applyFill="0" applyBorder="0" applyAlignment="0" applyProtection="0">
      <alignment vertical="center"/>
    </xf>
    <xf numFmtId="0" fontId="0" fillId="0" borderId="0"/>
    <xf numFmtId="194" fontId="0" fillId="0" borderId="0" applyFill="0" applyBorder="0" applyAlignment="0"/>
    <xf numFmtId="0" fontId="0" fillId="0" borderId="0"/>
    <xf numFmtId="0" fontId="57" fillId="12" borderId="0" applyNumberFormat="0" applyBorder="0" applyAlignment="0" applyProtection="0">
      <alignment vertical="center"/>
    </xf>
    <xf numFmtId="40" fontId="92" fillId="0" borderId="0" applyFont="0" applyFill="0" applyBorder="0" applyAlignment="0" applyProtection="0"/>
    <xf numFmtId="0" fontId="61" fillId="0" borderId="0"/>
    <xf numFmtId="0" fontId="74" fillId="0" borderId="0"/>
    <xf numFmtId="0" fontId="106" fillId="6" borderId="0" applyNumberFormat="0" applyBorder="0" applyAlignment="0" applyProtection="0">
      <alignment vertical="center"/>
    </xf>
    <xf numFmtId="0" fontId="61" fillId="0" borderId="0"/>
    <xf numFmtId="0" fontId="54" fillId="0" borderId="0">
      <alignment vertical="center"/>
    </xf>
    <xf numFmtId="0" fontId="54" fillId="0" borderId="0">
      <alignment vertical="center"/>
    </xf>
    <xf numFmtId="0" fontId="107" fillId="0" borderId="1">
      <alignment horizontal="center"/>
    </xf>
    <xf numFmtId="0" fontId="61" fillId="0" borderId="0"/>
    <xf numFmtId="0" fontId="0" fillId="0" borderId="0"/>
    <xf numFmtId="185" fontId="0" fillId="0" borderId="0"/>
    <xf numFmtId="0" fontId="61" fillId="0" borderId="0"/>
    <xf numFmtId="0" fontId="61" fillId="0" borderId="0"/>
    <xf numFmtId="0" fontId="54" fillId="0" borderId="0"/>
    <xf numFmtId="0" fontId="0" fillId="0" borderId="0"/>
    <xf numFmtId="0" fontId="67" fillId="12" borderId="0" applyNumberFormat="0" applyBorder="0" applyAlignment="0" applyProtection="0">
      <alignment vertical="center"/>
    </xf>
    <xf numFmtId="0" fontId="61" fillId="0" borderId="0"/>
    <xf numFmtId="0" fontId="52" fillId="0" borderId="0"/>
    <xf numFmtId="0" fontId="70" fillId="17" borderId="0" applyNumberFormat="0" applyBorder="0" applyAlignment="0" applyProtection="0">
      <alignment vertical="center"/>
    </xf>
    <xf numFmtId="0" fontId="0" fillId="0" borderId="0"/>
    <xf numFmtId="0" fontId="108" fillId="0" borderId="0"/>
    <xf numFmtId="0" fontId="52" fillId="0" borderId="0"/>
    <xf numFmtId="185" fontId="0" fillId="0" borderId="0"/>
    <xf numFmtId="0" fontId="0" fillId="0" borderId="0">
      <protection locked="0"/>
    </xf>
    <xf numFmtId="0" fontId="0" fillId="0" borderId="0"/>
    <xf numFmtId="0" fontId="74" fillId="0" borderId="0"/>
    <xf numFmtId="0" fontId="0" fillId="0" borderId="0"/>
    <xf numFmtId="0" fontId="65" fillId="12" borderId="0" applyNumberFormat="0" applyBorder="0" applyAlignment="0" applyProtection="0">
      <alignment vertical="center"/>
    </xf>
    <xf numFmtId="0" fontId="61" fillId="0" borderId="0"/>
    <xf numFmtId="0" fontId="54" fillId="0" borderId="0">
      <alignment vertical="center"/>
    </xf>
    <xf numFmtId="206" fontId="52" fillId="0" borderId="0" applyFont="0" applyFill="0" applyBorder="0" applyAlignment="0" applyProtection="0"/>
    <xf numFmtId="0" fontId="0" fillId="0" borderId="0">
      <protection locked="0"/>
    </xf>
    <xf numFmtId="0" fontId="57" fillId="12" borderId="0" applyNumberFormat="0" applyBorder="0" applyAlignment="0" applyProtection="0">
      <alignment vertical="center"/>
    </xf>
    <xf numFmtId="0" fontId="61" fillId="0" borderId="0"/>
    <xf numFmtId="10" fontId="89" fillId="0" borderId="0" applyFont="0" applyFill="0" applyBorder="0" applyAlignment="0" applyProtection="0"/>
    <xf numFmtId="0" fontId="61" fillId="0" borderId="0"/>
    <xf numFmtId="9" fontId="54" fillId="0" borderId="0" applyFont="0" applyFill="0" applyBorder="0" applyAlignment="0" applyProtection="0">
      <alignment vertical="center"/>
    </xf>
    <xf numFmtId="0" fontId="109" fillId="0" borderId="26">
      <alignment horizontal="center"/>
    </xf>
    <xf numFmtId="0" fontId="110" fillId="0" borderId="27" applyNumberFormat="0" applyFill="0" applyAlignment="0" applyProtection="0">
      <alignment vertical="center"/>
    </xf>
    <xf numFmtId="0" fontId="52" fillId="0" borderId="0">
      <protection locked="0"/>
    </xf>
    <xf numFmtId="38" fontId="111" fillId="9" borderId="0" applyNumberFormat="0" applyBorder="0" applyAlignment="0" applyProtection="0"/>
    <xf numFmtId="0" fontId="61" fillId="0" borderId="0"/>
    <xf numFmtId="0" fontId="0" fillId="0" borderId="0"/>
    <xf numFmtId="0" fontId="0" fillId="0" borderId="0"/>
    <xf numFmtId="0" fontId="0" fillId="0" borderId="0"/>
    <xf numFmtId="0" fontId="54" fillId="0" borderId="0" applyNumberFormat="0" applyFill="0" applyBorder="0" applyAlignment="0" applyProtection="0"/>
    <xf numFmtId="0" fontId="112" fillId="49" borderId="0" applyNumberFormat="0" applyBorder="0" applyAlignment="0" applyProtection="0"/>
    <xf numFmtId="0" fontId="61" fillId="0" borderId="0"/>
    <xf numFmtId="0" fontId="52" fillId="0" borderId="0"/>
    <xf numFmtId="0" fontId="113" fillId="17" borderId="0" applyNumberFormat="0" applyBorder="0" applyAlignment="0" applyProtection="0">
      <alignment vertical="center"/>
    </xf>
    <xf numFmtId="0" fontId="88" fillId="0" borderId="0">
      <alignment vertical="top"/>
    </xf>
    <xf numFmtId="0" fontId="0" fillId="0" borderId="0">
      <protection locked="0"/>
    </xf>
    <xf numFmtId="0" fontId="0" fillId="0" borderId="0"/>
    <xf numFmtId="0" fontId="94" fillId="12" borderId="0" applyNumberFormat="0" applyBorder="0" applyAlignment="0" applyProtection="0">
      <alignment vertical="center"/>
    </xf>
    <xf numFmtId="0" fontId="0" fillId="0" borderId="0">
      <protection locked="0"/>
    </xf>
    <xf numFmtId="0" fontId="114" fillId="50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52" fillId="0" borderId="0"/>
    <xf numFmtId="0" fontId="54" fillId="18" borderId="14">
      <protection locked="0"/>
    </xf>
    <xf numFmtId="0" fontId="52" fillId="0" borderId="0"/>
    <xf numFmtId="40" fontId="115" fillId="0" borderId="0" applyBorder="0">
      <alignment horizontal="right"/>
    </xf>
    <xf numFmtId="0" fontId="0" fillId="0" borderId="0"/>
    <xf numFmtId="0" fontId="0" fillId="0" borderId="0"/>
    <xf numFmtId="0" fontId="116" fillId="12" borderId="0" applyNumberFormat="0" applyBorder="0" applyAlignment="0" applyProtection="0">
      <alignment vertical="center"/>
    </xf>
    <xf numFmtId="0" fontId="65" fillId="0" borderId="0">
      <alignment vertical="center"/>
    </xf>
    <xf numFmtId="0" fontId="0" fillId="0" borderId="0">
      <protection locked="0"/>
    </xf>
    <xf numFmtId="0" fontId="48" fillId="51" borderId="0" applyNumberFormat="0" applyBorder="0" applyAlignment="0" applyProtection="0"/>
    <xf numFmtId="0" fontId="74" fillId="0" borderId="0"/>
    <xf numFmtId="184" fontId="0" fillId="0" borderId="0">
      <protection locked="0"/>
    </xf>
    <xf numFmtId="176" fontId="0" fillId="0" borderId="0" applyFill="0" applyBorder="0" applyAlignment="0"/>
    <xf numFmtId="0" fontId="0" fillId="0" borderId="0">
      <protection locked="0"/>
    </xf>
    <xf numFmtId="0" fontId="88" fillId="0" borderId="0">
      <alignment vertical="top"/>
    </xf>
    <xf numFmtId="0" fontId="54" fillId="0" borderId="0"/>
    <xf numFmtId="0" fontId="74" fillId="0" borderId="0"/>
    <xf numFmtId="0" fontId="117" fillId="0" borderId="0" applyNumberFormat="0" applyFont="0" applyFill="0" applyBorder="0" applyProtection="0">
      <alignment horizontal="center" vertical="center" wrapText="1"/>
    </xf>
    <xf numFmtId="0" fontId="54" fillId="0" borderId="0"/>
    <xf numFmtId="0" fontId="0" fillId="0" borderId="0"/>
    <xf numFmtId="43" fontId="0" fillId="0" borderId="0" applyFont="0" applyFill="0" applyBorder="0" applyAlignment="0" applyProtection="0"/>
    <xf numFmtId="0" fontId="54" fillId="0" borderId="0"/>
    <xf numFmtId="0" fontId="113" fillId="17" borderId="0" applyNumberFormat="0" applyBorder="0" applyAlignment="0" applyProtection="0">
      <alignment vertical="center"/>
    </xf>
    <xf numFmtId="0" fontId="118" fillId="0" borderId="28" applyNumberFormat="0" applyFill="0" applyAlignment="0" applyProtection="0">
      <alignment vertical="center"/>
    </xf>
    <xf numFmtId="185" fontId="0" fillId="0" borderId="0"/>
    <xf numFmtId="184" fontId="0" fillId="0" borderId="0">
      <protection locked="0"/>
    </xf>
    <xf numFmtId="0" fontId="74" fillId="0" borderId="0"/>
    <xf numFmtId="49" fontId="54" fillId="0" borderId="0" applyFont="0" applyFill="0" applyBorder="0" applyAlignment="0" applyProtection="0"/>
    <xf numFmtId="0" fontId="51" fillId="52" borderId="0" applyNumberFormat="0" applyBorder="0" applyAlignment="0" applyProtection="0"/>
    <xf numFmtId="0" fontId="65" fillId="0" borderId="0">
      <alignment vertical="center"/>
    </xf>
    <xf numFmtId="0" fontId="0" fillId="0" borderId="0"/>
    <xf numFmtId="217" fontId="101" fillId="0" borderId="0" applyFill="0" applyBorder="0" applyProtection="0">
      <alignment horizontal="right"/>
    </xf>
    <xf numFmtId="0" fontId="74" fillId="0" borderId="0"/>
    <xf numFmtId="0" fontId="54" fillId="6" borderId="0" applyNumberFormat="0" applyBorder="0" applyAlignment="0" applyProtection="0">
      <alignment vertical="center"/>
    </xf>
    <xf numFmtId="0" fontId="119" fillId="53" borderId="29" applyNumberFormat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198" fontId="72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52" fillId="0" borderId="0">
      <protection locked="0"/>
    </xf>
    <xf numFmtId="0" fontId="54" fillId="0" borderId="0">
      <alignment vertical="center"/>
    </xf>
    <xf numFmtId="0" fontId="0" fillId="0" borderId="0"/>
    <xf numFmtId="39" fontId="72" fillId="0" borderId="0" applyFont="0" applyFill="0" applyBorder="0" applyAlignment="0" applyProtection="0"/>
    <xf numFmtId="0" fontId="52" fillId="0" borderId="0">
      <protection locked="0"/>
    </xf>
    <xf numFmtId="0" fontId="52" fillId="0" borderId="0">
      <protection locked="0"/>
    </xf>
    <xf numFmtId="0" fontId="54" fillId="0" borderId="0"/>
    <xf numFmtId="0" fontId="65" fillId="17" borderId="0" applyNumberFormat="0" applyBorder="0" applyAlignment="0" applyProtection="0">
      <alignment vertical="center"/>
    </xf>
    <xf numFmtId="0" fontId="74" fillId="0" borderId="0"/>
    <xf numFmtId="0" fontId="48" fillId="17" borderId="0" applyNumberFormat="0" applyBorder="0" applyAlignment="0" applyProtection="0">
      <alignment vertical="center"/>
    </xf>
    <xf numFmtId="0" fontId="121" fillId="18" borderId="14">
      <protection locked="0"/>
    </xf>
    <xf numFmtId="0" fontId="122" fillId="0" borderId="0"/>
    <xf numFmtId="184" fontId="0" fillId="0" borderId="0">
      <protection locked="0"/>
    </xf>
    <xf numFmtId="0" fontId="117" fillId="0" borderId="0"/>
    <xf numFmtId="0" fontId="65" fillId="0" borderId="0">
      <alignment vertical="center"/>
    </xf>
    <xf numFmtId="0" fontId="123" fillId="0" borderId="30" applyNumberFormat="0" applyFill="0" applyAlignment="0" applyProtection="0">
      <alignment vertical="center"/>
    </xf>
    <xf numFmtId="49" fontId="54" fillId="0" borderId="0" applyFont="0" applyFill="0" applyBorder="0" applyAlignment="0" applyProtection="0"/>
    <xf numFmtId="0" fontId="0" fillId="0" borderId="0"/>
    <xf numFmtId="0" fontId="0" fillId="0" borderId="0"/>
    <xf numFmtId="0" fontId="51" fillId="54" borderId="0" applyNumberFormat="0" applyBorder="0" applyAlignment="0" applyProtection="0"/>
    <xf numFmtId="0" fontId="65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7" fillId="0" borderId="0"/>
    <xf numFmtId="49" fontId="54" fillId="0" borderId="0" applyFont="0" applyFill="0" applyBorder="0" applyAlignment="0" applyProtection="0"/>
    <xf numFmtId="49" fontId="54" fillId="0" borderId="0" applyFont="0" applyFill="0" applyBorder="0" applyAlignment="0" applyProtection="0"/>
    <xf numFmtId="0" fontId="124" fillId="0" borderId="27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184" fontId="0" fillId="0" borderId="0">
      <protection locked="0"/>
    </xf>
    <xf numFmtId="4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2" fillId="0" borderId="0"/>
    <xf numFmtId="0" fontId="74" fillId="0" borderId="0"/>
    <xf numFmtId="0" fontId="74" fillId="0" borderId="0"/>
    <xf numFmtId="0" fontId="54" fillId="18" borderId="14">
      <protection locked="0"/>
    </xf>
    <xf numFmtId="0" fontId="0" fillId="0" borderId="0"/>
    <xf numFmtId="0" fontId="52" fillId="0" borderId="0"/>
    <xf numFmtId="0" fontId="0" fillId="0" borderId="0"/>
    <xf numFmtId="0" fontId="107" fillId="0" borderId="0">
      <alignment horizontal="center" vertical="center"/>
    </xf>
    <xf numFmtId="0" fontId="52" fillId="0" borderId="0" applyNumberFormat="0" applyFill="0" applyBorder="0" applyAlignment="0" applyProtection="0"/>
    <xf numFmtId="0" fontId="65" fillId="0" borderId="0"/>
    <xf numFmtId="0" fontId="52" fillId="0" borderId="0"/>
    <xf numFmtId="0" fontId="0" fillId="0" borderId="0"/>
    <xf numFmtId="0" fontId="48" fillId="51" borderId="0" applyNumberFormat="0" applyBorder="0" applyAlignment="0" applyProtection="0"/>
    <xf numFmtId="0" fontId="52" fillId="0" borderId="0"/>
    <xf numFmtId="0" fontId="54" fillId="0" borderId="0"/>
    <xf numFmtId="194" fontId="0" fillId="0" borderId="0" applyFill="0" applyBorder="0" applyAlignment="0"/>
    <xf numFmtId="0" fontId="52" fillId="0" borderId="0"/>
    <xf numFmtId="0" fontId="54" fillId="0" borderId="0"/>
    <xf numFmtId="0" fontId="94" fillId="12" borderId="0" applyNumberFormat="0" applyBorder="0" applyAlignment="0" applyProtection="0">
      <alignment vertical="center"/>
    </xf>
    <xf numFmtId="0" fontId="51" fillId="54" borderId="0" applyNumberFormat="0" applyBorder="0" applyAlignment="0" applyProtection="0"/>
    <xf numFmtId="0" fontId="82" fillId="24" borderId="0" applyNumberFormat="0" applyBorder="0" applyAlignment="0" applyProtection="0">
      <alignment vertical="center"/>
    </xf>
    <xf numFmtId="0" fontId="51" fillId="56" borderId="0" applyNumberFormat="0" applyBorder="0" applyAlignment="0" applyProtection="0"/>
    <xf numFmtId="0" fontId="117" fillId="0" borderId="0"/>
    <xf numFmtId="0" fontId="54" fillId="0" borderId="0" applyFont="0" applyFill="0" applyBorder="0" applyAlignment="0" applyProtection="0"/>
    <xf numFmtId="0" fontId="70" fillId="6" borderId="0" applyNumberFormat="0" applyBorder="0" applyAlignment="0" applyProtection="0">
      <alignment vertical="center"/>
    </xf>
    <xf numFmtId="0" fontId="88" fillId="0" borderId="0">
      <alignment vertical="top"/>
    </xf>
    <xf numFmtId="0" fontId="41" fillId="48" borderId="0" applyNumberFormat="0" applyBorder="0" applyAlignment="0" applyProtection="0">
      <alignment vertical="center"/>
    </xf>
    <xf numFmtId="0" fontId="117" fillId="0" borderId="0"/>
    <xf numFmtId="0" fontId="0" fillId="0" borderId="0"/>
    <xf numFmtId="0" fontId="74" fillId="0" borderId="0"/>
    <xf numFmtId="0" fontId="52" fillId="0" borderId="0"/>
    <xf numFmtId="0" fontId="52" fillId="0" borderId="0"/>
    <xf numFmtId="0" fontId="41" fillId="23" borderId="0" applyNumberFormat="0" applyBorder="0" applyAlignment="0" applyProtection="0">
      <alignment vertical="center"/>
    </xf>
    <xf numFmtId="0" fontId="52" fillId="0" borderId="0"/>
    <xf numFmtId="0" fontId="0" fillId="0" borderId="0"/>
    <xf numFmtId="0" fontId="52" fillId="0" borderId="0"/>
    <xf numFmtId="0" fontId="114" fillId="57" borderId="0" applyNumberFormat="0" applyBorder="0" applyAlignment="0" applyProtection="0">
      <alignment vertical="center"/>
    </xf>
    <xf numFmtId="0" fontId="52" fillId="0" borderId="0"/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9" fontId="101" fillId="0" borderId="0" applyFont="0" applyFill="0" applyBorder="0" applyAlignment="0" applyProtection="0"/>
    <xf numFmtId="0" fontId="52" fillId="0" borderId="0"/>
    <xf numFmtId="0" fontId="0" fillId="0" borderId="0"/>
    <xf numFmtId="204" fontId="0" fillId="0" borderId="0" applyFont="0" applyFill="0" applyBorder="0" applyAlignment="0" applyProtection="0"/>
    <xf numFmtId="0" fontId="41" fillId="24" borderId="0" applyNumberFormat="0" applyBorder="0" applyAlignment="0" applyProtection="0">
      <alignment vertical="center"/>
    </xf>
    <xf numFmtId="0" fontId="52" fillId="0" borderId="0"/>
    <xf numFmtId="192" fontId="0" fillId="0" borderId="0" applyFont="0" applyFill="0" applyBorder="0" applyAlignment="0" applyProtection="0"/>
    <xf numFmtId="4" fontId="125" fillId="0" borderId="0">
      <alignment horizontal="right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54" fillId="58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54" fillId="0" borderId="0">
      <alignment vertical="center"/>
    </xf>
    <xf numFmtId="0" fontId="0" fillId="0" borderId="0">
      <protection locked="0"/>
    </xf>
    <xf numFmtId="218" fontId="101" fillId="0" borderId="0"/>
    <xf numFmtId="184" fontId="0" fillId="0" borderId="0">
      <protection locked="0"/>
    </xf>
    <xf numFmtId="0" fontId="0" fillId="0" borderId="0">
      <protection locked="0"/>
    </xf>
    <xf numFmtId="214" fontId="101" fillId="0" borderId="0" applyFill="0" applyBorder="0" applyProtection="0">
      <alignment horizontal="right"/>
    </xf>
    <xf numFmtId="0" fontId="98" fillId="46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57" fillId="12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114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212" fontId="52" fillId="0" borderId="0" applyFont="0" applyFill="0" applyBorder="0" applyAlignment="0" applyProtection="0"/>
    <xf numFmtId="0" fontId="67" fillId="12" borderId="0" applyNumberFormat="0" applyBorder="0" applyAlignment="0" applyProtection="0">
      <alignment vertical="center"/>
    </xf>
    <xf numFmtId="179" fontId="92" fillId="0" borderId="0" applyFont="0" applyFill="0" applyBorder="0" applyAlignment="0" applyProtection="0"/>
    <xf numFmtId="194" fontId="0" fillId="0" borderId="0" applyFont="0" applyFill="0" applyBorder="0" applyAlignment="0" applyProtection="0"/>
    <xf numFmtId="0" fontId="54" fillId="0" borderId="0">
      <alignment vertical="center"/>
    </xf>
    <xf numFmtId="0" fontId="0" fillId="0" borderId="0"/>
    <xf numFmtId="0" fontId="0" fillId="0" borderId="0"/>
    <xf numFmtId="0" fontId="0" fillId="0" borderId="0"/>
    <xf numFmtId="0" fontId="65" fillId="14" borderId="0" applyNumberFormat="0" applyBorder="0" applyAlignment="0" applyProtection="0">
      <alignment vertical="center"/>
    </xf>
    <xf numFmtId="0" fontId="0" fillId="0" borderId="0"/>
    <xf numFmtId="0" fontId="111" fillId="61" borderId="1"/>
    <xf numFmtId="0" fontId="113" fillId="17" borderId="0" applyNumberFormat="0" applyBorder="0" applyAlignment="0" applyProtection="0">
      <alignment vertical="center"/>
    </xf>
    <xf numFmtId="0" fontId="0" fillId="0" borderId="0"/>
    <xf numFmtId="0" fontId="65" fillId="12" borderId="0" applyNumberFormat="0" applyBorder="0" applyAlignment="0" applyProtection="0">
      <alignment vertical="center"/>
    </xf>
    <xf numFmtId="0" fontId="0" fillId="0" borderId="0"/>
    <xf numFmtId="43" fontId="65" fillId="0" borderId="0" applyFont="0" applyFill="0" applyBorder="0" applyAlignment="0" applyProtection="0">
      <alignment vertical="center"/>
    </xf>
    <xf numFmtId="0" fontId="48" fillId="51" borderId="0" applyNumberFormat="0" applyBorder="0" applyAlignment="0" applyProtection="0"/>
    <xf numFmtId="0" fontId="0" fillId="0" borderId="0"/>
    <xf numFmtId="0" fontId="0" fillId="0" borderId="0">
      <protection locked="0"/>
    </xf>
    <xf numFmtId="203" fontId="0" fillId="0" borderId="0" applyFont="0" applyFill="0" applyProtection="0"/>
    <xf numFmtId="0" fontId="0" fillId="0" borderId="0">
      <protection locked="0"/>
    </xf>
    <xf numFmtId="0" fontId="0" fillId="0" borderId="0">
      <protection locked="0"/>
    </xf>
    <xf numFmtId="0" fontId="57" fillId="12" borderId="0" applyNumberFormat="0" applyBorder="0" applyAlignment="0" applyProtection="0">
      <alignment vertical="center"/>
    </xf>
    <xf numFmtId="0" fontId="74" fillId="0" borderId="0"/>
    <xf numFmtId="0" fontId="52" fillId="0" borderId="0"/>
    <xf numFmtId="0" fontId="0" fillId="0" borderId="0"/>
    <xf numFmtId="0" fontId="0" fillId="0" borderId="0"/>
    <xf numFmtId="0" fontId="52" fillId="0" borderId="0"/>
    <xf numFmtId="0" fontId="0" fillId="0" borderId="0">
      <protection locked="0"/>
    </xf>
    <xf numFmtId="0" fontId="74" fillId="0" borderId="0"/>
    <xf numFmtId="0" fontId="0" fillId="0" borderId="0">
      <protection locked="0"/>
    </xf>
    <xf numFmtId="207" fontId="54" fillId="62" borderId="0"/>
    <xf numFmtId="0" fontId="52" fillId="0" borderId="0"/>
    <xf numFmtId="0" fontId="0" fillId="0" borderId="0"/>
    <xf numFmtId="0" fontId="126" fillId="58" borderId="0" applyNumberFormat="0"/>
    <xf numFmtId="0" fontId="61" fillId="0" borderId="0"/>
    <xf numFmtId="0" fontId="57" fillId="12" borderId="0" applyNumberFormat="0" applyBorder="0" applyAlignment="0" applyProtection="0">
      <alignment vertical="center"/>
    </xf>
    <xf numFmtId="0" fontId="0" fillId="0" borderId="0">
      <protection locked="0"/>
    </xf>
    <xf numFmtId="0" fontId="61" fillId="0" borderId="0"/>
    <xf numFmtId="0" fontId="0" fillId="0" borderId="0">
      <protection locked="0"/>
    </xf>
    <xf numFmtId="0" fontId="65" fillId="0" borderId="0">
      <alignment vertical="center"/>
    </xf>
    <xf numFmtId="0" fontId="0" fillId="0" borderId="0"/>
    <xf numFmtId="0" fontId="52" fillId="0" borderId="0"/>
    <xf numFmtId="0" fontId="114" fillId="59" borderId="0" applyNumberFormat="0" applyBorder="0" applyAlignment="0" applyProtection="0">
      <alignment vertical="center"/>
    </xf>
    <xf numFmtId="0" fontId="0" fillId="0" borderId="0">
      <protection locked="0"/>
    </xf>
    <xf numFmtId="0" fontId="63" fillId="14" borderId="0" applyNumberFormat="0" applyBorder="0" applyAlignment="0" applyProtection="0">
      <alignment vertical="center"/>
    </xf>
    <xf numFmtId="0" fontId="74" fillId="0" borderId="0"/>
    <xf numFmtId="0" fontId="127" fillId="63" borderId="0" applyNumberFormat="0" applyBorder="0" applyAlignment="0" applyProtection="0"/>
    <xf numFmtId="0" fontId="52" fillId="0" borderId="0"/>
    <xf numFmtId="0" fontId="0" fillId="0" borderId="0"/>
    <xf numFmtId="0" fontId="61" fillId="0" borderId="0"/>
    <xf numFmtId="0" fontId="0" fillId="0" borderId="0"/>
    <xf numFmtId="0" fontId="52" fillId="0" borderId="0"/>
    <xf numFmtId="0" fontId="0" fillId="0" borderId="0"/>
    <xf numFmtId="0" fontId="56" fillId="64" borderId="0" applyNumberFormat="0" applyBorder="0" applyAlignment="0" applyProtection="0"/>
    <xf numFmtId="0" fontId="65" fillId="6" borderId="0" applyNumberFormat="0" applyBorder="0" applyAlignment="0" applyProtection="0">
      <alignment vertical="center"/>
    </xf>
    <xf numFmtId="0" fontId="0" fillId="0" borderId="0"/>
    <xf numFmtId="177" fontId="54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54" fillId="17" borderId="0" applyNumberFormat="0" applyBorder="0" applyAlignment="0" applyProtection="0">
      <alignment vertical="center"/>
    </xf>
    <xf numFmtId="0" fontId="74" fillId="0" borderId="0"/>
    <xf numFmtId="0" fontId="88" fillId="0" borderId="0">
      <alignment vertical="top"/>
    </xf>
    <xf numFmtId="191" fontId="128" fillId="0" borderId="0"/>
    <xf numFmtId="0" fontId="52" fillId="0" borderId="0"/>
    <xf numFmtId="0" fontId="0" fillId="0" borderId="0"/>
    <xf numFmtId="0" fontId="56" fillId="65" borderId="0" applyNumberFormat="0" applyBorder="0" applyAlignment="0" applyProtection="0"/>
    <xf numFmtId="0" fontId="61" fillId="0" borderId="0"/>
    <xf numFmtId="0" fontId="54" fillId="0" borderId="0">
      <alignment vertical="center"/>
    </xf>
    <xf numFmtId="0" fontId="52" fillId="0" borderId="0"/>
    <xf numFmtId="0" fontId="0" fillId="0" borderId="0"/>
    <xf numFmtId="0" fontId="74" fillId="0" borderId="0"/>
    <xf numFmtId="0" fontId="52" fillId="0" borderId="0"/>
    <xf numFmtId="0" fontId="54" fillId="0" borderId="0">
      <alignment vertical="center"/>
      <protection locked="0"/>
    </xf>
    <xf numFmtId="0" fontId="52" fillId="0" borderId="0"/>
    <xf numFmtId="0" fontId="56" fillId="11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0" fontId="111" fillId="9" borderId="1"/>
    <xf numFmtId="0" fontId="0" fillId="0" borderId="0"/>
    <xf numFmtId="0" fontId="0" fillId="0" borderId="0"/>
    <xf numFmtId="0" fontId="114" fillId="20" borderId="0" applyNumberFormat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52" fillId="0" borderId="0"/>
    <xf numFmtId="4" fontId="64" fillId="0" borderId="0">
      <alignment horizontal="right"/>
    </xf>
    <xf numFmtId="0" fontId="127" fillId="66" borderId="0" applyNumberFormat="0" applyBorder="0" applyAlignment="0" applyProtection="0"/>
    <xf numFmtId="182" fontId="0" fillId="0" borderId="0" applyFont="0" applyFill="0" applyBorder="0" applyAlignment="0" applyProtection="0"/>
    <xf numFmtId="0" fontId="63" fillId="67" borderId="0" applyNumberFormat="0" applyBorder="0" applyAlignment="0" applyProtection="0">
      <alignment vertical="center"/>
    </xf>
    <xf numFmtId="0" fontId="0" fillId="0" borderId="0"/>
    <xf numFmtId="201" fontId="101" fillId="0" borderId="0" applyFill="0" applyBorder="0" applyProtection="0">
      <alignment horizontal="right"/>
    </xf>
    <xf numFmtId="217" fontId="101" fillId="0" borderId="0" applyFill="0" applyBorder="0" applyProtection="0">
      <alignment horizontal="right"/>
    </xf>
    <xf numFmtId="0" fontId="57" fillId="12" borderId="0" applyNumberFormat="0" applyBorder="0" applyAlignment="0" applyProtection="0">
      <alignment vertical="center"/>
    </xf>
    <xf numFmtId="219" fontId="129" fillId="0" borderId="0" applyFill="0" applyBorder="0" applyProtection="0">
      <alignment horizontal="center"/>
    </xf>
    <xf numFmtId="220" fontId="101" fillId="0" borderId="0" applyFill="0" applyBorder="0" applyProtection="0">
      <alignment horizontal="right"/>
    </xf>
    <xf numFmtId="0" fontId="0" fillId="0" borderId="0"/>
    <xf numFmtId="3" fontId="92" fillId="0" borderId="0" applyFont="0" applyFill="0" applyBorder="0" applyAlignment="0" applyProtection="0"/>
    <xf numFmtId="14" fontId="49" fillId="0" borderId="0">
      <alignment horizontal="center" wrapText="1"/>
      <protection locked="0"/>
    </xf>
    <xf numFmtId="0" fontId="63" fillId="60" borderId="0" applyNumberFormat="0" applyBorder="0" applyAlignment="0" applyProtection="0">
      <alignment vertical="center"/>
    </xf>
    <xf numFmtId="213" fontId="129" fillId="0" borderId="0" applyFill="0" applyBorder="0" applyProtection="0">
      <alignment horizontal="center"/>
    </xf>
    <xf numFmtId="199" fontId="130" fillId="0" borderId="0" applyFill="0" applyBorder="0" applyProtection="0">
      <alignment horizontal="right"/>
    </xf>
    <xf numFmtId="183" fontId="101" fillId="0" borderId="0" applyFill="0" applyBorder="0" applyProtection="0">
      <alignment horizontal="right"/>
    </xf>
    <xf numFmtId="0" fontId="57" fillId="12" borderId="0" applyNumberFormat="0" applyBorder="0" applyAlignment="0" applyProtection="0">
      <alignment vertical="center"/>
    </xf>
    <xf numFmtId="197" fontId="101" fillId="0" borderId="0" applyFill="0" applyBorder="0" applyProtection="0">
      <alignment horizontal="right"/>
    </xf>
    <xf numFmtId="0" fontId="50" fillId="0" borderId="0"/>
    <xf numFmtId="0" fontId="54" fillId="0" borderId="0"/>
    <xf numFmtId="0" fontId="65" fillId="24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21" fillId="18" borderId="14">
      <protection locked="0"/>
    </xf>
    <xf numFmtId="0" fontId="65" fillId="5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180" fontId="54" fillId="0" borderId="0" applyFont="0" applyFill="0" applyBorder="0" applyAlignment="0" applyProtection="0"/>
    <xf numFmtId="0" fontId="54" fillId="0" borderId="0">
      <alignment vertical="center"/>
    </xf>
    <xf numFmtId="0" fontId="41" fillId="6" borderId="0" applyNumberFormat="0" applyBorder="0" applyAlignment="0" applyProtection="0">
      <alignment vertical="center"/>
    </xf>
    <xf numFmtId="207" fontId="54" fillId="62" borderId="0"/>
    <xf numFmtId="0" fontId="65" fillId="6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65" fillId="6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181" fontId="0" fillId="0" borderId="0"/>
    <xf numFmtId="0" fontId="65" fillId="24" borderId="0" applyNumberFormat="0" applyBorder="0" applyAlignment="0" applyProtection="0">
      <alignment vertical="center"/>
    </xf>
    <xf numFmtId="0" fontId="65" fillId="68" borderId="0" applyNumberFormat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41" fillId="68" borderId="0" applyNumberFormat="0" applyBorder="0" applyAlignment="0" applyProtection="0">
      <alignment vertical="center"/>
    </xf>
    <xf numFmtId="0" fontId="65" fillId="68" borderId="0" applyNumberFormat="0" applyBorder="0" applyAlignment="0" applyProtection="0">
      <alignment vertical="center"/>
    </xf>
    <xf numFmtId="0" fontId="54" fillId="0" borderId="0">
      <alignment vertical="center"/>
    </xf>
    <xf numFmtId="0" fontId="56" fillId="64" borderId="0" applyNumberFormat="0" applyBorder="0" applyAlignment="0" applyProtection="0"/>
    <xf numFmtId="0" fontId="41" fillId="14" borderId="0" applyNumberFormat="0" applyBorder="0" applyAlignment="0" applyProtection="0">
      <alignment vertical="center"/>
    </xf>
    <xf numFmtId="37" fontId="89" fillId="0" borderId="0" applyFont="0" applyFill="0" applyBorder="0" applyAlignment="0" applyProtection="0"/>
    <xf numFmtId="0" fontId="65" fillId="48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41" fillId="68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65" fillId="6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6" fillId="12" borderId="0" applyNumberFormat="0" applyBorder="0" applyAlignment="0" applyProtection="0">
      <alignment vertical="center"/>
    </xf>
    <xf numFmtId="0" fontId="121" fillId="18" borderId="14">
      <protection locked="0"/>
    </xf>
    <xf numFmtId="0" fontId="114" fillId="6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31" applyNumberFormat="0" applyFill="0" applyProtection="0">
      <alignment horizontal="left"/>
    </xf>
    <xf numFmtId="0" fontId="63" fillId="67" borderId="0" applyNumberFormat="0" applyBorder="0" applyAlignment="0" applyProtection="0">
      <alignment vertical="center"/>
    </xf>
    <xf numFmtId="41" fontId="133" fillId="0" borderId="0" applyFont="0" applyFill="0" applyBorder="0" applyAlignment="0" applyProtection="0"/>
    <xf numFmtId="0" fontId="54" fillId="59" borderId="0" applyNumberFormat="0" applyBorder="0" applyAlignment="0" applyProtection="0"/>
    <xf numFmtId="0" fontId="65" fillId="0" borderId="0">
      <alignment vertical="center"/>
    </xf>
    <xf numFmtId="0" fontId="114" fillId="14" borderId="0" applyNumberFormat="0" applyBorder="0" applyAlignment="0" applyProtection="0">
      <alignment vertical="center"/>
    </xf>
    <xf numFmtId="0" fontId="114" fillId="48" borderId="0" applyNumberFormat="0" applyBorder="0" applyAlignment="0" applyProtection="0">
      <alignment vertical="center"/>
    </xf>
    <xf numFmtId="0" fontId="98" fillId="46" borderId="0" applyNumberFormat="0" applyBorder="0" applyAlignment="0" applyProtection="0">
      <alignment vertical="center"/>
    </xf>
    <xf numFmtId="0" fontId="114" fillId="60" borderId="0" applyNumberFormat="0" applyBorder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114" fillId="59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186" fontId="89" fillId="0" borderId="0" applyFont="0" applyFill="0" applyBorder="0" applyAlignment="0" applyProtection="0"/>
    <xf numFmtId="0" fontId="63" fillId="50" borderId="0" applyNumberFormat="0" applyBorder="0" applyAlignment="0" applyProtection="0">
      <alignment vertical="center"/>
    </xf>
    <xf numFmtId="0" fontId="74" fillId="0" borderId="0">
      <protection locked="0"/>
    </xf>
    <xf numFmtId="207" fontId="54" fillId="69" borderId="0"/>
    <xf numFmtId="0" fontId="70" fillId="17" borderId="0" applyNumberFormat="0" applyBorder="0" applyAlignment="0" applyProtection="0">
      <alignment vertical="center"/>
    </xf>
    <xf numFmtId="0" fontId="56" fillId="65" borderId="0" applyNumberFormat="0" applyBorder="0" applyAlignment="0" applyProtection="0"/>
    <xf numFmtId="0" fontId="54" fillId="70" borderId="0" applyNumberFormat="0" applyBorder="0" applyAlignment="0" applyProtection="0"/>
    <xf numFmtId="0" fontId="106" fillId="6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1" fillId="52" borderId="0" applyNumberFormat="0" applyBorder="0" applyAlignment="0" applyProtection="0"/>
    <xf numFmtId="185" fontId="0" fillId="0" borderId="0"/>
    <xf numFmtId="0" fontId="56" fillId="71" borderId="0" applyNumberFormat="0" applyBorder="0" applyAlignment="0" applyProtection="0"/>
    <xf numFmtId="0" fontId="54" fillId="72" borderId="0" applyNumberFormat="0" applyBorder="0" applyAlignment="0" applyProtection="0"/>
    <xf numFmtId="0" fontId="51" fillId="51" borderId="0" applyNumberFormat="0" applyBorder="0" applyAlignment="0" applyProtection="0"/>
    <xf numFmtId="221" fontId="0" fillId="0" borderId="0" applyFont="0" applyFill="0" applyBorder="0" applyAlignment="0" applyProtection="0"/>
    <xf numFmtId="0" fontId="48" fillId="6" borderId="0" applyNumberFormat="0" applyBorder="0" applyAlignment="0" applyProtection="0">
      <alignment vertical="center"/>
    </xf>
    <xf numFmtId="0" fontId="51" fillId="54" borderId="0" applyNumberFormat="0" applyBorder="0" applyAlignment="0" applyProtection="0"/>
    <xf numFmtId="0" fontId="51" fillId="7" borderId="0" applyNumberFormat="0" applyBorder="0" applyAlignment="0" applyProtection="0"/>
    <xf numFmtId="9" fontId="54" fillId="0" borderId="0" applyFont="0" applyFill="0" applyBorder="0" applyAlignment="0" applyProtection="0">
      <alignment vertical="center"/>
    </xf>
    <xf numFmtId="194" fontId="0" fillId="0" borderId="0" applyFill="0" applyBorder="0" applyAlignment="0"/>
    <xf numFmtId="0" fontId="56" fillId="73" borderId="0" applyNumberFormat="0" applyBorder="0" applyAlignment="0" applyProtection="0"/>
    <xf numFmtId="0" fontId="70" fillId="17" borderId="0" applyNumberFormat="0" applyBorder="0" applyAlignment="0" applyProtection="0">
      <alignment vertical="center"/>
    </xf>
    <xf numFmtId="0" fontId="51" fillId="54" borderId="0" applyNumberFormat="0" applyBorder="0" applyAlignment="0" applyProtection="0"/>
    <xf numFmtId="41" fontId="101" fillId="0" borderId="0" applyFont="0" applyFill="0" applyBorder="0" applyAlignment="0" applyProtection="0"/>
    <xf numFmtId="0" fontId="56" fillId="74" borderId="0" applyNumberFormat="0" applyBorder="0" applyAlignment="0" applyProtection="0"/>
    <xf numFmtId="0" fontId="106" fillId="6" borderId="0" applyNumberFormat="0" applyBorder="0" applyAlignment="0" applyProtection="0">
      <alignment vertical="center"/>
    </xf>
    <xf numFmtId="0" fontId="51" fillId="52" borderId="0" applyNumberFormat="0" applyBorder="0" applyAlignment="0" applyProtection="0"/>
    <xf numFmtId="0" fontId="51" fillId="75" borderId="0" applyNumberFormat="0" applyBorder="0" applyAlignment="0" applyProtection="0"/>
    <xf numFmtId="0" fontId="56" fillId="75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223" fontId="88" fillId="0" borderId="0" applyFill="0" applyBorder="0" applyAlignment="0"/>
    <xf numFmtId="208" fontId="52" fillId="0" borderId="0" applyFill="0" applyBorder="0" applyAlignment="0"/>
    <xf numFmtId="194" fontId="0" fillId="0" borderId="0" applyFill="0" applyBorder="0" applyAlignment="0"/>
    <xf numFmtId="200" fontId="0" fillId="0" borderId="0" applyFill="0" applyBorder="0" applyAlignment="0"/>
    <xf numFmtId="194" fontId="0" fillId="0" borderId="0" applyFill="0" applyBorder="0" applyAlignment="0"/>
    <xf numFmtId="9" fontId="74" fillId="0" borderId="0" applyFont="0" applyFill="0" applyBorder="0" applyAlignment="0" applyProtection="0"/>
    <xf numFmtId="9" fontId="72" fillId="0" borderId="0" applyFont="0" applyFill="0" applyBorder="0" applyAlignment="0" applyProtection="0"/>
    <xf numFmtId="25" fontId="72" fillId="0" borderId="0" applyFont="0" applyFill="0" applyBorder="0" applyAlignment="0" applyProtection="0"/>
    <xf numFmtId="0" fontId="93" fillId="9" borderId="11" applyNumberFormat="0" applyAlignment="0" applyProtection="0">
      <alignment vertical="center"/>
    </xf>
    <xf numFmtId="0" fontId="134" fillId="53" borderId="29" applyNumberFormat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35" fillId="0" borderId="32" applyNumberFormat="0" applyFill="0" applyProtection="0">
      <alignment horizontal="center"/>
    </xf>
    <xf numFmtId="0" fontId="136" fillId="0" borderId="0" applyFill="0" applyBorder="0">
      <alignment horizontal="right"/>
    </xf>
    <xf numFmtId="0" fontId="57" fillId="12" borderId="0" applyNumberFormat="0" applyBorder="0" applyAlignment="0" applyProtection="0">
      <alignment vertical="center"/>
    </xf>
    <xf numFmtId="0" fontId="137" fillId="0" borderId="33"/>
    <xf numFmtId="0" fontId="52" fillId="0" borderId="0" applyFill="0" applyBorder="0">
      <alignment horizontal="right"/>
    </xf>
    <xf numFmtId="185" fontId="0" fillId="0" borderId="0"/>
    <xf numFmtId="185" fontId="0" fillId="0" borderId="0"/>
    <xf numFmtId="0" fontId="138" fillId="0" borderId="28" applyNumberFormat="0" applyFill="0" applyAlignment="0" applyProtection="0">
      <alignment vertical="center"/>
    </xf>
    <xf numFmtId="185" fontId="0" fillId="0" borderId="0"/>
    <xf numFmtId="41" fontId="0" fillId="0" borderId="0" applyFont="0" applyFill="0" applyBorder="0" applyAlignment="0" applyProtection="0"/>
    <xf numFmtId="0" fontId="0" fillId="0" borderId="0"/>
    <xf numFmtId="193" fontId="0" fillId="0" borderId="0" applyFont="0" applyFill="0" applyBorder="0" applyAlignment="0" applyProtection="0"/>
    <xf numFmtId="0" fontId="61" fillId="0" borderId="0"/>
    <xf numFmtId="222" fontId="101" fillId="0" borderId="0"/>
    <xf numFmtId="193" fontId="0" fillId="0" borderId="0" applyFill="0" applyBorder="0" applyAlignment="0"/>
    <xf numFmtId="190" fontId="89" fillId="0" borderId="0" applyFont="0" applyFill="0" applyBorder="0" applyAlignment="0" applyProtection="0"/>
    <xf numFmtId="39" fontId="89" fillId="0" borderId="0" applyFont="0" applyFill="0" applyBorder="0" applyAlignment="0" applyProtection="0"/>
    <xf numFmtId="0" fontId="57" fillId="12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37" fontId="72" fillId="0" borderId="0" applyFont="0" applyFill="0" applyBorder="0" applyAlignment="0" applyProtection="0"/>
    <xf numFmtId="0" fontId="67" fillId="12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113" fillId="1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139" fillId="0" borderId="0" applyProtection="0"/>
    <xf numFmtId="224" fontId="52" fillId="0" borderId="0" applyFont="0" applyFill="0" applyBorder="0" applyAlignment="0" applyProtection="0"/>
    <xf numFmtId="0" fontId="70" fillId="17" borderId="0" applyNumberFormat="0" applyBorder="0" applyAlignment="0" applyProtection="0">
      <alignment vertical="center"/>
    </xf>
    <xf numFmtId="193" fontId="0" fillId="0" borderId="0" applyFill="0" applyBorder="0" applyAlignment="0"/>
    <xf numFmtId="225" fontId="101" fillId="0" borderId="0"/>
    <xf numFmtId="0" fontId="57" fillId="12" borderId="0" applyNumberFormat="0" applyBorder="0" applyAlignment="0" applyProtection="0">
      <alignment vertical="center"/>
    </xf>
    <xf numFmtId="0" fontId="140" fillId="0" borderId="0" applyNumberFormat="0" applyAlignment="0">
      <alignment horizontal="left"/>
    </xf>
    <xf numFmtId="9" fontId="54" fillId="0" borderId="0" applyFont="0" applyFill="0" applyBorder="0" applyAlignment="0" applyProtection="0">
      <alignment vertical="center"/>
    </xf>
    <xf numFmtId="0" fontId="141" fillId="0" borderId="0" applyNumberFormat="0" applyAlignment="0"/>
    <xf numFmtId="205" fontId="89" fillId="0" borderId="0" applyFont="0" applyFill="0" applyBorder="0" applyAlignment="0" applyProtection="0"/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14" fontId="88" fillId="0" borderId="0" applyFill="0" applyBorder="0" applyAlignment="0"/>
    <xf numFmtId="0" fontId="122" fillId="0" borderId="0"/>
    <xf numFmtId="0" fontId="70" fillId="6" borderId="0" applyNumberFormat="0" applyBorder="0" applyAlignment="0" applyProtection="0">
      <alignment vertical="center"/>
    </xf>
    <xf numFmtId="15" fontId="92" fillId="0" borderId="0"/>
    <xf numFmtId="216" fontId="101" fillId="0" borderId="0"/>
    <xf numFmtId="200" fontId="0" fillId="0" borderId="0" applyFill="0" applyBorder="0" applyAlignment="0"/>
    <xf numFmtId="194" fontId="0" fillId="0" borderId="0" applyFill="0" applyBorder="0" applyAlignment="0"/>
    <xf numFmtId="0" fontId="116" fillId="24" borderId="0" applyNumberFormat="0" applyBorder="0" applyAlignment="0" applyProtection="0">
      <alignment vertical="center"/>
    </xf>
    <xf numFmtId="226" fontId="54" fillId="0" borderId="0" applyFont="0" applyFill="0" applyBorder="0" applyAlignment="0" applyProtection="0"/>
    <xf numFmtId="0" fontId="114" fillId="76" borderId="0" applyNumberFormat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2" fontId="139" fillId="0" borderId="0" applyProtection="0"/>
    <xf numFmtId="227" fontId="122" fillId="0" borderId="0">
      <alignment horizontal="right"/>
    </xf>
    <xf numFmtId="43" fontId="54" fillId="0" borderId="0" applyFont="0" applyFill="0" applyBorder="0" applyAlignment="0" applyProtection="0">
      <alignment vertical="center"/>
    </xf>
    <xf numFmtId="0" fontId="0" fillId="0" borderId="0"/>
    <xf numFmtId="0" fontId="54" fillId="0" borderId="0">
      <alignment vertical="center"/>
    </xf>
    <xf numFmtId="0" fontId="70" fillId="1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43" fontId="101" fillId="0" borderId="0" applyFont="0" applyFill="0" applyBorder="0" applyAlignment="0" applyProtection="0"/>
    <xf numFmtId="0" fontId="143" fillId="0" borderId="0">
      <alignment horizontal="left"/>
    </xf>
    <xf numFmtId="0" fontId="103" fillId="0" borderId="34" applyNumberFormat="0" applyAlignment="0" applyProtection="0">
      <alignment horizontal="left" vertical="center"/>
    </xf>
    <xf numFmtId="0" fontId="144" fillId="0" borderId="0" applyProtection="0"/>
    <xf numFmtId="0" fontId="57" fillId="12" borderId="0" applyNumberFormat="0" applyBorder="0" applyAlignment="0" applyProtection="0">
      <alignment vertical="center"/>
    </xf>
    <xf numFmtId="0" fontId="103" fillId="0" borderId="0" applyProtection="0"/>
    <xf numFmtId="38" fontId="145" fillId="0" borderId="0"/>
    <xf numFmtId="0" fontId="57" fillId="2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10" fontId="111" fillId="77" borderId="1" applyNumberFormat="0" applyBorder="0" applyAlignment="0" applyProtection="0"/>
    <xf numFmtId="0" fontId="63" fillId="57" borderId="0" applyNumberFormat="0" applyBorder="0" applyAlignment="0" applyProtection="0">
      <alignment vertical="center"/>
    </xf>
    <xf numFmtId="0" fontId="0" fillId="0" borderId="0"/>
    <xf numFmtId="190" fontId="146" fillId="62" borderId="0"/>
    <xf numFmtId="0" fontId="54" fillId="46" borderId="11" applyNumberFormat="0" applyAlignment="0" applyProtection="0"/>
    <xf numFmtId="0" fontId="0" fillId="0" borderId="0"/>
    <xf numFmtId="0" fontId="70" fillId="6" borderId="0" applyNumberFormat="0" applyBorder="0" applyAlignment="0" applyProtection="0">
      <alignment vertical="center"/>
    </xf>
    <xf numFmtId="0" fontId="65" fillId="77" borderId="35" applyNumberFormat="0" applyFont="0" applyAlignment="0" applyProtection="0">
      <alignment vertical="center"/>
    </xf>
    <xf numFmtId="0" fontId="54" fillId="55" borderId="0" applyNumberFormat="0" applyFont="0" applyBorder="0" applyAlignment="0" applyProtection="0">
      <alignment horizontal="right"/>
    </xf>
    <xf numFmtId="38" fontId="147" fillId="0" borderId="0"/>
    <xf numFmtId="0" fontId="70" fillId="17" borderId="0" applyNumberFormat="0" applyBorder="0" applyAlignment="0" applyProtection="0">
      <alignment vertical="center"/>
    </xf>
    <xf numFmtId="38" fontId="136" fillId="0" borderId="0"/>
    <xf numFmtId="0" fontId="70" fillId="6" borderId="0" applyNumberFormat="0" applyBorder="0" applyAlignment="0" applyProtection="0">
      <alignment vertical="center"/>
    </xf>
    <xf numFmtId="0" fontId="54" fillId="3" borderId="23" applyNumberFormat="0" applyAlignment="0" applyProtection="0"/>
    <xf numFmtId="0" fontId="101" fillId="0" borderId="0" applyNumberFormat="0" applyFont="0" applyFill="0" applyBorder="0" applyProtection="0">
      <alignment horizontal="left" vertical="center"/>
    </xf>
    <xf numFmtId="0" fontId="54" fillId="0" borderId="0" applyFont="0" applyFill="0">
      <alignment horizontal="fill"/>
    </xf>
    <xf numFmtId="0" fontId="0" fillId="0" borderId="0"/>
    <xf numFmtId="0" fontId="139" fillId="0" borderId="36" applyProtection="0"/>
    <xf numFmtId="194" fontId="0" fillId="0" borderId="0" applyFill="0" applyBorder="0" applyAlignment="0"/>
    <xf numFmtId="190" fontId="148" fillId="69" borderId="0"/>
    <xf numFmtId="0" fontId="106" fillId="17" borderId="0" applyNumberFormat="0" applyBorder="0" applyAlignment="0" applyProtection="0">
      <alignment vertical="center"/>
    </xf>
    <xf numFmtId="0" fontId="54" fillId="0" borderId="0">
      <alignment vertical="center"/>
    </xf>
    <xf numFmtId="207" fontId="54" fillId="69" borderId="0"/>
    <xf numFmtId="38" fontId="92" fillId="0" borderId="0" applyFont="0" applyFill="0" applyBorder="0" applyAlignment="0" applyProtection="0"/>
    <xf numFmtId="204" fontId="0" fillId="0" borderId="0" applyFont="0" applyFill="0" applyBorder="0" applyAlignment="0" applyProtection="0"/>
    <xf numFmtId="228" fontId="92" fillId="0" borderId="0" applyFont="0" applyFill="0" applyBorder="0" applyAlignment="0" applyProtection="0"/>
    <xf numFmtId="0" fontId="101" fillId="0" borderId="0"/>
    <xf numFmtId="37" fontId="149" fillId="0" borderId="0"/>
    <xf numFmtId="0" fontId="146" fillId="0" borderId="0"/>
    <xf numFmtId="0" fontId="65" fillId="77" borderId="35" applyNumberFormat="0" applyFont="0" applyAlignment="0" applyProtection="0">
      <alignment vertical="center"/>
    </xf>
    <xf numFmtId="0" fontId="150" fillId="9" borderId="23" applyNumberFormat="0" applyAlignment="0" applyProtection="0">
      <alignment vertical="center"/>
    </xf>
    <xf numFmtId="40" fontId="151" fillId="3" borderId="0">
      <alignment horizontal="right"/>
    </xf>
    <xf numFmtId="10" fontId="101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152" fillId="0" borderId="0" applyNumberFormat="0" applyFill="0" applyBorder="0" applyAlignment="0" applyProtection="0">
      <alignment vertical="center"/>
    </xf>
    <xf numFmtId="229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70" fillId="6" borderId="0" applyNumberFormat="0" applyBorder="0" applyAlignment="0" applyProtection="0">
      <alignment vertical="center"/>
    </xf>
    <xf numFmtId="0" fontId="127" fillId="78" borderId="0" applyNumberFormat="0" applyBorder="0" applyAlignment="0" applyProtection="0"/>
    <xf numFmtId="193" fontId="0" fillId="0" borderId="0" applyFill="0" applyBorder="0" applyAlignment="0"/>
    <xf numFmtId="194" fontId="0" fillId="0" borderId="0" applyFill="0" applyBorder="0" applyAlignment="0"/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153" fillId="0" borderId="33">
      <alignment horizontal="center"/>
    </xf>
    <xf numFmtId="0" fontId="112" fillId="49" borderId="0" applyNumberFormat="0" applyBorder="0" applyAlignment="0" applyProtection="0"/>
    <xf numFmtId="0" fontId="92" fillId="79" borderId="0" applyNumberFormat="0" applyFont="0" applyBorder="0" applyAlignment="0" applyProtection="0"/>
    <xf numFmtId="0" fontId="54" fillId="0" borderId="0" applyNumberFormat="0" applyFill="0" applyBorder="0" applyAlignment="0" applyProtection="0">
      <alignment horizontal="left"/>
    </xf>
    <xf numFmtId="187" fontId="54" fillId="0" borderId="0" applyNumberFormat="0" applyFill="0" applyBorder="0" applyAlignment="0" applyProtection="0">
      <alignment horizontal="left"/>
    </xf>
    <xf numFmtId="0" fontId="67" fillId="12" borderId="0" applyNumberFormat="0" applyBorder="0" applyAlignment="0" applyProtection="0">
      <alignment vertical="center"/>
    </xf>
    <xf numFmtId="0" fontId="153" fillId="0" borderId="0" applyNumberFormat="0" applyFill="0" applyBorder="0" applyAlignment="0" applyProtection="0"/>
    <xf numFmtId="0" fontId="154" fillId="0" borderId="0">
      <alignment horizontal="left"/>
    </xf>
    <xf numFmtId="43" fontId="111" fillId="0" borderId="37"/>
    <xf numFmtId="0" fontId="137" fillId="0" borderId="0"/>
    <xf numFmtId="0" fontId="146" fillId="0" borderId="0"/>
    <xf numFmtId="0" fontId="54" fillId="18" borderId="14">
      <protection locked="0"/>
    </xf>
    <xf numFmtId="0" fontId="54" fillId="0" borderId="0">
      <alignment vertical="center"/>
    </xf>
    <xf numFmtId="0" fontId="121" fillId="18" borderId="14">
      <protection locked="0"/>
    </xf>
    <xf numFmtId="0" fontId="121" fillId="18" borderId="14">
      <protection locked="0"/>
    </xf>
    <xf numFmtId="0" fontId="54" fillId="18" borderId="14">
      <protection locked="0"/>
    </xf>
    <xf numFmtId="0" fontId="54" fillId="18" borderId="14">
      <protection locked="0"/>
    </xf>
    <xf numFmtId="0" fontId="54" fillId="18" borderId="14">
      <protection locked="0"/>
    </xf>
    <xf numFmtId="0" fontId="155" fillId="0" borderId="0" applyNumberFormat="0" applyFill="0" applyBorder="0" applyAlignment="0" applyProtection="0"/>
    <xf numFmtId="49" fontId="88" fillId="0" borderId="0" applyFill="0" applyBorder="0" applyAlignment="0"/>
    <xf numFmtId="0" fontId="116" fillId="24" borderId="0" applyNumberFormat="0" applyBorder="0" applyAlignment="0" applyProtection="0">
      <alignment vertical="center"/>
    </xf>
    <xf numFmtId="230" fontId="88" fillId="0" borderId="0" applyFill="0" applyBorder="0" applyAlignment="0"/>
    <xf numFmtId="210" fontId="0" fillId="0" borderId="0" applyFill="0" applyBorder="0" applyAlignment="0"/>
    <xf numFmtId="231" fontId="52" fillId="0" borderId="0" applyFont="0" applyFill="0" applyBorder="0" applyAlignment="0" applyProtection="0"/>
    <xf numFmtId="0" fontId="70" fillId="17" borderId="0" applyNumberFormat="0" applyBorder="0" applyAlignment="0" applyProtection="0">
      <alignment vertical="center"/>
    </xf>
    <xf numFmtId="232" fontId="0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8" fillId="51" borderId="0" applyNumberFormat="0" applyBorder="0" applyAlignment="0" applyProtection="0"/>
    <xf numFmtId="0" fontId="132" fillId="0" borderId="0" applyNumberFormat="0" applyFill="0" applyBorder="0" applyAlignment="0" applyProtection="0">
      <alignment vertical="center"/>
    </xf>
    <xf numFmtId="9" fontId="156" fillId="0" borderId="0" applyFont="0" applyFill="0" applyBorder="0" applyAlignment="0" applyProtection="0"/>
    <xf numFmtId="0" fontId="70" fillId="17" borderId="0" applyNumberFormat="0" applyBorder="0" applyAlignment="0" applyProtection="0">
      <alignment vertical="center"/>
    </xf>
    <xf numFmtId="0" fontId="52" fillId="0" borderId="0"/>
    <xf numFmtId="0" fontId="0" fillId="0" borderId="0"/>
    <xf numFmtId="182" fontId="52" fillId="0" borderId="0" applyFont="0" applyFill="0" applyBorder="0" applyAlignment="0" applyProtection="0"/>
    <xf numFmtId="41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9" fontId="65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9" fontId="54" fillId="0" borderId="0" applyFont="0" applyFill="0" applyBorder="0" applyAlignment="0" applyProtection="0"/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0" fontId="157" fillId="0" borderId="30" applyNumberFormat="0" applyFill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158" fillId="0" borderId="21" applyNumberFormat="0" applyFill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59" fillId="0" borderId="0"/>
    <xf numFmtId="0" fontId="0" fillId="0" borderId="31" applyNumberFormat="0" applyFill="0" applyProtection="0">
      <alignment horizontal="right"/>
    </xf>
    <xf numFmtId="0" fontId="123" fillId="0" borderId="30" applyNumberFormat="0" applyFill="0" applyAlignment="0" applyProtection="0">
      <alignment vertical="center"/>
    </xf>
    <xf numFmtId="0" fontId="124" fillId="0" borderId="27" applyNumberFormat="0" applyFill="0" applyAlignment="0" applyProtection="0">
      <alignment vertical="center"/>
    </xf>
    <xf numFmtId="0" fontId="54" fillId="0" borderId="0" applyFont="0" applyBorder="0" applyAlignment="0">
      <alignment vertical="center"/>
    </xf>
    <xf numFmtId="0" fontId="85" fillId="0" borderId="21" applyNumberFormat="0" applyFill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60" fillId="0" borderId="31" applyNumberFormat="0" applyFill="0" applyProtection="0">
      <alignment horizontal="center"/>
    </xf>
    <xf numFmtId="4" fontId="117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0" fillId="0" borderId="0"/>
    <xf numFmtId="0" fontId="162" fillId="0" borderId="12" applyNumberFormat="0" applyFill="0" applyProtection="0">
      <alignment horizontal="center"/>
    </xf>
    <xf numFmtId="0" fontId="116" fillId="24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54" fillId="0" borderId="0">
      <alignment vertical="center"/>
    </xf>
    <xf numFmtId="0" fontId="116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0" fillId="0" borderId="0"/>
    <xf numFmtId="0" fontId="57" fillId="12" borderId="0" applyNumberFormat="0" applyBorder="0" applyAlignment="0" applyProtection="0">
      <alignment vertical="center"/>
    </xf>
    <xf numFmtId="0" fontId="54" fillId="0" borderId="0"/>
    <xf numFmtId="0" fontId="57" fillId="12" borderId="0" applyNumberFormat="0" applyBorder="0" applyAlignment="0" applyProtection="0">
      <alignment vertical="center"/>
    </xf>
    <xf numFmtId="0" fontId="54" fillId="0" borderId="0"/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116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16" fillId="12" borderId="0" applyNumberFormat="0" applyBorder="0" applyAlignment="0" applyProtection="0">
      <alignment vertical="center"/>
    </xf>
    <xf numFmtId="0" fontId="112" fillId="49" borderId="0" applyNumberFormat="0" applyBorder="0" applyAlignment="0" applyProtection="0"/>
    <xf numFmtId="0" fontId="112" fillId="49" borderId="0" applyNumberFormat="0" applyBorder="0" applyAlignment="0" applyProtection="0"/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16" fillId="12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43" fontId="133" fillId="0" borderId="0" applyFont="0" applyFill="0" applyBorder="0" applyAlignment="0" applyProtection="0"/>
    <xf numFmtId="0" fontId="94" fillId="12" borderId="0" applyNumberFormat="0" applyBorder="0" applyAlignment="0" applyProtection="0">
      <alignment vertical="center"/>
    </xf>
    <xf numFmtId="0" fontId="116" fillId="12" borderId="0" applyNumberFormat="0" applyBorder="0" applyAlignment="0" applyProtection="0">
      <alignment vertical="center"/>
    </xf>
    <xf numFmtId="0" fontId="116" fillId="24" borderId="0" applyNumberFormat="0" applyBorder="0" applyAlignment="0" applyProtection="0">
      <alignment vertical="center"/>
    </xf>
    <xf numFmtId="0" fontId="54" fillId="0" borderId="0">
      <alignment vertical="center"/>
    </xf>
    <xf numFmtId="0" fontId="82" fillId="2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1" fontId="163" fillId="0" borderId="1">
      <alignment vertical="center"/>
      <protection locked="0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164" fillId="0" borderId="0"/>
    <xf numFmtId="0" fontId="54" fillId="0" borderId="0">
      <alignment vertical="center"/>
    </xf>
    <xf numFmtId="0" fontId="0" fillId="0" borderId="0"/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28" fillId="0" borderId="0" applyFill="0" applyBorder="0" applyAlignment="0"/>
    <xf numFmtId="0" fontId="6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54" fillId="0" borderId="0">
      <alignment vertical="center"/>
    </xf>
    <xf numFmtId="0" fontId="67" fillId="12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6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65" fillId="0" borderId="0"/>
    <xf numFmtId="0" fontId="54" fillId="0" borderId="0">
      <alignment vertical="center"/>
    </xf>
    <xf numFmtId="0" fontId="54" fillId="0" borderId="0">
      <alignment vertical="center"/>
    </xf>
    <xf numFmtId="0" fontId="65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0" borderId="0"/>
    <xf numFmtId="0" fontId="97" fillId="17" borderId="0" applyNumberFormat="0" applyBorder="0" applyAlignment="0" applyProtection="0">
      <alignment vertical="center"/>
    </xf>
    <xf numFmtId="0" fontId="65" fillId="0" borderId="0">
      <alignment vertical="center"/>
    </xf>
    <xf numFmtId="0" fontId="54" fillId="0" borderId="0">
      <alignment vertical="center"/>
    </xf>
    <xf numFmtId="0" fontId="0" fillId="0" borderId="0"/>
    <xf numFmtId="0" fontId="54" fillId="0" borderId="0">
      <alignment horizontal="left" wrapText="1"/>
    </xf>
    <xf numFmtId="0" fontId="54" fillId="0" borderId="0"/>
    <xf numFmtId="0" fontId="54" fillId="0" borderId="0"/>
    <xf numFmtId="0" fontId="54" fillId="0" borderId="0">
      <alignment horizontal="left" wrapText="1"/>
    </xf>
    <xf numFmtId="0" fontId="54" fillId="0" borderId="0"/>
    <xf numFmtId="0" fontId="54" fillId="0" borderId="0"/>
    <xf numFmtId="0" fontId="54" fillId="0" borderId="0">
      <alignment horizontal="left" wrapText="1"/>
    </xf>
    <xf numFmtId="0" fontId="54" fillId="0" borderId="0"/>
    <xf numFmtId="0" fontId="0" fillId="0" borderId="0"/>
    <xf numFmtId="0" fontId="0" fillId="0" borderId="0"/>
    <xf numFmtId="0" fontId="166" fillId="23" borderId="11" applyNumberFormat="0" applyAlignment="0" applyProtection="0">
      <alignment vertical="center"/>
    </xf>
    <xf numFmtId="0" fontId="0" fillId="0" borderId="0"/>
    <xf numFmtId="0" fontId="97" fillId="6" borderId="0" applyNumberFormat="0" applyBorder="0" applyAlignment="0" applyProtection="0">
      <alignment vertical="center"/>
    </xf>
    <xf numFmtId="0" fontId="65" fillId="0" borderId="0">
      <alignment vertical="center"/>
    </xf>
    <xf numFmtId="0" fontId="79" fillId="2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7" fillId="0" borderId="0" applyNumberFormat="0" applyFill="0" applyBorder="0" applyAlignment="0" applyProtection="0">
      <alignment vertical="top"/>
      <protection locked="0"/>
    </xf>
    <xf numFmtId="0" fontId="65" fillId="0" borderId="0">
      <alignment vertical="center"/>
    </xf>
    <xf numFmtId="0" fontId="0" fillId="0" borderId="0"/>
    <xf numFmtId="0" fontId="65" fillId="0" borderId="0">
      <alignment vertical="center"/>
    </xf>
    <xf numFmtId="0" fontId="0" fillId="0" borderId="0"/>
    <xf numFmtId="0" fontId="65" fillId="0" borderId="0">
      <alignment vertical="center"/>
    </xf>
    <xf numFmtId="0" fontId="113" fillId="17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0" fillId="0" borderId="0"/>
    <xf numFmtId="0" fontId="0" fillId="0" borderId="0"/>
    <xf numFmtId="0" fontId="0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1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77" borderId="35" applyNumberFormat="0" applyFont="0" applyAlignment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0" fillId="0" borderId="0" applyNumberFormat="0" applyFont="0" applyFill="0" applyBorder="0" applyAlignment="0" applyProtection="0"/>
    <xf numFmtId="0" fontId="54" fillId="0" borderId="0">
      <alignment vertical="center"/>
    </xf>
    <xf numFmtId="0" fontId="54" fillId="0" borderId="0">
      <alignment vertical="center"/>
    </xf>
    <xf numFmtId="0" fontId="167" fillId="0" borderId="0" applyNumberFormat="0" applyFill="0" applyBorder="0" applyAlignment="0" applyProtection="0">
      <alignment vertical="top"/>
      <protection locked="0"/>
    </xf>
    <xf numFmtId="0" fontId="54" fillId="17" borderId="0" applyNumberFormat="0" applyBorder="0" applyAlignment="0" applyProtection="0">
      <alignment vertical="center"/>
    </xf>
    <xf numFmtId="0" fontId="28" fillId="0" borderId="0" applyFill="0" applyBorder="0" applyAlignment="0"/>
    <xf numFmtId="0" fontId="70" fillId="17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101" fillId="0" borderId="0"/>
    <xf numFmtId="0" fontId="48" fillId="17" borderId="0" applyNumberFormat="0" applyBorder="0" applyAlignment="0" applyProtection="0">
      <alignment vertical="center"/>
    </xf>
    <xf numFmtId="0" fontId="114" fillId="72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34" fillId="53" borderId="29" applyNumberFormat="0" applyAlignment="0" applyProtection="0">
      <alignment vertical="center"/>
    </xf>
    <xf numFmtId="0" fontId="169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62" fillId="0" borderId="12" applyNumberFormat="0" applyFill="0" applyProtection="0">
      <alignment horizontal="left"/>
    </xf>
    <xf numFmtId="0" fontId="170" fillId="0" borderId="22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6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120" fillId="0" borderId="0"/>
    <xf numFmtId="0" fontId="63" fillId="76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63" fillId="72" borderId="0" applyNumberFormat="0" applyBorder="0" applyAlignment="0" applyProtection="0">
      <alignment vertical="center"/>
    </xf>
    <xf numFmtId="0" fontId="150" fillId="9" borderId="23" applyNumberFormat="0" applyAlignment="0" applyProtection="0">
      <alignment vertical="center"/>
    </xf>
    <xf numFmtId="1" fontId="0" fillId="0" borderId="12" applyFill="0" applyProtection="0">
      <alignment horizontal="center"/>
    </xf>
    <xf numFmtId="234" fontId="117" fillId="0" borderId="0" applyFont="0" applyFill="0" applyBorder="0" applyAlignment="0" applyProtection="0"/>
    <xf numFmtId="0" fontId="54" fillId="0" borderId="22" applyNumberFormat="0" applyFill="0" applyAlignment="0" applyProtection="0">
      <alignment vertical="center"/>
    </xf>
    <xf numFmtId="0" fontId="54" fillId="76" borderId="0" applyNumberFormat="0" applyBorder="0" applyAlignment="0" applyProtection="0">
      <alignment vertical="center"/>
    </xf>
    <xf numFmtId="0" fontId="54" fillId="7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235" fontId="163" fillId="0" borderId="1">
      <alignment vertical="center"/>
      <protection locked="0"/>
    </xf>
    <xf numFmtId="0" fontId="61" fillId="0" borderId="0"/>
    <xf numFmtId="0" fontId="92" fillId="0" borderId="0"/>
    <xf numFmtId="41" fontId="0" fillId="0" borderId="0" applyFont="0" applyFill="0" applyBorder="0" applyAlignment="0" applyProtection="0"/>
    <xf numFmtId="0" fontId="0" fillId="0" borderId="1" applyNumberFormat="0"/>
    <xf numFmtId="233" fontId="133" fillId="0" borderId="0" applyFont="0" applyFill="0" applyBorder="0" applyAlignment="0" applyProtection="0"/>
    <xf numFmtId="236" fontId="133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 indent="2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0" fillId="0" borderId="0" xfId="0" applyFont="1" applyBorder="1" applyAlignment="1" applyProtection="1"/>
    <xf numFmtId="0" fontId="21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right" vertical="center"/>
    </xf>
    <xf numFmtId="0" fontId="24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237" fontId="25" fillId="0" borderId="1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/>
    <xf numFmtId="0" fontId="26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/>
    <xf numFmtId="0" fontId="27" fillId="0" borderId="3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/>
    <xf numFmtId="238" fontId="27" fillId="0" borderId="3" xfId="0" applyNumberFormat="1" applyFont="1" applyFill="1" applyBorder="1" applyAlignment="1" applyProtection="1">
      <alignment horizontal="center" vertical="center"/>
    </xf>
    <xf numFmtId="49" fontId="27" fillId="0" borderId="3" xfId="0" applyNumberFormat="1" applyFont="1" applyFill="1" applyBorder="1" applyAlignment="1" applyProtection="1">
      <alignment horizontal="left" vertical="center" wrapText="1"/>
    </xf>
    <xf numFmtId="49" fontId="27" fillId="0" borderId="3" xfId="0" applyNumberFormat="1" applyFont="1" applyFill="1" applyBorder="1" applyAlignment="1" applyProtection="1">
      <alignment horizontal="center" vertical="center"/>
    </xf>
    <xf numFmtId="237" fontId="27" fillId="0" borderId="4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/>
    <xf numFmtId="238" fontId="23" fillId="0" borderId="3" xfId="0" applyNumberFormat="1" applyFont="1" applyFill="1" applyBorder="1" applyAlignment="1" applyProtection="1">
      <alignment horizontal="center" vertical="center"/>
    </xf>
    <xf numFmtId="49" fontId="27" fillId="0" borderId="3" xfId="0" applyNumberFormat="1" applyFont="1" applyFill="1" applyBorder="1" applyAlignment="1" applyProtection="1">
      <alignment horizontal="left" vertical="center"/>
    </xf>
    <xf numFmtId="0" fontId="27" fillId="0" borderId="5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left" vertical="center"/>
    </xf>
    <xf numFmtId="49" fontId="28" fillId="0" borderId="1" xfId="0" applyNumberFormat="1" applyFont="1" applyFill="1" applyBorder="1" applyAlignment="1">
      <alignment horizontal="left" vertical="center" wrapText="1"/>
    </xf>
    <xf numFmtId="0" fontId="23" fillId="0" borderId="5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left"/>
    </xf>
    <xf numFmtId="0" fontId="20" fillId="0" borderId="5" xfId="0" applyNumberFormat="1" applyFont="1" applyBorder="1" applyAlignment="1" applyProtection="1">
      <alignment horizontal="center"/>
    </xf>
    <xf numFmtId="0" fontId="0" fillId="0" borderId="1" xfId="0" applyBorder="1"/>
    <xf numFmtId="0" fontId="29" fillId="0" borderId="0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vertical="center"/>
    </xf>
    <xf numFmtId="239" fontId="2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49" fontId="22" fillId="0" borderId="0" xfId="0" applyNumberFormat="1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49" fontId="27" fillId="0" borderId="1" xfId="0" applyNumberFormat="1" applyFont="1" applyBorder="1" applyAlignment="1" applyProtection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</xf>
    <xf numFmtId="239" fontId="2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23" fillId="0" borderId="1" xfId="0" applyNumberFormat="1" applyFont="1" applyFill="1" applyBorder="1" applyAlignment="1" applyProtection="1">
      <alignment horizontal="center" vertical="center"/>
    </xf>
    <xf numFmtId="49" fontId="30" fillId="0" borderId="1" xfId="0" applyNumberFormat="1" applyFont="1" applyFill="1" applyBorder="1" applyAlignment="1">
      <alignment horizontal="left" vertical="center" wrapText="1"/>
    </xf>
    <xf numFmtId="239" fontId="23" fillId="0" borderId="1" xfId="0" applyNumberFormat="1" applyFont="1" applyFill="1" applyBorder="1" applyAlignment="1" applyProtection="1">
      <alignment horizontal="center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49" fontId="30" fillId="0" borderId="0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center" vertical="center"/>
    </xf>
    <xf numFmtId="239" fontId="23" fillId="0" borderId="1" xfId="0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 applyProtection="1">
      <alignment horizontal="left" vertical="center"/>
    </xf>
    <xf numFmtId="0" fontId="20" fillId="0" borderId="1" xfId="0" applyNumberFormat="1" applyFont="1" applyBorder="1" applyAlignment="1" applyProtection="1">
      <alignment horizontal="center"/>
    </xf>
    <xf numFmtId="239" fontId="23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239" fontId="27" fillId="0" borderId="0" xfId="0" applyNumberFormat="1" applyFont="1" applyFill="1" applyBorder="1" applyAlignment="1" applyProtection="1">
      <alignment horizontal="right" vertical="center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Border="1" applyAlignment="1" applyProtection="1"/>
    <xf numFmtId="239" fontId="27" fillId="0" borderId="1" xfId="0" applyNumberFormat="1" applyFont="1" applyFill="1" applyBorder="1" applyAlignment="1" applyProtection="1">
      <alignment horizontal="right" vertical="center"/>
    </xf>
    <xf numFmtId="237" fontId="27" fillId="0" borderId="1" xfId="0" applyNumberFormat="1" applyFont="1" applyFill="1" applyBorder="1" applyAlignment="1" applyProtection="1">
      <alignment horizontal="right" vertical="center" wrapText="1"/>
    </xf>
    <xf numFmtId="237" fontId="23" fillId="0" borderId="1" xfId="0" applyNumberFormat="1" applyFont="1" applyFill="1" applyBorder="1" applyAlignment="1" applyProtection="1">
      <alignment horizontal="righ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239" fontId="27" fillId="0" borderId="1" xfId="0" applyNumberFormat="1" applyFont="1" applyFill="1" applyBorder="1" applyAlignment="1" applyProtection="1">
      <alignment horizontal="right" vertical="center" wrapText="1"/>
    </xf>
    <xf numFmtId="0" fontId="31" fillId="0" borderId="6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right" vertical="center"/>
    </xf>
    <xf numFmtId="0" fontId="23" fillId="3" borderId="0" xfId="0" applyFont="1" applyFill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right" vertical="center"/>
    </xf>
    <xf numFmtId="0" fontId="27" fillId="0" borderId="3" xfId="0" applyFont="1" applyFill="1" applyBorder="1" applyAlignment="1" applyProtection="1">
      <alignment horizontal="left" vertical="center"/>
    </xf>
    <xf numFmtId="239" fontId="27" fillId="0" borderId="3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right" vertical="center"/>
    </xf>
    <xf numFmtId="0" fontId="23" fillId="0" borderId="3" xfId="0" applyFont="1" applyFill="1" applyBorder="1" applyAlignment="1" applyProtection="1">
      <alignment horizontal="left" vertical="center"/>
    </xf>
    <xf numFmtId="239" fontId="23" fillId="0" borderId="3" xfId="0" applyNumberFormat="1" applyFont="1" applyFill="1" applyBorder="1" applyAlignment="1" applyProtection="1">
      <alignment horizontal="right" vertical="center" wrapText="1"/>
    </xf>
    <xf numFmtId="239" fontId="23" fillId="0" borderId="1" xfId="692" applyNumberFormat="1" applyFont="1" applyFill="1" applyBorder="1" applyAlignment="1" applyProtection="1">
      <alignment vertical="center"/>
    </xf>
    <xf numFmtId="0" fontId="23" fillId="0" borderId="3" xfId="0" applyFont="1" applyFill="1" applyBorder="1" applyAlignment="1" applyProtection="1">
      <alignment horizontal="right" vertical="center"/>
    </xf>
    <xf numFmtId="0" fontId="23" fillId="0" borderId="3" xfId="0" applyFont="1" applyBorder="1" applyAlignment="1" applyProtection="1">
      <alignment horizontal="right" vertical="center"/>
    </xf>
    <xf numFmtId="239" fontId="23" fillId="0" borderId="3" xfId="0" applyNumberFormat="1" applyFont="1" applyBorder="1" applyAlignment="1" applyProtection="1">
      <alignment horizontal="right" vertical="center" wrapText="1"/>
    </xf>
    <xf numFmtId="0" fontId="23" fillId="0" borderId="3" xfId="0" applyFont="1" applyBorder="1" applyAlignment="1" applyProtection="1">
      <alignment horizontal="left" vertical="center"/>
    </xf>
    <xf numFmtId="239" fontId="0" fillId="0" borderId="1" xfId="0" applyNumberFormat="1" applyBorder="1"/>
    <xf numFmtId="0" fontId="22" fillId="0" borderId="0" xfId="913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vertical="center"/>
    </xf>
    <xf numFmtId="0" fontId="23" fillId="0" borderId="1" xfId="692" applyFont="1" applyFill="1" applyBorder="1" applyAlignment="1" applyProtection="1">
      <alignment vertical="center"/>
    </xf>
    <xf numFmtId="239" fontId="23" fillId="0" borderId="1" xfId="0" applyNumberFormat="1" applyFont="1" applyFill="1" applyBorder="1" applyAlignment="1" applyProtection="1">
      <alignment horizontal="right" vertical="center"/>
    </xf>
    <xf numFmtId="239" fontId="33" fillId="0" borderId="1" xfId="0" applyNumberFormat="1" applyFont="1" applyFill="1" applyBorder="1" applyAlignment="1">
      <alignment horizontal="right" vertical="center"/>
    </xf>
    <xf numFmtId="0" fontId="23" fillId="0" borderId="1" xfId="692" applyFont="1" applyBorder="1" applyAlignment="1" applyProtection="1">
      <alignment vertical="center"/>
    </xf>
    <xf numFmtId="239" fontId="23" fillId="0" borderId="1" xfId="0" applyNumberFormat="1" applyFont="1" applyBorder="1" applyAlignment="1" applyProtection="1">
      <alignment horizontal="right" vertical="center"/>
    </xf>
    <xf numFmtId="0" fontId="27" fillId="0" borderId="1" xfId="692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239" fontId="23" fillId="0" borderId="1" xfId="692" applyNumberFormat="1" applyFont="1" applyFill="1" applyBorder="1" applyAlignment="1" applyProtection="1">
      <alignment horizontal="right" vertical="center"/>
    </xf>
    <xf numFmtId="239" fontId="23" fillId="0" borderId="1" xfId="692" applyNumberFormat="1" applyFont="1" applyFill="1" applyBorder="1" applyAlignment="1" applyProtection="1">
      <alignment horizontal="right" vertical="center" wrapText="1"/>
    </xf>
    <xf numFmtId="240" fontId="37" fillId="0" borderId="2" xfId="0" applyNumberFormat="1" applyFont="1" applyFill="1" applyBorder="1" applyAlignment="1">
      <alignment horizontal="right" vertical="center" wrapText="1"/>
    </xf>
    <xf numFmtId="0" fontId="37" fillId="0" borderId="2" xfId="0" applyFont="1" applyFill="1" applyBorder="1" applyAlignment="1">
      <alignment horizontal="right"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35" fillId="0" borderId="2" xfId="0" applyFont="1" applyFill="1" applyBorder="1" applyAlignment="1">
      <alignment vertical="center" wrapText="1"/>
    </xf>
    <xf numFmtId="4" fontId="35" fillId="0" borderId="2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0" fontId="36" fillId="0" borderId="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40" fillId="0" borderId="0" xfId="0" applyFont="1" applyBorder="1" applyAlignment="1" applyProtection="1">
      <alignment vertical="center"/>
    </xf>
    <xf numFmtId="0" fontId="41" fillId="0" borderId="0" xfId="0" applyFont="1" applyBorder="1" applyAlignment="1" applyProtection="1">
      <alignment vertical="center"/>
    </xf>
    <xf numFmtId="0" fontId="42" fillId="0" borderId="0" xfId="0" applyFont="1" applyBorder="1" applyAlignment="1" applyProtection="1">
      <alignment horizontal="left" vertical="center"/>
    </xf>
    <xf numFmtId="0" fontId="41" fillId="0" borderId="0" xfId="0" applyFont="1" applyBorder="1" applyAlignment="1" applyProtection="1">
      <alignment horizontal="left" vertical="center"/>
    </xf>
    <xf numFmtId="0" fontId="43" fillId="0" borderId="0" xfId="0" applyFont="1" applyBorder="1" applyAlignment="1" applyProtection="1">
      <alignment vertical="center"/>
    </xf>
  </cellXfs>
  <cellStyles count="1026">
    <cellStyle name="常规" xfId="0" builtinId="0"/>
    <cellStyle name="货币[0]" xfId="1" builtinId="7"/>
    <cellStyle name="Heading" xfId="2"/>
    <cellStyle name="20% - 强调文字颜色 3" xfId="3" builtinId="38"/>
    <cellStyle name="输入" xfId="4" builtinId="20"/>
    <cellStyle name="?…????è [0.00]_Region Orders (2)" xfId="5"/>
    <cellStyle name="货币" xfId="6" builtinId="4"/>
    <cellStyle name="好_05玉溪" xfId="7"/>
    <cellStyle name="args.style" xfId="8"/>
    <cellStyle name="だ_Total (2)" xfId="9"/>
    <cellStyle name="Normalny_Arkusz1" xfId="10"/>
    <cellStyle name="千位分隔[0]" xfId="11" builtinId="6"/>
    <cellStyle name="Accent2 - 40%" xfId="12"/>
    <cellStyle name="_Book1_2_2013年部门预算车辆情况统计表" xfId="13"/>
    <cellStyle name="40% - 强调文字颜色 3" xfId="14" builtinId="39"/>
    <cellStyle name="?…????è_Region Orders (2)" xfId="15"/>
    <cellStyle name="Calc Percent (1)" xfId="16"/>
    <cellStyle name="计算 2" xfId="17"/>
    <cellStyle name="?? 2 2" xfId="18"/>
    <cellStyle name="差" xfId="19" builtinId="27"/>
    <cellStyle name="千位分隔" xfId="20" builtinId="3"/>
    <cellStyle name="Accent2 - 60%" xfId="21"/>
    <cellStyle name="日期" xfId="22"/>
    <cellStyle name="差_奖励补助测算5.23新" xfId="23"/>
    <cellStyle name="Unprotect" xfId="24"/>
    <cellStyle name="超链接" xfId="25" builtinId="8"/>
    <cellStyle name="60% - 强调文字颜色 3" xfId="26" builtinId="40"/>
    <cellStyle name="差_2009年一般性转移支付标准工资_奖励补助测算5.22测试" xfId="27"/>
    <cellStyle name="_2006年综合经营计划表（城北支行版5）" xfId="28"/>
    <cellStyle name="百分比" xfId="29" builtinId="5"/>
    <cellStyle name="已访问的超链接" xfId="30" builtinId="9"/>
    <cellStyle name="Œ…‹æØ‚è_Region Orders (2)" xfId="31"/>
    <cellStyle name="_kcb" xfId="32"/>
    <cellStyle name="_ET_STYLE_NoName_00__Sheet3" xfId="33"/>
    <cellStyle name="60% - 强调文字颜色 2 3" xfId="34"/>
    <cellStyle name="entry" xfId="35"/>
    <cellStyle name="注释" xfId="36" builtinId="10"/>
    <cellStyle name="常规 6" xfId="37"/>
    <cellStyle name="60% - 强调文字颜色 2" xfId="38" builtinId="36"/>
    <cellStyle name="Entered" xfId="39"/>
    <cellStyle name="PrePop Units (1)" xfId="40"/>
    <cellStyle name="差_教师绩效工资测算表（离退休按各地上报数测算）2009年1月1日" xfId="41"/>
    <cellStyle name="差_2007年政法部门业务指标" xfId="42"/>
    <cellStyle name="标题 4" xfId="43" builtinId="19"/>
    <cellStyle name="百分比 7" xfId="44"/>
    <cellStyle name="警告文本" xfId="45" builtinId="11"/>
    <cellStyle name="好_奖励补助测算5.23新" xfId="46"/>
    <cellStyle name="差_指标五" xfId="47"/>
    <cellStyle name="常规 5 2" xfId="48"/>
    <cellStyle name="Calc Units (0)" xfId="49"/>
    <cellStyle name="差_奖励补助测算5.22测试" xfId="50"/>
    <cellStyle name="标题" xfId="51" builtinId="15"/>
    <cellStyle name="Currency$[0]" xfId="52"/>
    <cellStyle name="t_HVAC Equipment (3)_2013年部门预算车辆情况统计表" xfId="53"/>
    <cellStyle name="解释性文本" xfId="54" builtinId="53"/>
    <cellStyle name="_国贸底稿zhj" xfId="55"/>
    <cellStyle name="标题 1" xfId="56" builtinId="16"/>
    <cellStyle name="百分比 4" xfId="57"/>
    <cellStyle name="常规 2_2011年战略性业务激励费用挂价表（0301）" xfId="58"/>
    <cellStyle name="0,0_x000d__x000a_NA_x000d__x000a_" xfId="59"/>
    <cellStyle name="0%" xfId="60"/>
    <cellStyle name="标题 2" xfId="61" builtinId="17"/>
    <cellStyle name="百分比 5" xfId="62"/>
    <cellStyle name="60% - 强调文字颜色 1" xfId="63" builtinId="32"/>
    <cellStyle name="Accent6_2013年部门预算车辆情况统计表" xfId="64"/>
    <cellStyle name="标题 3" xfId="65" builtinId="18"/>
    <cellStyle name="桁区切り_１１月価格表" xfId="66"/>
    <cellStyle name="百分比 6" xfId="67"/>
    <cellStyle name="60% - 强调文字颜色 4" xfId="68" builtinId="44"/>
    <cellStyle name="_ZMN-赵王宾馆底稿" xfId="69"/>
    <cellStyle name="输出" xfId="70" builtinId="21"/>
    <cellStyle name="好_Book1_1_项目支出明细表科室第二稿(汇报郭局长修改后）" xfId="71"/>
    <cellStyle name="?? 2" xfId="72"/>
    <cellStyle name="计算" xfId="73" builtinId="22"/>
    <cellStyle name="标Ƙ" xfId="74"/>
    <cellStyle name="Input" xfId="75"/>
    <cellStyle name="_ET_STYLE_NoName_00__Book1_2013年部门预算车辆情况统计表" xfId="76"/>
    <cellStyle name="40% - 强调文字颜色 4 2" xfId="77"/>
    <cellStyle name="检查单元格" xfId="78" builtinId="23"/>
    <cellStyle name="Link Units (1)" xfId="79"/>
    <cellStyle name="差_Book1_1_2013年部门预算车辆情况统计表" xfId="80"/>
    <cellStyle name="20% - 强调文字颜色 6" xfId="81" builtinId="50"/>
    <cellStyle name="强调文字颜色 2" xfId="82" builtinId="33"/>
    <cellStyle name="_1123试算平衡表（模板）（马雪泉）" xfId="83"/>
    <cellStyle name="Accent3_2013年部门预算车辆情况统计表" xfId="84"/>
    <cellStyle name="_long term loan - others 300504" xfId="85"/>
    <cellStyle name="好_三季度－表二" xfId="86"/>
    <cellStyle name="Currency [0]" xfId="87"/>
    <cellStyle name="_2007年一季报(待披露0422)" xfId="88"/>
    <cellStyle name="差_教育厅提供义务教育及高中教师人数（2009年1月6日）" xfId="89"/>
    <cellStyle name="链接单元格" xfId="90" builtinId="24"/>
    <cellStyle name="差_Book2" xfId="91"/>
    <cellStyle name="汇总" xfId="92" builtinId="25"/>
    <cellStyle name="Enter Units (0)" xfId="93"/>
    <cellStyle name="好" xfId="94" builtinId="26"/>
    <cellStyle name="Heading 3" xfId="95"/>
    <cellStyle name="20% - 强调文字颜色 3 3" xfId="96"/>
    <cellStyle name="适中" xfId="97" builtinId="28"/>
    <cellStyle name="20% - 强调文字颜色 5" xfId="98" builtinId="46"/>
    <cellStyle name="常规 8 2" xfId="99"/>
    <cellStyle name="强调文字颜色 1" xfId="100" builtinId="29"/>
    <cellStyle name="Link Units (0)" xfId="101"/>
    <cellStyle name="20% - 强调文字颜色 1" xfId="102" builtinId="30"/>
    <cellStyle name="链接单元格 3" xfId="103"/>
    <cellStyle name="_ET_STYLE_NoName_00__Book1_2_项目支出明细表科室第二稿(汇报郭局长修改后）" xfId="104"/>
    <cellStyle name="40% - 强调文字颜色 1" xfId="105" builtinId="31"/>
    <cellStyle name="0.0%" xfId="106"/>
    <cellStyle name="输出 2" xfId="107"/>
    <cellStyle name="Output Line Items" xfId="108"/>
    <cellStyle name="20% - 强调文字颜色 2" xfId="109" builtinId="34"/>
    <cellStyle name="40% - 强调文字颜色 2" xfId="110" builtinId="35"/>
    <cellStyle name="_部门分解表" xfId="111"/>
    <cellStyle name="强调文字颜色 3" xfId="112" builtinId="37"/>
    <cellStyle name="PSChar" xfId="113"/>
    <cellStyle name="强调文字颜色 4" xfId="114" builtinId="41"/>
    <cellStyle name="_Part III.200406.Loan and Liabilities details.(Site Name)_Shenhua PBC package 050530" xfId="115"/>
    <cellStyle name="20% - 强调文字颜色 4" xfId="116" builtinId="42"/>
    <cellStyle name="_特色理财产品统计表1" xfId="117"/>
    <cellStyle name="常规 2 2_Book1" xfId="118"/>
    <cellStyle name="?? 2 3" xfId="119"/>
    <cellStyle name="计算 3" xfId="120"/>
    <cellStyle name="40% - 强调文字颜色 4" xfId="121" builtinId="43"/>
    <cellStyle name="强调文字颜色 5" xfId="122" builtinId="45"/>
    <cellStyle name="差_Book1_Book1_1" xfId="123"/>
    <cellStyle name="F2" xfId="124"/>
    <cellStyle name="40% - 强调文字颜色 5" xfId="125" builtinId="47"/>
    <cellStyle name="60% - 强调文字颜色 5" xfId="126" builtinId="48"/>
    <cellStyle name="差_2006年全省财力计算表（中央、决算）" xfId="127"/>
    <cellStyle name="强调文字颜色 6" xfId="128" builtinId="49"/>
    <cellStyle name="差_Book1_Book1_2" xfId="129"/>
    <cellStyle name="F3" xfId="130"/>
    <cellStyle name="40% - 强调文字颜色 6" xfId="131" builtinId="51"/>
    <cellStyle name="_弱电系统设备配置报价清单" xfId="132"/>
    <cellStyle name="だ[0]_PLDT" xfId="133"/>
    <cellStyle name="适中 2" xfId="134"/>
    <cellStyle name="1" xfId="135"/>
    <cellStyle name="好_业务工作量指标" xfId="136"/>
    <cellStyle name="60% - 强调文字颜色 6" xfId="137" builtinId="52"/>
    <cellStyle name="好_县级公安机关公用经费标准奖励测算方案（定稿）" xfId="138"/>
    <cellStyle name="????_Analysis of Loans" xfId="139"/>
    <cellStyle name="好_云南省2008年中小学教职工情况（教育厅提供20090101加工整理）" xfId="140"/>
    <cellStyle name="好_Book1_表2" xfId="141"/>
    <cellStyle name="Calc Percent (0)" xfId="142"/>
    <cellStyle name="??_????????" xfId="143"/>
    <cellStyle name="?? 3" xfId="144"/>
    <cellStyle name="?? [0.00]_Analysis of Loans" xfId="145"/>
    <cellStyle name="Comma  - Style7" xfId="146"/>
    <cellStyle name="?? 2_2011年战略性业务激励费用挂价表（0301）" xfId="147"/>
    <cellStyle name="t_项目支出明细表科室第二稿(汇报郭局长修改后）" xfId="148"/>
    <cellStyle name="?_临夏市_7" xfId="149"/>
    <cellStyle name="常规 7 2 2 2" xfId="150"/>
    <cellStyle name="_x0007_" xfId="151"/>
    <cellStyle name="差_2009年一般性转移支付标准工资_奖励补助测算7.25 (version 1) (version 1)" xfId="152"/>
    <cellStyle name="_ET_STYLE_NoName_00__Book1_1_项目支出明细表科室第二稿(汇报郭局长修改后）" xfId="153"/>
    <cellStyle name="?" xfId="154"/>
    <cellStyle name="_Book1" xfId="155"/>
    <cellStyle name="常规 2 7 2" xfId="156"/>
    <cellStyle name="??" xfId="157"/>
    <cellStyle name="常规 20 2 2" xfId="158"/>
    <cellStyle name="?? [0]" xfId="159"/>
    <cellStyle name="Accent4 - 60%" xfId="160"/>
    <cellStyle name="捠壿 [0.00]_Region Orders (2)" xfId="161"/>
    <cellStyle name="常规 11_修改—3.25日市政府常务会定—2015年市级部门预算表(4.17)" xfId="162"/>
    <cellStyle name="烹拳_ +Foil &amp; -FOIL &amp; PAPER" xfId="163"/>
    <cellStyle name="Percent[2]" xfId="164"/>
    <cellStyle name="???? [0.00]_Analysis of Loans" xfId="165"/>
    <cellStyle name="style2" xfId="166"/>
    <cellStyle name="60% - 强调文字颜色 3 3" xfId="167"/>
    <cellStyle name="砯刽 [0]_PLDT" xfId="168"/>
    <cellStyle name="?_临夏市_5" xfId="169"/>
    <cellStyle name="_建会〔2007〕209号附件：核算码与COA段值映射关系表" xfId="170"/>
    <cellStyle name="?鹎%U龡&amp;H?_x0008__x001c__x001c_?_x0007__x0001__x0001_" xfId="171"/>
    <cellStyle name="常规 3 3 3" xfId="172"/>
    <cellStyle name="ColLevel_0" xfId="173"/>
    <cellStyle name="Calc Currency (0) 2" xfId="174"/>
    <cellStyle name="_KPMG original version_(中企华)审计评估联合申报明细表.V1" xfId="175"/>
    <cellStyle name="差_2006年水利统计指标统计表" xfId="176"/>
    <cellStyle name="@_text" xfId="177"/>
    <cellStyle name="@ET_Style?@font-face" xfId="178"/>
    <cellStyle name="好_Book1_1_公务费分类分档定额标准" xfId="179"/>
    <cellStyle name="Header2" xfId="180"/>
    <cellStyle name="40% - Accent2" xfId="181"/>
    <cellStyle name="_#2011六项定额预测表" xfId="182"/>
    <cellStyle name="Accent3 - 60%" xfId="183"/>
    <cellStyle name="好_2009年一般性转移支付标准工资_~4190974" xfId="184"/>
    <cellStyle name="㼿㼿?" xfId="185"/>
    <cellStyle name="_(电解铝)报表调整模板" xfId="186"/>
    <cellStyle name="_Book1_1_2013年部门预算车辆情况统计表" xfId="187"/>
    <cellStyle name="Followed Hyperlink_8-邢台折~3" xfId="188"/>
    <cellStyle name="_（黄岛电厂）报表" xfId="189"/>
    <cellStyle name="_(中企华)审计评估联合申报明细表.V1" xfId="190"/>
    <cellStyle name="Œ…‹æØ‚è [0.00]_Region Orders (2)" xfId="191"/>
    <cellStyle name="_~0254683" xfId="192"/>
    <cellStyle name="常规 17 2" xfId="193"/>
    <cellStyle name="_~1542229" xfId="194"/>
    <cellStyle name="_2007年综合经营计划表样(计划处20061016)" xfId="195"/>
    <cellStyle name="KPMG Heading 3" xfId="196"/>
    <cellStyle name="_~1723196" xfId="197"/>
    <cellStyle name="_☆2010年综合经营计划长期摊销费测算表" xfId="198"/>
    <cellStyle name="Link Currency (0)" xfId="199"/>
    <cellStyle name="_Book1_公务费分类分档定额标准" xfId="200"/>
    <cellStyle name="百分比 2 2" xfId="201"/>
    <cellStyle name="_02青岛新增" xfId="202"/>
    <cellStyle name="Enter Currency (2)" xfId="203"/>
    <cellStyle name="_0712中间业务通报0112" xfId="204"/>
    <cellStyle name="差_奖励补助测算7.25" xfId="205"/>
    <cellStyle name="Millares_96 Risk" xfId="206"/>
    <cellStyle name="_07城北利润计划0" xfId="207"/>
    <cellStyle name="_财务处工作底稿-WB" xfId="208"/>
    <cellStyle name="好_2006年全省财力计算表（中央、决算）" xfId="209"/>
    <cellStyle name="_07年1月考核上报表" xfId="210"/>
    <cellStyle name="常规 23" xfId="211"/>
    <cellStyle name="常规 18" xfId="212"/>
    <cellStyle name="style" xfId="213"/>
    <cellStyle name="_07年中间业务调整计划（报总行公司部20070731）" xfId="214"/>
    <cellStyle name="_07年利润测算" xfId="215"/>
    <cellStyle name="Comma  - Style8" xfId="216"/>
    <cellStyle name="_07年中间业务调整计划（报总行）" xfId="217"/>
    <cellStyle name="_2010年工资测算表0309" xfId="218"/>
    <cellStyle name="_ET_STYLE_NoName_00__Book1_1_公务费分类分档定额标准" xfId="219"/>
    <cellStyle name="_1" xfId="220"/>
    <cellStyle name="差 2" xfId="221"/>
    <cellStyle name="_1季度计划" xfId="222"/>
    <cellStyle name="_ZMN-3514底稿－年审" xfId="223"/>
    <cellStyle name="好_2007年政法部门业务指标" xfId="224"/>
    <cellStyle name="_2005年综合经营计划表（调整后公式）" xfId="225"/>
    <cellStyle name="category" xfId="226"/>
    <cellStyle name="_2006年报表调整-常林股份公司(本部)" xfId="227"/>
    <cellStyle name="Comma  - Style3" xfId="228"/>
    <cellStyle name="_审计调查表.V3" xfId="229"/>
    <cellStyle name="_2006国贸报表及附注修改后" xfId="230"/>
    <cellStyle name="_2006年度报表" xfId="231"/>
    <cellStyle name="_2006年统筹外资金划拨" xfId="232"/>
    <cellStyle name="20% - Accent2" xfId="233"/>
    <cellStyle name="_2006年综合经营计划表（云南行用表）" xfId="234"/>
    <cellStyle name="常规 2 2 3" xfId="235"/>
    <cellStyle name="砯刽_PLDT" xfId="236"/>
    <cellStyle name="_2007各网点中间业务月收入通报工作表070708" xfId="237"/>
    <cellStyle name="差_2009年一般性转移支付标准工资_不用软件计算9.1不考虑经费管理评价xl" xfId="238"/>
    <cellStyle name="_2007年KPI计划分解表(部门上报样表)" xfId="239"/>
    <cellStyle name="0.00%" xfId="240"/>
    <cellStyle name="_2007综合经营计划表" xfId="241"/>
    <cellStyle name="百分比 5 2" xfId="242"/>
    <cellStyle name="Column_Title" xfId="243"/>
    <cellStyle name="标题 2 2" xfId="244"/>
    <cellStyle name="0,0_x000d__x000a_NA_x000d__x000a_ 2" xfId="245"/>
    <cellStyle name="Grey" xfId="246"/>
    <cellStyle name="_2008-7" xfId="247"/>
    <cellStyle name="_2008年存贷款内外部利率-供综合经营计划-20071227" xfId="248"/>
    <cellStyle name="_2008年中间业务计划（汇总）" xfId="249"/>
    <cellStyle name="_kcb1" xfId="250"/>
    <cellStyle name="分级显示行_1_13区汇总" xfId="251"/>
    <cellStyle name="差_汇总-县级财政报表附表" xfId="252"/>
    <cellStyle name="_2009-1" xfId="253"/>
    <cellStyle name="_20100326高清市院遂宁检察院1080P配置清单26日改" xfId="254"/>
    <cellStyle name="好_2008年县级公安保障标准落实奖励经费分配测算" xfId="255"/>
    <cellStyle name="_ET_STYLE_NoName_00__Book1_2_社保口项目支出明细表科室第二稿(汇报郭局长修改后）" xfId="256"/>
    <cellStyle name="_2010年度六项费用计划（0310）" xfId="257"/>
    <cellStyle name="_2010年预算申报表(2010-02)v5二级行打印(拨备new)" xfId="258"/>
    <cellStyle name="差_副本73283696546880457822010-04-29 2" xfId="259"/>
    <cellStyle name="_2011年各行基数及计划增量调查表（部门上报汇总）" xfId="260"/>
    <cellStyle name="60% - 强调文字颜色 6 2" xfId="261"/>
    <cellStyle name="好_2007年人员分部门统计表" xfId="262"/>
    <cellStyle name="_3543底稿王岚" xfId="263"/>
    <cellStyle name="t_社保口项目支出明细表科室第二稿(汇报郭局长修改后）" xfId="264"/>
    <cellStyle name="_5303工厂底稿王岚" xfId="265"/>
    <cellStyle name="Subtotal" xfId="266"/>
    <cellStyle name="_8月各行减值计算" xfId="267"/>
    <cellStyle name="㼿㼿㼿㼿?" xfId="268"/>
    <cellStyle name="差_Book1_2013年部门预算车辆情况统计表" xfId="269"/>
    <cellStyle name="常规 3 2 2" xfId="270"/>
    <cellStyle name="_long term loan - others 300504_Shenhua PBC package 050530_(中企华)审计评估联合申报明细表.V1" xfId="271"/>
    <cellStyle name="好_汇总-县级财政报表附表" xfId="272"/>
    <cellStyle name="_ZMN05年审底稿－桂林橡胶‘" xfId="273"/>
    <cellStyle name="F5" xfId="274"/>
    <cellStyle name="Calc Percent (2)" xfId="275"/>
    <cellStyle name="_Book1_1" xfId="276"/>
    <cellStyle name="_Book1_1_Book1" xfId="277"/>
    <cellStyle name="_Book1_1_公务费分类分档定额标准" xfId="278"/>
    <cellStyle name="_ET_STYLE_NoName_00__Book1" xfId="279"/>
    <cellStyle name="wrap" xfId="280"/>
    <cellStyle name="_Book1_1_社保口项目支出明细表科室第二稿(汇报郭局长修改后）" xfId="281"/>
    <cellStyle name="常规 3 12" xfId="282"/>
    <cellStyle name="千位_ 方正PC" xfId="283"/>
    <cellStyle name="_Book1_1_项目支出明细表科室第二稿(汇报郭局长修改后）" xfId="284"/>
    <cellStyle name="好_城建部门" xfId="285"/>
    <cellStyle name="汇总 2" xfId="286"/>
    <cellStyle name="Comma  - Style5" xfId="287"/>
    <cellStyle name="F6" xfId="288"/>
    <cellStyle name="_Book1_2" xfId="289"/>
    <cellStyle name="_Book1_3_公务费分类分档定额标准" xfId="290"/>
    <cellStyle name="Accent2 - 20%" xfId="291"/>
    <cellStyle name="常规 3 2 3" xfId="292"/>
    <cellStyle name="_计划表2－3：产品业务计划表" xfId="293"/>
    <cellStyle name="千位分隔 5" xfId="294"/>
    <cellStyle name="_Book1_2_Book1" xfId="295"/>
    <cellStyle name="好_Book1_4" xfId="296"/>
    <cellStyle name="检查单元格 2" xfId="297"/>
    <cellStyle name="Linked Cell" xfId="298"/>
    <cellStyle name="Currency\[0]" xfId="299"/>
    <cellStyle name="归盒啦_95" xfId="300"/>
    <cellStyle name="_Book1_2_公务费分类分档定额标准" xfId="301"/>
    <cellStyle name="常规 23 2" xfId="302"/>
    <cellStyle name="_钞币安防汇总" xfId="303"/>
    <cellStyle name="Comma[2]" xfId="304"/>
    <cellStyle name="_Book1_2_社保口项目支出明细表科室第二稿(汇报郭局长修改后）" xfId="305"/>
    <cellStyle name="_Book1_2_项目支出明细表科室第二稿(汇报郭局长修改后）" xfId="306"/>
    <cellStyle name="常规 3_2013年部门预算车辆情况统计表" xfId="307"/>
    <cellStyle name="20% - Accent3" xfId="308"/>
    <cellStyle name="_Book1_2013年部门预算车辆情况统计表" xfId="309"/>
    <cellStyle name="好_Book1_项目支出明细表科室第二稿(汇报郭局长修改后）" xfId="310"/>
    <cellStyle name="sstot" xfId="311"/>
    <cellStyle name="KPMG Normal Text" xfId="312"/>
    <cellStyle name="F7" xfId="313"/>
    <cellStyle name="_Book1_3" xfId="314"/>
    <cellStyle name="常规 3 2 4" xfId="315"/>
    <cellStyle name="Heading 1" xfId="316"/>
    <cellStyle name="_Book1_3_2013年部门预算车辆情况统计表" xfId="317"/>
    <cellStyle name="_审计资料清单附件3—2004年" xfId="318"/>
    <cellStyle name="_Part III.200406.Loan and Liabilities details.(Site Name)_KPMG original version_附件1：审计评估联合申报明细表" xfId="319"/>
    <cellStyle name="Accent1 - 20%" xfId="320"/>
    <cellStyle name="20% - Accent1" xfId="321"/>
    <cellStyle name="_分行操作风险测算" xfId="322"/>
    <cellStyle name="_费用_Book1" xfId="323"/>
    <cellStyle name="_Book1_3_Book1" xfId="324"/>
    <cellStyle name="_Book1_3_社保口项目支出明细表科室第二稿(汇报郭局长修改后）" xfId="325"/>
    <cellStyle name="_Book1_3_项目支出明细表科室第二稿(汇报郭局长修改后）" xfId="326"/>
    <cellStyle name="Heading 2" xfId="327"/>
    <cellStyle name="20% - 强调文字颜色 3 2" xfId="328"/>
    <cellStyle name="好_03昭通" xfId="329"/>
    <cellStyle name="F8" xfId="330"/>
    <cellStyle name="_Book1_4" xfId="331"/>
    <cellStyle name="寘嬫愗傝 [0.00]_Region Orders (2)" xfId="332"/>
    <cellStyle name="_Book1_Book1" xfId="333"/>
    <cellStyle name="_Book1_社保口项目支出明细表科室第二稿(汇报郭局长修改后）" xfId="334"/>
    <cellStyle name="_Book1_项目支出明细表科室第二稿(汇报郭局长修改后）" xfId="335"/>
    <cellStyle name="t_HVAC Equipment (3)_公务费分类分档定额标准" xfId="336"/>
    <cellStyle name="_姓名核对信息备案表" xfId="337"/>
    <cellStyle name="_CBRE明细表" xfId="338"/>
    <cellStyle name="_CCB.HO.New TB template.CCB PRC IAS Sorting.040223 trial run" xfId="339"/>
    <cellStyle name="style1" xfId="340"/>
    <cellStyle name="EY House" xfId="341"/>
    <cellStyle name="_ET_STYLE_NoName_00_" xfId="342"/>
    <cellStyle name="_ET_STYLE_NoName_00__2013年部门预算车辆情况统计表" xfId="343"/>
    <cellStyle name="_ET_STYLE_NoName_00__2013年部门预算项目及车辆核对表（农业、经建）" xfId="344"/>
    <cellStyle name="好_530623_2006年县级财政报表附表" xfId="345"/>
    <cellStyle name="_ET_STYLE_NoName_00__Book1_1" xfId="346"/>
    <cellStyle name="_ET_STYLE_NoName_00__Book1_1_2013年部门预算车辆情况统计表" xfId="347"/>
    <cellStyle name="Link Currency (2)" xfId="348"/>
    <cellStyle name="_ET_STYLE_NoName_00__Book1_1_Book1" xfId="349"/>
    <cellStyle name="_ET_STYLE_NoName_00__Book1_1_社保口项目支出明细表科室第二稿(汇报郭局长修改后）" xfId="350"/>
    <cellStyle name="差_副本73283696546880457822010-04-29" xfId="351"/>
    <cellStyle name="Accent1 - 40%" xfId="352"/>
    <cellStyle name="差_2006年基础数据" xfId="353"/>
    <cellStyle name="Accent5 - 20%" xfId="354"/>
    <cellStyle name="_ET_STYLE_NoName_00__Book1_2" xfId="355"/>
    <cellStyle name="Mon閠aũre_!!!GO" xfId="356"/>
    <cellStyle name="好_11大理" xfId="357"/>
    <cellStyle name="_ET_STYLE_NoName_00__Book1_2_公务费分类分档定额标准" xfId="358"/>
    <cellStyle name="40% - 强调文字颜色 3 2" xfId="359"/>
    <cellStyle name="_ET_STYLE_NoName_00__Book1_3" xfId="360"/>
    <cellStyle name="_分解表（调整）" xfId="361"/>
    <cellStyle name="_ET_STYLE_NoName_00__Book1_Book1" xfId="362"/>
    <cellStyle name="_ET_STYLE_NoName_00__Book1_公务费分类分档定额标准" xfId="363"/>
    <cellStyle name="_ET_STYLE_NoName_00__Book1_社保口项目支出明细表科室第二稿(汇报郭局长修改后）" xfId="364"/>
    <cellStyle name="20% - 强调文字颜色 6 2" xfId="365"/>
    <cellStyle name="_ET_STYLE_NoName_00__Book1_项目支出明细表科室第二稿(汇报郭局长修改后）" xfId="366"/>
    <cellStyle name="_公司部1210" xfId="367"/>
    <cellStyle name="_ET_STYLE_NoName_00__公务费分类分档定额标准" xfId="368"/>
    <cellStyle name="强调文字颜色 3 2" xfId="369"/>
    <cellStyle name="_ET_STYLE_NoName_00__社保口项目支出明细表科室第二稿(汇报郭局长修改后）" xfId="370"/>
    <cellStyle name="好_高中教师人数（教育厅1.6日提供）" xfId="371"/>
    <cellStyle name="好_~5676413" xfId="372"/>
    <cellStyle name="Percent [0%]" xfId="373"/>
    <cellStyle name="_ET_STYLE_NoName_00__项目支出明细表科室第二稿(汇报郭局长修改后）" xfId="374"/>
    <cellStyle name="_ET_STYLE_NoName_00__修改—3.25日市政府常务会定—2015年市级部门预算表(4.17)" xfId="375"/>
    <cellStyle name="Mon閠aire_!!!GO" xfId="376"/>
    <cellStyle name="20% - 强调文字颜色 4 2" xfId="377"/>
    <cellStyle name="_IPO 财务报表" xfId="378"/>
    <cellStyle name="通貨 [0.00]_１１月価格表" xfId="379"/>
    <cellStyle name="revised" xfId="380"/>
    <cellStyle name="_KPI指标体系表(定)" xfId="381"/>
    <cellStyle name="_KPMG original version" xfId="382"/>
    <cellStyle name="_KPMG original version_附件1：审计评估联合申报明细表" xfId="383"/>
    <cellStyle name="_long term loan - others 300504_(中企华)审计评估联合申报明细表.V1" xfId="384"/>
    <cellStyle name="_long term loan - others 300504_KPMG original version" xfId="385"/>
    <cellStyle name="Accent4_2013年部门预算车辆情况统计表" xfId="386"/>
    <cellStyle name="_long term loan - others 300504_KPMG original version_(中企华)审计评估联合申报明细表.V1" xfId="387"/>
    <cellStyle name="常规 3 4" xfId="388"/>
    <cellStyle name="_long term loan - others 300504_KPMG original version_附件1：审计评估联合申报明细表" xfId="389"/>
    <cellStyle name="常规 13" xfId="390"/>
    <cellStyle name="_long term loan - others 300504_Shenhua PBC package 050530" xfId="391"/>
    <cellStyle name="Currency1" xfId="392"/>
    <cellStyle name="F4" xfId="393"/>
    <cellStyle name="_long term loan - others 300504_Shenhua PBC package 050530_附件1：审计评估联合申报明细表" xfId="394"/>
    <cellStyle name="{Thousand}" xfId="395"/>
    <cellStyle name="适中 3" xfId="396"/>
    <cellStyle name="_long term loan - others 300504_附件1：审计评估联合申报明细表" xfId="397"/>
    <cellStyle name="常规 2 5" xfId="398"/>
    <cellStyle name="_long term loan - others 300504_审计调查表.V3" xfId="399"/>
    <cellStyle name="差_云南农村义务教育统计表" xfId="400"/>
    <cellStyle name="60% - Accent5" xfId="401"/>
    <cellStyle name="强调文字颜色 4 2" xfId="402"/>
    <cellStyle name="_Part III.200406.Loan and Liabilities details.(Site Name)" xfId="403"/>
    <cellStyle name="_Part III.200406.Loan and Liabilities details.(Site Name)_(中企华)审计评估联合申报明细表.V1" xfId="404"/>
    <cellStyle name="烹拳 [0]_ +Foil &amp; -FOIL &amp; PAPER" xfId="405"/>
    <cellStyle name="差_县级基础数据" xfId="406"/>
    <cellStyle name="Moneda [0]_96 Risk" xfId="407"/>
    <cellStyle name="Currency [00]" xfId="408"/>
    <cellStyle name="常规 7 2" xfId="409"/>
    <cellStyle name="_Part III.200406.Loan and Liabilities details.(Site Name)_KPMG original version" xfId="410"/>
    <cellStyle name="_Part III.200406.Loan and Liabilities details.(Site Name)_KPMG original version_(中企华)审计评估联合申报明细表.V1" xfId="411"/>
    <cellStyle name="_Part III.200406.Loan and Liabilities details.(Site Name)_Shenhua PBC package 050530_(中企华)审计评估联合申报明细表.V1" xfId="412"/>
    <cellStyle name="40% - 强调文字颜色 2 3" xfId="413"/>
    <cellStyle name="_Part III.200406.Loan and Liabilities details.(Site Name)_Shenhua PBC package 050530_附件1：审计评估联合申报明细表" xfId="414"/>
    <cellStyle name="entry box" xfId="415"/>
    <cellStyle name="好 2" xfId="416"/>
    <cellStyle name="_Part III.200406.Loan and Liabilities details.(Site Name)_附件1：审计评估联合申报明细表" xfId="417"/>
    <cellStyle name="20% - 强调文字颜色 2 3" xfId="418"/>
    <cellStyle name="_Part III.200406.Loan and Liabilities details.(Site Name)_审计调查表.V3" xfId="419"/>
    <cellStyle name="千位分隔 2" xfId="420"/>
    <cellStyle name="好_Book1_1" xfId="421"/>
    <cellStyle name="_定稿表" xfId="422"/>
    <cellStyle name="_Shenhua PBC package 050530" xfId="423"/>
    <cellStyle name="Pourcentage_pldt" xfId="424"/>
    <cellStyle name="_Shenhua PBC package 050530_(中企华)审计评估联合申报明细表.V1" xfId="425"/>
    <cellStyle name="_Shenhua PBC package 050530_附件1：审计评估联合申报明细表" xfId="426"/>
    <cellStyle name="差_2009年一般性转移支付标准工资_奖励补助测算5.23新" xfId="427"/>
    <cellStyle name="_ZMN年审底稿－黎明化工研究院" xfId="428"/>
    <cellStyle name="_ZMN原料厂底稿2005" xfId="429"/>
    <cellStyle name="_双沟集团长期投资" xfId="430"/>
    <cellStyle name="_综合考评2007" xfId="431"/>
    <cellStyle name="_常林股份2006合并报表" xfId="432"/>
    <cellStyle name="_城北支行2008年KPI计划考核上报样表" xfId="433"/>
    <cellStyle name="_川崎报表TB" xfId="434"/>
    <cellStyle name="_主要指标监测表0930" xfId="435"/>
    <cellStyle name="Input Cells 2" xfId="436"/>
    <cellStyle name="_川崎正式报表" xfId="437"/>
    <cellStyle name="e鯪9Y_x000b_" xfId="438"/>
    <cellStyle name="Sheet Head" xfId="439"/>
    <cellStyle name="_单户" xfId="440"/>
    <cellStyle name="差_~5676413" xfId="441"/>
    <cellStyle name="_二级行主指表2009" xfId="442"/>
    <cellStyle name="_方案附件13：2007综合经营计划表（云南）" xfId="443"/>
    <cellStyle name="_房屋建筑评估申报表" xfId="444"/>
    <cellStyle name="常规 3 2_修改—3.25日市政府常务会定—2015年市级部门预算表(4.17)" xfId="445"/>
    <cellStyle name="_房租费计划" xfId="446"/>
    <cellStyle name="_费用" xfId="447"/>
    <cellStyle name="强调文字颜色 5 2" xfId="448"/>
    <cellStyle name="_附件1：审计评估联合申报明细表" xfId="449"/>
    <cellStyle name="60% - Accent2" xfId="450"/>
    <cellStyle name="_附件一 分行责任中心预算管理相关报表071212" xfId="451"/>
    <cellStyle name="强调 3" xfId="452"/>
    <cellStyle name="_复件 IPO 财务报表" xfId="453"/>
    <cellStyle name="_给培训方的名单" xfId="454"/>
    <cellStyle name="_激励费用表" xfId="455"/>
    <cellStyle name="_计划表式口径1011（产品计划编制表）" xfId="456"/>
    <cellStyle name="_济铁财务处税金底稿-WB" xfId="457"/>
    <cellStyle name="標準_1.中国建行主要会表格式" xfId="458"/>
    <cellStyle name="Accent4" xfId="459"/>
    <cellStyle name="20% - Accent5" xfId="460"/>
    <cellStyle name="_减值测算相关报表（反馈计财部1212）" xfId="461"/>
    <cellStyle name="Monétaire_!!!GO" xfId="462"/>
    <cellStyle name="_经济资本系数20061129" xfId="463"/>
    <cellStyle name="_利润表科目的基本对照表4（马雪泉）" xfId="464"/>
    <cellStyle name="好_Book1_5" xfId="465"/>
    <cellStyle name="_林海股份报表2006" xfId="466"/>
    <cellStyle name="_期间费用1" xfId="467"/>
    <cellStyle name="pricing" xfId="468"/>
    <cellStyle name="_实业公司ZMN底稿" xfId="469"/>
    <cellStyle name="_取数" xfId="470"/>
    <cellStyle name="Accent5 - 60%" xfId="471"/>
    <cellStyle name="_人力费用测算表" xfId="472"/>
    <cellStyle name="常规 12" xfId="473"/>
    <cellStyle name="_沈阳化工股份报表06" xfId="474"/>
    <cellStyle name="_条线计划汇总" xfId="475"/>
    <cellStyle name="_同皓应收、票据、预收" xfId="476"/>
    <cellStyle name="_同皓应收账龄划分" xfId="477"/>
    <cellStyle name="常规 6_Book1" xfId="478"/>
    <cellStyle name="_网络改造通信费用测算表（20090820）" xfId="479"/>
    <cellStyle name="Accent3" xfId="480"/>
    <cellStyle name="差_2007年检察院案件数" xfId="481"/>
    <cellStyle name="Prefilled" xfId="482"/>
    <cellStyle name="_网上公布名单" xfId="483"/>
    <cellStyle name="样式 1" xfId="484"/>
    <cellStyle name="强调文字颜色 2 2" xfId="485"/>
    <cellStyle name="_文函专递0211-施工企业调查表（附件）" xfId="486"/>
    <cellStyle name="_修改后的资产负债表科目对照表1021（马雪泉）" xfId="487"/>
    <cellStyle name="_预收其他应付内部往来" xfId="488"/>
    <cellStyle name="price" xfId="489"/>
    <cellStyle name="强调 2" xfId="490"/>
    <cellStyle name="む|靇Revenuenuesy L" xfId="491"/>
    <cellStyle name="60% - Accent1" xfId="492"/>
    <cellStyle name="_中间业务挂价表（公司部+500）2" xfId="493"/>
    <cellStyle name="{Comma [0]}" xfId="494"/>
    <cellStyle name="{Comma}" xfId="495"/>
    <cellStyle name="差 3" xfId="496"/>
    <cellStyle name="{Date}" xfId="497"/>
    <cellStyle name="{Thousand [0]}" xfId="498"/>
    <cellStyle name="常规 2 4" xfId="499"/>
    <cellStyle name="PSInt" xfId="500"/>
    <cellStyle name="per.style" xfId="501"/>
    <cellStyle name="60% - Accent4" xfId="502"/>
    <cellStyle name="{Month}" xfId="503"/>
    <cellStyle name="{Percent}" xfId="504"/>
    <cellStyle name="{Z'0000(1 dec)}" xfId="505"/>
    <cellStyle name="差_2008云南省分县市中小学教职工统计表（教育厅提供）" xfId="506"/>
    <cellStyle name="{Z'0000(4 dec)}" xfId="507"/>
    <cellStyle name="Standard_AREAS" xfId="508"/>
    <cellStyle name="0,0_x000d__x000a_NA_x000d__x000a__Book1" xfId="509"/>
    <cellStyle name="20% - Accent4" xfId="510"/>
    <cellStyle name="20% - Accent6" xfId="511"/>
    <cellStyle name="差_奖励补助测算5.24冯铸" xfId="512"/>
    <cellStyle name="20% - 强调文字颜色 1 2" xfId="513"/>
    <cellStyle name="t_HVAC Equipment (3)_Book1" xfId="514"/>
    <cellStyle name="20% - 强调文字颜色 1 3" xfId="515"/>
    <cellStyle name="20% - 强调文字颜色 2 2" xfId="516"/>
    <cellStyle name="20% - 强调文字颜色 4 3" xfId="517"/>
    <cellStyle name="Monétaire [0]_!!!GO" xfId="518"/>
    <cellStyle name="常规 8 2 2" xfId="519"/>
    <cellStyle name="20% - 强调文字颜色 5 2" xfId="520"/>
    <cellStyle name="Input Cells_2013年部门预算车辆情况统计表" xfId="521"/>
    <cellStyle name="20% - 强调文字颜色 5 3" xfId="522"/>
    <cellStyle name="好_县级基础数据" xfId="523"/>
    <cellStyle name="20% - 强调文字颜色 6 3" xfId="524"/>
    <cellStyle name="差_业务工作量指标" xfId="525"/>
    <cellStyle name="40% - Accent1" xfId="526"/>
    <cellStyle name="40% - Accent3" xfId="527"/>
    <cellStyle name="Normal - Style1" xfId="528"/>
    <cellStyle name="40% - Accent4" xfId="529"/>
    <cellStyle name="40% - Accent5" xfId="530"/>
    <cellStyle name="警告文本 2" xfId="531"/>
    <cellStyle name="40% - Accent6" xfId="532"/>
    <cellStyle name="警告文本 3" xfId="533"/>
    <cellStyle name="差_指标四" xfId="534"/>
    <cellStyle name="40% - 强调文字颜色 1 2" xfId="535"/>
    <cellStyle name="40% - 强调文字颜色 1 3" xfId="536"/>
    <cellStyle name="常规 9 2" xfId="537"/>
    <cellStyle name="Accent1" xfId="538"/>
    <cellStyle name="40% - 强调文字颜色 2 2" xfId="539"/>
    <cellStyle name="Comma,0" xfId="540"/>
    <cellStyle name="40% - 强调文字颜色 3 3" xfId="541"/>
    <cellStyle name="40% - 强调文字颜色 4 3" xfId="542"/>
    <cellStyle name="40% - 强调文字颜色 5 2" xfId="543"/>
    <cellStyle name="好_2006年分析表" xfId="544"/>
    <cellStyle name="40% - 强调文字颜色 5 3" xfId="545"/>
    <cellStyle name="40% - 强调文字颜色 6 2" xfId="546"/>
    <cellStyle name="好_下半年禁毒办案经费分配2544.3万元" xfId="547"/>
    <cellStyle name="40% - 强调文字颜色 6 3" xfId="548"/>
    <cellStyle name="60% - Accent3" xfId="549"/>
    <cellStyle name="60% - Accent6" xfId="550"/>
    <cellStyle name="强调文字颜色 4 3" xfId="551"/>
    <cellStyle name="好_检验表" xfId="552"/>
    <cellStyle name="差_Book1_社保口项目支出明细表科室第二稿(汇报郭局长修改后）" xfId="553"/>
    <cellStyle name="t" xfId="554"/>
    <cellStyle name="60% - 强调文字颜色 1 2" xfId="555"/>
    <cellStyle name="Heading 4" xfId="556"/>
    <cellStyle name="商品名称" xfId="557"/>
    <cellStyle name="60% - 强调文字颜色 1 3" xfId="558"/>
    <cellStyle name="콤마 [0]_1.24분기 평가표 " xfId="559"/>
    <cellStyle name="Accent5_2013年部门预算车辆情况统计表" xfId="560"/>
    <cellStyle name="常规 5" xfId="561"/>
    <cellStyle name="60% - 强调文字颜色 2 2" xfId="562"/>
    <cellStyle name="60% - 强调文字颜色 3 2" xfId="563"/>
    <cellStyle name="Neutral" xfId="564"/>
    <cellStyle name="60% - 强调文字颜色 4 2" xfId="565"/>
    <cellStyle name="60% - 强调文字颜色 4 3" xfId="566"/>
    <cellStyle name="差_奖励补助测算7.25 (version 1) (version 1)" xfId="567"/>
    <cellStyle name="60% - 强调文字颜色 5 2" xfId="568"/>
    <cellStyle name="60% - 强调文字颜色 5 3" xfId="569"/>
    <cellStyle name="Currency,2" xfId="570"/>
    <cellStyle name="60% - 强调文字颜色 6 3" xfId="571"/>
    <cellStyle name="6mal" xfId="572"/>
    <cellStyle name="Linked Cells 2" xfId="573"/>
    <cellStyle name="好_Book1_1_社保口项目支出明细表科室第二稿(汇报郭局长修改后）" xfId="574"/>
    <cellStyle name="Accent1 - 60%" xfId="575"/>
    <cellStyle name="Accent1_2013年部门预算车辆情况统计表" xfId="576"/>
    <cellStyle name="好_指标四" xfId="577"/>
    <cellStyle name="Milliers_!!!GO" xfId="578"/>
    <cellStyle name="Accent3 - 20%" xfId="579"/>
    <cellStyle name="Comma  - Style2" xfId="580"/>
    <cellStyle name="Accent2" xfId="581"/>
    <cellStyle name="Accent2_2013年部门预算车辆情况统计表" xfId="582"/>
    <cellStyle name="Accent3 - 40%" xfId="583"/>
    <cellStyle name="Mon閠aire [0]_!!!GO" xfId="584"/>
    <cellStyle name="好_0502通海县" xfId="585"/>
    <cellStyle name="Accent4 - 20%" xfId="586"/>
    <cellStyle name="Accent4 - 40%" xfId="587"/>
    <cellStyle name="百分比 2 4 2" xfId="588"/>
    <cellStyle name="PrePop Currency (2)" xfId="589"/>
    <cellStyle name="Accent5" xfId="590"/>
    <cellStyle name="好_2009年一般性转移支付标准工资_~5676413" xfId="591"/>
    <cellStyle name="Accent5 - 40%" xfId="592"/>
    <cellStyle name="千分位[0]_ 白土" xfId="593"/>
    <cellStyle name="Accent6" xfId="594"/>
    <cellStyle name="好_M03" xfId="595"/>
    <cellStyle name="Accent6 - 20%" xfId="596"/>
    <cellStyle name="Accent6 - 40%" xfId="597"/>
    <cellStyle name="Accent6 - 60%" xfId="598"/>
    <cellStyle name="Bad" xfId="599"/>
    <cellStyle name="Calc Currency (0)" xfId="600"/>
    <cellStyle name="Calc Currency (0)_2013年部门预算车辆情况统计表" xfId="601"/>
    <cellStyle name="Calc Currency (2)" xfId="602"/>
    <cellStyle name="Calc Units (1)" xfId="603"/>
    <cellStyle name="Calc Units (2)" xfId="604"/>
    <cellStyle name="Percent_!!!GO" xfId="605"/>
    <cellStyle name="Percent[0]" xfId="606"/>
    <cellStyle name="Currency$[2]" xfId="607"/>
    <cellStyle name="Calculation" xfId="608"/>
    <cellStyle name="Check Cell" xfId="609"/>
    <cellStyle name="常规 20" xfId="610"/>
    <cellStyle name="常规 15" xfId="611"/>
    <cellStyle name="Col Heads" xfId="612"/>
    <cellStyle name="Column Headings" xfId="613"/>
    <cellStyle name="差_~4190974" xfId="614"/>
    <cellStyle name="Model" xfId="615"/>
    <cellStyle name="Column$Headings" xfId="616"/>
    <cellStyle name="Comma  - Style1" xfId="617"/>
    <cellStyle name="Comma  - Style4" xfId="618"/>
    <cellStyle name="汇总 3" xfId="619"/>
    <cellStyle name="Comma  - Style6" xfId="620"/>
    <cellStyle name="Comma [0]" xfId="621"/>
    <cellStyle name="常规 3 6" xfId="622"/>
    <cellStyle name="Comma [00]" xfId="623"/>
    <cellStyle name="样式 1 2" xfId="624"/>
    <cellStyle name="comma zerodec" xfId="625"/>
    <cellStyle name="PrePop Units (0)" xfId="626"/>
    <cellStyle name="Comma,1" xfId="627"/>
    <cellStyle name="Comma,2" xfId="628"/>
    <cellStyle name="差_2009年一般性转移支付标准工资_奖励补助测算5.24冯铸" xfId="629"/>
    <cellStyle name="好_表1" xfId="630"/>
    <cellStyle name="Comma[0]" xfId="631"/>
    <cellStyle name="差_云南省2008年中小学教师人数统计表" xfId="632"/>
    <cellStyle name="Comma_ SG&amp;A Bridge " xfId="633"/>
    <cellStyle name="好_指标五" xfId="634"/>
    <cellStyle name="差_云南省2008年中小学教职工情况（教育厅提供20090101加工整理）" xfId="635"/>
    <cellStyle name="Date" xfId="636"/>
    <cellStyle name="霓付 [0]_ +Foil &amp; -FOIL &amp; PAPER" xfId="637"/>
    <cellStyle name="好_表2" xfId="638"/>
    <cellStyle name="Enter Currency (0)" xfId="639"/>
    <cellStyle name="comma-d" xfId="640"/>
    <cellStyle name="差_2009年一般性转移支付标准工资_~5676413" xfId="641"/>
    <cellStyle name="Copied" xfId="642"/>
    <cellStyle name="百分比 2 4" xfId="643"/>
    <cellStyle name="COST1" xfId="644"/>
    <cellStyle name="Currency,0" xfId="645"/>
    <cellStyle name="好_~4190974" xfId="646"/>
    <cellStyle name="好_2007年检察院案件数" xfId="647"/>
    <cellStyle name="Currency_ SG&amp;A Bridge " xfId="648"/>
    <cellStyle name="Date Short" xfId="649"/>
    <cellStyle name="KPMG Normal" xfId="650"/>
    <cellStyle name="好_2006年在职人员情况" xfId="651"/>
    <cellStyle name="Date_2013年部门预算车辆情况统计表" xfId="652"/>
    <cellStyle name="Dollar (zero dec)" xfId="653"/>
    <cellStyle name="Enter Units (1)" xfId="654"/>
    <cellStyle name="Enter Units (2)" xfId="655"/>
    <cellStyle name="差_00省级(定稿)" xfId="656"/>
    <cellStyle name="Euro" xfId="657"/>
    <cellStyle name="强调文字颜色 1 2" xfId="658"/>
    <cellStyle name="Explanatory Text" xfId="659"/>
    <cellStyle name="Fixed" xfId="660"/>
    <cellStyle name="Format Number Column" xfId="661"/>
    <cellStyle name="千位分隔 2 2" xfId="662"/>
    <cellStyle name="gcd" xfId="663"/>
    <cellStyle name="常规 10" xfId="664"/>
    <cellStyle name="Good" xfId="665"/>
    <cellStyle name="差_1003牟定县" xfId="666"/>
    <cellStyle name="千分位_ 白土" xfId="667"/>
    <cellStyle name="HEADER" xfId="668"/>
    <cellStyle name="Header1" xfId="669"/>
    <cellStyle name="HEADING1" xfId="670"/>
    <cellStyle name="差_地方配套按人均增幅控制8.31（调整结案率后）xl" xfId="671"/>
    <cellStyle name="HEADING2" xfId="672"/>
    <cellStyle name="KPMG Heading 2" xfId="673"/>
    <cellStyle name="差_0605石屏县" xfId="674"/>
    <cellStyle name="Hyperlink_8-邢台折~3" xfId="675"/>
    <cellStyle name="Input [yellow]" xfId="676"/>
    <cellStyle name="强调文字颜色 3 3" xfId="677"/>
    <cellStyle name="常规 2 10" xfId="678"/>
    <cellStyle name="Input Cells" xfId="679"/>
    <cellStyle name="Input_2013年部门预算车辆情况统计表" xfId="680"/>
    <cellStyle name="Normal_ SG&amp;A Bridge " xfId="681"/>
    <cellStyle name="好_财政供养人员" xfId="682"/>
    <cellStyle name="注释 3" xfId="683"/>
    <cellStyle name="InputArea" xfId="684"/>
    <cellStyle name="KPMG Heading 1" xfId="685"/>
    <cellStyle name="好_奖励补助测算7.25 (version 1) (version 1)" xfId="686"/>
    <cellStyle name="KPMG Heading 4" xfId="687"/>
    <cellStyle name="好_1110洱源县" xfId="688"/>
    <cellStyle name="Output_2013年部门预算车辆情况统计表" xfId="689"/>
    <cellStyle name="left" xfId="690"/>
    <cellStyle name="Lines Fill" xfId="691"/>
    <cellStyle name="常规 2" xfId="692"/>
    <cellStyle name="Total" xfId="693"/>
    <cellStyle name="Link Units (2)" xfId="694"/>
    <cellStyle name="Linked Cells" xfId="695"/>
    <cellStyle name="好_530629_2006年县级财政报表附表" xfId="696"/>
    <cellStyle name="常规 19 2" xfId="697"/>
    <cellStyle name="Linked Cells_2013年部门预算车辆情况统计表" xfId="698"/>
    <cellStyle name="Millares [0]_96 Risk" xfId="699"/>
    <cellStyle name="Milliers [0]_!!!GO" xfId="700"/>
    <cellStyle name="Moneda_96 Risk" xfId="701"/>
    <cellStyle name="New Times Roman" xfId="702"/>
    <cellStyle name="no dec" xfId="703"/>
    <cellStyle name="Norma,_laroux_4_营业在建 (2)_E21" xfId="704"/>
    <cellStyle name="Note" xfId="705"/>
    <cellStyle name="Output" xfId="706"/>
    <cellStyle name="Output Amounts" xfId="707"/>
    <cellStyle name="Percent [0.00%]" xfId="708"/>
    <cellStyle name="Percent [0]" xfId="709"/>
    <cellStyle name="标题 6" xfId="710"/>
    <cellStyle name="Percent [00]" xfId="711"/>
    <cellStyle name="t]_x000d__x000a_color schemes=默认 Windows_x000d__x000a__x000d__x000a_[color schemes]_x000d__x000a_Arizona=804000,FFFFFF,FFFFFF,0,FFFFFF,0,808040,C0C0C0,FFFFF" xfId="712"/>
    <cellStyle name="Percent [2]" xfId="713"/>
    <cellStyle name="好_基础数据分析" xfId="714"/>
    <cellStyle name="强调 1" xfId="715"/>
    <cellStyle name="PrePop Currency (0)" xfId="716"/>
    <cellStyle name="PrePop Units (2)" xfId="717"/>
    <cellStyle name="PSDate" xfId="718"/>
    <cellStyle name="PSDec" xfId="719"/>
    <cellStyle name="PSHeading" xfId="720"/>
    <cellStyle name="差_530623_2006年县级财政报表附表" xfId="721"/>
    <cellStyle name="PSSpacer" xfId="722"/>
    <cellStyle name="RevList" xfId="723"/>
    <cellStyle name="RevList 2" xfId="724"/>
    <cellStyle name="差_2008年县级公安保障标准落实奖励经费分配测算" xfId="725"/>
    <cellStyle name="RowLevel_0" xfId="726"/>
    <cellStyle name="section" xfId="727"/>
    <cellStyle name="SOR" xfId="728"/>
    <cellStyle name="subhead" xfId="729"/>
    <cellStyle name="昗弨_FWBS1100" xfId="730"/>
    <cellStyle name="t_2013年部门预算车辆情况统计表" xfId="731"/>
    <cellStyle name="常规 7" xfId="732"/>
    <cellStyle name="t_Book1" xfId="733"/>
    <cellStyle name="t_HVAC Equipment (3)" xfId="734"/>
    <cellStyle name="t_HVAC Equipment (3)_社保口项目支出明细表科室第二稿(汇报郭局长修改后）" xfId="735"/>
    <cellStyle name="t_HVAC Equipment (3)_项目支出明细表科室第二稿(汇报郭局长修改后）" xfId="736"/>
    <cellStyle name="t_公务费分类分档定额标准" xfId="737"/>
    <cellStyle name="分级显示列_1_Book1" xfId="738"/>
    <cellStyle name="Text Indent A" xfId="739"/>
    <cellStyle name="差_05玉溪" xfId="740"/>
    <cellStyle name="Text Indent B" xfId="741"/>
    <cellStyle name="Text Indent C" xfId="742"/>
    <cellStyle name="霓付_ +Foil &amp; -FOIL &amp; PAPER" xfId="743"/>
    <cellStyle name="好_2009年一般性转移支付标准工资" xfId="744"/>
    <cellStyle name="Thousands" xfId="745"/>
    <cellStyle name="常规 14_修改—3.25日市政府常务会定—2015年市级部门预算表(4.17)" xfId="746"/>
    <cellStyle name="常规 3 3 4" xfId="747"/>
    <cellStyle name="Title" xfId="748"/>
    <cellStyle name="好_Book1_1_Book1" xfId="749"/>
    <cellStyle name="Warning Text" xfId="750"/>
    <cellStyle name="パーセント_laroux" xfId="751"/>
    <cellStyle name="好_修改—3.25日市政府常务会定—2015年市级部门预算表(4.17)" xfId="752"/>
    <cellStyle name="_PLDT" xfId="753"/>
    <cellStyle name="_Total (2)" xfId="754"/>
    <cellStyle name="だ_PLDT" xfId="755"/>
    <cellStyle name="だ[0]_Total (2)" xfId="756"/>
    <cellStyle name="む|靃0]_Revenuesy Lr L" xfId="757"/>
    <cellStyle name="百分比 2" xfId="758"/>
    <cellStyle name="百分比 2 2 2" xfId="759"/>
    <cellStyle name="百分比 2 3" xfId="760"/>
    <cellStyle name="百分比 2 3 2" xfId="761"/>
    <cellStyle name="百分比 2 5" xfId="762"/>
    <cellStyle name="好_历年教师人数" xfId="763"/>
    <cellStyle name="百分比 2 5 2" xfId="764"/>
    <cellStyle name="常规 20 2" xfId="765"/>
    <cellStyle name="常规 15 2" xfId="766"/>
    <cellStyle name="百分比 2 6" xfId="767"/>
    <cellStyle name="百分比 3" xfId="768"/>
    <cellStyle name="百分比 3 2" xfId="769"/>
    <cellStyle name="标题 1 2" xfId="770"/>
    <cellStyle name="百分比 4 2" xfId="771"/>
    <cellStyle name="百分比 4_Book1" xfId="772"/>
    <cellStyle name="标题 3 2" xfId="773"/>
    <cellStyle name="百分比 6 2" xfId="774"/>
    <cellStyle name="捠壿_Region Orders (2)" xfId="775"/>
    <cellStyle name="未定义" xfId="776"/>
    <cellStyle name="编号" xfId="777"/>
    <cellStyle name="标题 1 3" xfId="778"/>
    <cellStyle name="标题 2 3" xfId="779"/>
    <cellStyle name="无" xfId="780"/>
    <cellStyle name="标题 3 3" xfId="781"/>
    <cellStyle name="好_Book1_2" xfId="782"/>
    <cellStyle name="千位分隔 3" xfId="783"/>
    <cellStyle name="标题 4 2" xfId="784"/>
    <cellStyle name="好_Book1_3" xfId="785"/>
    <cellStyle name="千位分隔 4" xfId="786"/>
    <cellStyle name="标题 4 3" xfId="787"/>
    <cellStyle name="好_第一部分：综合全" xfId="788"/>
    <cellStyle name="标题 5" xfId="789"/>
    <cellStyle name="好_00省级(打印)" xfId="790"/>
    <cellStyle name="标题1" xfId="791"/>
    <cellStyle name="桁区切り [0.00]_１１月価格表" xfId="792"/>
    <cellStyle name="表标题" xfId="793"/>
    <cellStyle name="常规 2 2" xfId="794"/>
    <cellStyle name="部门" xfId="795"/>
    <cellStyle name="差_00省级(打印)" xfId="796"/>
    <cellStyle name="差_03昭通" xfId="797"/>
    <cellStyle name="常规 35" xfId="798"/>
    <cellStyle name="差_0502通海县" xfId="799"/>
    <cellStyle name="差_1110洱源县" xfId="800"/>
    <cellStyle name="差_11大理" xfId="801"/>
    <cellStyle name="差_2、土地面积、人口、粮食产量基本情况" xfId="802"/>
    <cellStyle name="差_2006年分析表" xfId="803"/>
    <cellStyle name="差_2006年在职人员情况" xfId="804"/>
    <cellStyle name="差_2007年可用财力" xfId="805"/>
    <cellStyle name="差_2007年人员分部门统计表" xfId="806"/>
    <cellStyle name="常规 3 7" xfId="807"/>
    <cellStyle name="差_2009年一般性转移支付标准工资" xfId="808"/>
    <cellStyle name="常规 2 5_Book1" xfId="809"/>
    <cellStyle name="差_2009年一般性转移支付标准工资_~4190974" xfId="810"/>
    <cellStyle name="常规 2 6 2" xfId="811"/>
    <cellStyle name="差_2009年一般性转移支付标准工资_地方配套按人均增幅控制8.30xl" xfId="812"/>
    <cellStyle name="差_2009年一般性转移支付标准工资_地方配套按人均增幅控制8.30一般预算平均增幅、人均可用财力平均增幅两次控制、社会治安系数调整、案件数调整xl" xfId="813"/>
    <cellStyle name="好_云南省2008年中小学教师人数统计表" xfId="814"/>
    <cellStyle name="差_2009年一般性转移支付标准工资_地方配套按人均增幅控制8.31（调整结案率后）xl" xfId="815"/>
    <cellStyle name="差_2009年一般性转移支付标准工资_奖励补助测算7.23" xfId="816"/>
    <cellStyle name="差_2009年一般性转移支付标准工资_奖励补助测算7.25" xfId="817"/>
    <cellStyle name="差_530629_2006年县级财政报表附表" xfId="818"/>
    <cellStyle name="差_5334_2006年迪庆县级财政报表附表" xfId="819"/>
    <cellStyle name="差_地方配套按人均增幅控制8.30xl" xfId="820"/>
    <cellStyle name="好_地方配套按人均增幅控制8.31（调整结案率后）xl" xfId="821"/>
    <cellStyle name="差_Book1" xfId="822"/>
    <cellStyle name="差_Book1_1" xfId="823"/>
    <cellStyle name="差_Book1_1_Book1" xfId="824"/>
    <cellStyle name="差_Book1_1_公务费分类分档定额标准" xfId="825"/>
    <cellStyle name="差_Book1_1_社保口项目支出明细表科室第二稿(汇报郭局长修改后）" xfId="826"/>
    <cellStyle name="差_Book1_1_项目支出明细表科室第二稿(汇报郭局长修改后）" xfId="827"/>
    <cellStyle name="好_2009年一般性转移支付标准工资_不用软件计算9.1不考虑经费管理评价xl" xfId="828"/>
    <cellStyle name="差_Book1_项目支出明细表科室第二稿(汇报郭局长修改后）" xfId="829"/>
    <cellStyle name="差_Book1_2" xfId="830"/>
    <cellStyle name="差_Book1_3" xfId="831"/>
    <cellStyle name="差_Book1_4" xfId="832"/>
    <cellStyle name="差_Book1_5" xfId="833"/>
    <cellStyle name="差_Book1_Book1" xfId="834"/>
    <cellStyle name="差_Book1_表1" xfId="835"/>
    <cellStyle name="콤마_1.24분기 평가표 " xfId="836"/>
    <cellStyle name="差_Book1_表2" xfId="837"/>
    <cellStyle name="差_Book1_公务费分类分档定额标准" xfId="838"/>
    <cellStyle name="差_M01-2(州市补助收入)" xfId="839"/>
    <cellStyle name="常规 8_经济资本报表2010" xfId="840"/>
    <cellStyle name="差_M03" xfId="841"/>
    <cellStyle name="差_Sheet1" xfId="842"/>
    <cellStyle name="数字" xfId="843"/>
    <cellStyle name="差_表1" xfId="844"/>
    <cellStyle name="差_表2" xfId="845"/>
    <cellStyle name="好_奖励补助测算5.22测试" xfId="846"/>
    <cellStyle name="差_不用软件计算9.1不考虑经费管理评价xl" xfId="847"/>
    <cellStyle name="差_修改—3.25日市政府常务会定—2015年市级部门预算表(4.17)" xfId="848"/>
    <cellStyle name="差_财政供养人员" xfId="849"/>
    <cellStyle name="표준_(업무)평가단" xfId="850"/>
    <cellStyle name="常规 11" xfId="851"/>
    <cellStyle name="常规 2 12" xfId="852"/>
    <cellStyle name="差_财政支出对上级的依赖程度" xfId="853"/>
    <cellStyle name="差_城建部门" xfId="854"/>
    <cellStyle name="差_地方配套按人均增幅控制8.30一般预算平均增幅、人均可用财力平均增幅两次控制、社会治安系数调整、案件数调整xl" xfId="855"/>
    <cellStyle name="差_第五部分(才淼、饶永宏）" xfId="856"/>
    <cellStyle name="差_第一部分：综合全" xfId="857"/>
    <cellStyle name="差_高中教师人数（教育厅1.6日提供）" xfId="858"/>
    <cellStyle name="差_汇总" xfId="859"/>
    <cellStyle name="差_基础数据分析" xfId="860"/>
    <cellStyle name="差_检验表" xfId="861"/>
    <cellStyle name="差_检验表（调整后）" xfId="862"/>
    <cellStyle name="差_奖励补助测算7.23" xfId="863"/>
    <cellStyle name="差_历年教师人数" xfId="864"/>
    <cellStyle name="公司标准表 2" xfId="865"/>
    <cellStyle name="差_丽江汇总" xfId="866"/>
    <cellStyle name="差_三季度－表二" xfId="867"/>
    <cellStyle name="差_卫生部门" xfId="868"/>
    <cellStyle name="好_M01-2(州市补助收入)" xfId="869"/>
    <cellStyle name="常规 10 2" xfId="870"/>
    <cellStyle name="差_文体广播部门" xfId="871"/>
    <cellStyle name="差_下半年禁毒办案经费分配2544.3万元" xfId="872"/>
    <cellStyle name="差_下半年禁吸戒毒经费1000万元" xfId="873"/>
    <cellStyle name="差_县级公安机关公用经费标准奖励测算方案（定稿）" xfId="874"/>
    <cellStyle name="差_义务教育阶段教职工人数（教育厅提供最终）" xfId="875"/>
    <cellStyle name="差_云南省2008年转移支付测算——州市本级考核部分及政策性测算" xfId="876"/>
    <cellStyle name="常规 11 2" xfId="877"/>
    <cellStyle name="常规 11 2 2" xfId="878"/>
    <cellStyle name="常规 11 2_修改—3.25日市政府常务会定—2015年市级部门预算表(4.17)" xfId="879"/>
    <cellStyle name="常规 13 2" xfId="880"/>
    <cellStyle name="常规 4 2 2" xfId="881"/>
    <cellStyle name="常规 13_修改—3.25日市政府常务会定—2015年市级部门预算表(4.17)" xfId="882"/>
    <cellStyle name="常规 14" xfId="883"/>
    <cellStyle name="常规 14 2" xfId="884"/>
    <cellStyle name="常规 21" xfId="885"/>
    <cellStyle name="常规 16" xfId="886"/>
    <cellStyle name="常规 16 2" xfId="887"/>
    <cellStyle name="常规 16 2 2" xfId="888"/>
    <cellStyle name="常规 22" xfId="889"/>
    <cellStyle name="常规 17" xfId="890"/>
    <cellStyle name="常规 19" xfId="891"/>
    <cellStyle name="常规 2 11" xfId="892"/>
    <cellStyle name="好_副本73283696546880457822010-04-29 2" xfId="893"/>
    <cellStyle name="常规 2 13" xfId="894"/>
    <cellStyle name="常规 2 2 2" xfId="895"/>
    <cellStyle name="常规 2 3" xfId="896"/>
    <cellStyle name="常规 2 3 2" xfId="897"/>
    <cellStyle name="常规 2 3 3" xfId="898"/>
    <cellStyle name="常规 2 3_Book1" xfId="899"/>
    <cellStyle name="常规 2 4 2" xfId="900"/>
    <cellStyle name="常规 2 4 3" xfId="901"/>
    <cellStyle name="常规 2 4_Book1" xfId="902"/>
    <cellStyle name="常规 2 5 2" xfId="903"/>
    <cellStyle name="常规 2 5 3" xfId="904"/>
    <cellStyle name="常规 2 6" xfId="905"/>
    <cellStyle name="常规 2 7" xfId="906"/>
    <cellStyle name="输入 2" xfId="907"/>
    <cellStyle name="常规 2 8" xfId="908"/>
    <cellStyle name="好_Book1_Book1_2" xfId="909"/>
    <cellStyle name="常规 2 8 2" xfId="910"/>
    <cellStyle name="输入 3" xfId="911"/>
    <cellStyle name="常规 2 9" xfId="912"/>
    <cellStyle name="常规 3" xfId="913"/>
    <cellStyle name="常规 3 10" xfId="914"/>
    <cellStyle name="常规 3 11" xfId="915"/>
    <cellStyle name="超级链接" xfId="916"/>
    <cellStyle name="常规 3 13" xfId="917"/>
    <cellStyle name="常规 3 2" xfId="918"/>
    <cellStyle name="常规 3 2 2 2" xfId="919"/>
    <cellStyle name="常规 3 3" xfId="920"/>
    <cellStyle name="常规 3 3 2" xfId="921"/>
    <cellStyle name="好_文体广播部门" xfId="922"/>
    <cellStyle name="常规 3 3 2 2" xfId="923"/>
    <cellStyle name="常规 3 4 2" xfId="924"/>
    <cellStyle name="常规 3 5" xfId="925"/>
    <cellStyle name="常规 3 8" xfId="926"/>
    <cellStyle name="常规 3 9" xfId="927"/>
    <cellStyle name="常规 33" xfId="928"/>
    <cellStyle name="常规 35 2" xfId="929"/>
    <cellStyle name="常规 4" xfId="930"/>
    <cellStyle name="常规 4 2" xfId="931"/>
    <cellStyle name="常规 4 2_经济资本报表2010" xfId="932"/>
    <cellStyle name="常规 4 3" xfId="933"/>
    <cellStyle name="常规 4_2010年预算申报表(2010-02)" xfId="934"/>
    <cellStyle name="常规 5_2013年部门预算车辆情况统计表" xfId="935"/>
    <cellStyle name="注释 2" xfId="936"/>
    <cellStyle name="常规 6 2" xfId="937"/>
    <cellStyle name="常规 7 2 2" xfId="938"/>
    <cellStyle name="常规 7 2_修改—3.25日市政府常务会定—2015年市级部门预算表(4.17)" xfId="939"/>
    <cellStyle name="常规 7_Book1" xfId="940"/>
    <cellStyle name="常规 8" xfId="941"/>
    <cellStyle name="常规 9" xfId="942"/>
    <cellStyle name="超链接 2" xfId="943"/>
    <cellStyle name="好_Sheet1" xfId="944"/>
    <cellStyle name="公司标准表" xfId="945"/>
    <cellStyle name="好 3" xfId="946"/>
    <cellStyle name="好_第五部分(才淼、饶永宏）" xfId="947"/>
    <cellStyle name="好_00省级(定稿)" xfId="948"/>
    <cellStyle name="好_0605石屏县" xfId="949"/>
    <cellStyle name="好_1003牟定县" xfId="950"/>
    <cellStyle name="好_2、土地面积、人口、粮食产量基本情况" xfId="951"/>
    <cellStyle name="好_2006年基础数据" xfId="952"/>
    <cellStyle name="㼿" xfId="953"/>
    <cellStyle name="好_奖励补助测算5.24冯铸" xfId="954"/>
    <cellStyle name="好_2006年水利统计指标统计表" xfId="955"/>
    <cellStyle name="好_2007年可用财力" xfId="956"/>
    <cellStyle name="好_2008云南省分县市中小学教职工统计表（教育厅提供）" xfId="957"/>
    <cellStyle name="好_2009年一般性转移支付标准工资_地方配套按人均增幅控制8.30xl" xfId="958"/>
    <cellStyle name="好_2009年一般性转移支付标准工资_地方配套按人均增幅控制8.30一般预算平均增幅、人均可用财力平均增幅两次控制、社会治安系数调整、案件数调整xl" xfId="959"/>
    <cellStyle name="好_2009年一般性转移支付标准工资_地方配套按人均增幅控制8.31（调整结案率后）xl" xfId="960"/>
    <cellStyle name="好_2009年一般性转移支付标准工资_奖励补助测算5.22测试" xfId="961"/>
    <cellStyle name="好_2009年一般性转移支付标准工资_奖励补助测算5.23新" xfId="962"/>
    <cellStyle name="好_2009年一般性转移支付标准工资_奖励补助测算5.24冯铸" xfId="963"/>
    <cellStyle name="好_2009年一般性转移支付标准工资_奖励补助测算7.23" xfId="964"/>
    <cellStyle name="好_2009年一般性转移支付标准工资_奖励补助测算7.25" xfId="965"/>
    <cellStyle name="好_2009年一般性转移支付标准工资_奖励补助测算7.25 (version 1) (version 1)" xfId="966"/>
    <cellStyle name="好_5334_2006年迪庆县级财政报表附表" xfId="967"/>
    <cellStyle name="好_Book1" xfId="968"/>
    <cellStyle name="好_Book1_1_2013年部门预算车辆情况统计表" xfId="969"/>
    <cellStyle name="好_Book1_2013年部门预算车辆情况统计表" xfId="970"/>
    <cellStyle name="好_Book1_Book1" xfId="971"/>
    <cellStyle name="好_Book1_Book1_1" xfId="972"/>
    <cellStyle name="好_Book1_表1" xfId="973"/>
    <cellStyle name="好_Book1_公务费分类分档定额标准" xfId="974"/>
    <cellStyle name="普通_ 白土" xfId="975"/>
    <cellStyle name="好_Book1_社保口项目支出明细表科室第二稿(汇报郭局长修改后）" xfId="976"/>
    <cellStyle name="强调文字颜色 6 2" xfId="977"/>
    <cellStyle name="好_Book2" xfId="978"/>
    <cellStyle name="好_不用软件计算9.1不考虑经费管理评价xl" xfId="979"/>
    <cellStyle name="好_财政支出对上级的依赖程度" xfId="980"/>
    <cellStyle name="好_地方配套按人均增幅控制8.30xl" xfId="981"/>
    <cellStyle name="好_地方配套按人均增幅控制8.30一般预算平均增幅、人均可用财力平均增幅两次控制、社会治安系数调整、案件数调整xl" xfId="982"/>
    <cellStyle name="好_副本73283696546880457822010-04-29" xfId="983"/>
    <cellStyle name="好_汇总" xfId="984"/>
    <cellStyle name="好_检验表（调整后）" xfId="985"/>
    <cellStyle name="好_奖励补助测算7.23" xfId="986"/>
    <cellStyle name="好_奖励补助测算7.25" xfId="987"/>
    <cellStyle name="好_教师绩效工资测算表（离退休按各地上报数测算）2009年1月1日" xfId="988"/>
    <cellStyle name="好_教育厅提供义务教育及高中教师人数（2009年1月6日）" xfId="989"/>
    <cellStyle name="好_丽江汇总" xfId="990"/>
    <cellStyle name="好_卫生部门" xfId="991"/>
    <cellStyle name="好_下半年禁吸戒毒经费1000万元" xfId="992"/>
    <cellStyle name="好_义务教育阶段教职工人数（教育厅提供最终）" xfId="993"/>
    <cellStyle name="好_云南农村义务教育统计表" xfId="994"/>
    <cellStyle name="好_云南省2008年转移支付测算——州市本级考核部分及政策性测算" xfId="995"/>
    <cellStyle name="后继超级链接" xfId="996"/>
    <cellStyle name="后继超链接" xfId="997"/>
    <cellStyle name="检查单元格 3" xfId="998"/>
    <cellStyle name="解释性文本 2" xfId="999"/>
    <cellStyle name="解释性文本 3" xfId="1000"/>
    <cellStyle name="借出原因" xfId="1001"/>
    <cellStyle name="链接单元格 2" xfId="1002"/>
    <cellStyle name="千位[0]_ 方正PC" xfId="1003"/>
    <cellStyle name="千位分隔 2 3" xfId="1004"/>
    <cellStyle name="千位分隔 3 2" xfId="1005"/>
    <cellStyle name="千位分隔[0] 2" xfId="1006"/>
    <cellStyle name="钎霖_4岿角利" xfId="1007"/>
    <cellStyle name="强调文字颜色 1 3" xfId="1008"/>
    <cellStyle name="强调文字颜色 2 3" xfId="1009"/>
    <cellStyle name="强调文字颜色 5 3" xfId="1010"/>
    <cellStyle name="强调文字颜色 6 3" xfId="1011"/>
    <cellStyle name="输出 3" xfId="1012"/>
    <cellStyle name="数量" xfId="1013"/>
    <cellStyle name="通貨_１１月価格表" xfId="1014"/>
    <cellStyle name="㼿?" xfId="1015"/>
    <cellStyle name="㼿㼿" xfId="1016"/>
    <cellStyle name="㼿㼿_汇总表—2016年市级财政部门预算项目表1.17 (正式)" xfId="1017"/>
    <cellStyle name="㼿㼿㼿?" xfId="1018"/>
    <cellStyle name="小数" xfId="1019"/>
    <cellStyle name="样式 1_2008年中间业务计划（汇总）" xfId="1020"/>
    <cellStyle name="一般_EXPENSE" xfId="1021"/>
    <cellStyle name="寘嬫愗傝_Region Orders (2)" xfId="1022"/>
    <cellStyle name="资产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J25" sqref="J25"/>
    </sheetView>
  </sheetViews>
  <sheetFormatPr defaultColWidth="9" defaultRowHeight="12.75" customHeight="1" outlineLevelCol="7"/>
  <cols>
    <col min="1" max="1" width="17.1428571428571" style="34" customWidth="1"/>
    <col min="2" max="2" width="28.1238095238095" style="34" customWidth="1"/>
    <col min="3" max="3" width="18.752380952381" style="34" customWidth="1"/>
    <col min="4" max="4" width="16.3714285714286" style="34" customWidth="1"/>
    <col min="5" max="5" width="18.752380952381" style="34" customWidth="1"/>
    <col min="6" max="7" width="17.1428571428571" style="34" customWidth="1"/>
    <col min="8" max="8" width="9" style="34" customWidth="1"/>
  </cols>
  <sheetData>
    <row r="2" ht="14.25" customHeight="1" spans="1:8">
      <c r="A2" s="152"/>
      <c r="B2"/>
      <c r="C2"/>
      <c r="D2"/>
      <c r="E2"/>
      <c r="F2"/>
      <c r="G2"/>
      <c r="H2"/>
    </row>
    <row r="3" ht="18.75" customHeight="1" spans="1:8">
      <c r="A3" s="153" t="s">
        <v>0</v>
      </c>
      <c r="B3" s="153"/>
      <c r="C3" s="153"/>
      <c r="D3" s="153"/>
      <c r="E3" s="153"/>
      <c r="F3" s="153"/>
      <c r="G3" s="153"/>
      <c r="H3"/>
    </row>
    <row r="4" ht="24" customHeight="1" spans="1:8">
      <c r="A4" s="153" t="s">
        <v>1</v>
      </c>
      <c r="B4" s="153"/>
      <c r="C4" s="153"/>
      <c r="D4" s="153"/>
      <c r="E4" s="153"/>
      <c r="F4" s="153"/>
      <c r="G4" s="153"/>
      <c r="H4"/>
    </row>
    <row r="5" ht="14.25" customHeight="1" spans="1:8">
      <c r="A5" s="153"/>
      <c r="B5" s="153"/>
      <c r="C5" s="153"/>
      <c r="D5" s="153"/>
      <c r="E5" s="153"/>
      <c r="F5" s="153"/>
      <c r="G5" s="153"/>
      <c r="H5"/>
    </row>
    <row r="6" ht="14.25" customHeight="1" spans="1:8">
      <c r="A6" s="153"/>
      <c r="B6" s="153"/>
      <c r="C6" s="153"/>
      <c r="D6" s="153"/>
      <c r="E6" s="153"/>
      <c r="F6" s="153"/>
      <c r="G6" s="153"/>
      <c r="H6"/>
    </row>
    <row r="7" ht="14.25" customHeight="1" spans="1:8">
      <c r="A7" s="153"/>
      <c r="B7" s="153"/>
      <c r="C7" s="153"/>
      <c r="D7" s="153"/>
      <c r="E7" s="153"/>
      <c r="F7" s="153"/>
      <c r="G7" s="153"/>
      <c r="H7"/>
    </row>
    <row r="8" ht="14.25" customHeight="1" spans="1:8">
      <c r="A8" s="153"/>
      <c r="B8" s="153"/>
      <c r="C8" s="153"/>
      <c r="D8" s="153"/>
      <c r="E8" s="153"/>
      <c r="F8" s="153"/>
      <c r="G8" s="153"/>
      <c r="H8"/>
    </row>
    <row r="9" ht="33" customHeight="1" spans="1:8">
      <c r="A9" s="154" t="s">
        <v>2</v>
      </c>
      <c r="B9" s="154"/>
      <c r="C9" s="154"/>
      <c r="D9" s="154"/>
      <c r="E9" s="154"/>
      <c r="F9" s="154"/>
      <c r="G9" s="154"/>
      <c r="H9"/>
    </row>
    <row r="10" ht="14.25" customHeight="1" spans="1:8">
      <c r="A10" s="153"/>
      <c r="B10" s="153"/>
      <c r="C10" s="153"/>
      <c r="D10" s="153"/>
      <c r="E10" s="153"/>
      <c r="F10" s="153"/>
      <c r="G10" s="153"/>
      <c r="H10"/>
    </row>
    <row r="11" ht="14.25" customHeight="1" spans="1:8">
      <c r="A11" s="153"/>
      <c r="B11" s="153"/>
      <c r="C11" s="153"/>
      <c r="D11" s="153"/>
      <c r="E11" s="153"/>
      <c r="F11" s="153"/>
      <c r="G11" s="153"/>
      <c r="H11"/>
    </row>
    <row r="12" ht="14.25" customHeight="1" spans="1:8">
      <c r="A12" s="153"/>
      <c r="B12" s="153"/>
      <c r="C12" s="153"/>
      <c r="D12" s="153"/>
      <c r="E12" s="153"/>
      <c r="F12" s="153"/>
      <c r="G12" s="153"/>
      <c r="H12"/>
    </row>
    <row r="13" ht="14.25" customHeight="1" spans="1:8">
      <c r="A13" s="153"/>
      <c r="B13" s="153"/>
      <c r="C13" s="153"/>
      <c r="D13" s="153"/>
      <c r="E13" s="153"/>
      <c r="F13" s="153"/>
      <c r="G13" s="153"/>
      <c r="H13"/>
    </row>
    <row r="14" ht="14.25" customHeight="1" spans="1:8">
      <c r="A14" s="153"/>
      <c r="B14" s="153"/>
      <c r="C14" s="153"/>
      <c r="D14" s="153"/>
      <c r="E14" s="153"/>
      <c r="F14" s="153"/>
      <c r="G14" s="153"/>
      <c r="H14"/>
    </row>
    <row r="15" ht="14.25" customHeight="1" spans="1:8">
      <c r="A15" s="153"/>
      <c r="B15" s="153"/>
      <c r="C15" s="153"/>
      <c r="D15" s="153"/>
      <c r="E15" s="153"/>
      <c r="F15" s="153"/>
      <c r="G15" s="153"/>
      <c r="H15"/>
    </row>
    <row r="16" ht="14.25" customHeight="1" spans="1:8">
      <c r="A16" s="153"/>
      <c r="B16" s="153"/>
      <c r="C16" s="153"/>
      <c r="D16" s="153"/>
      <c r="E16" s="153"/>
      <c r="F16" s="153"/>
      <c r="G16" s="153"/>
      <c r="H16"/>
    </row>
    <row r="17" ht="14.25" customHeight="1" spans="1:8">
      <c r="A17" s="153"/>
      <c r="B17" s="153"/>
      <c r="C17" s="153"/>
      <c r="D17" s="153"/>
      <c r="E17" s="153"/>
      <c r="F17" s="153"/>
      <c r="G17" s="153"/>
      <c r="H17"/>
    </row>
    <row r="18" ht="14.25" customHeight="1" spans="1:8">
      <c r="A18" s="153"/>
      <c r="B18" s="153"/>
      <c r="C18" s="153"/>
      <c r="D18" s="153"/>
      <c r="E18" s="153"/>
      <c r="F18" s="153"/>
      <c r="G18" s="153"/>
      <c r="H18"/>
    </row>
    <row r="19" ht="14.25" customHeight="1" spans="1:8">
      <c r="A19" s="155" t="s">
        <v>3</v>
      </c>
      <c r="B19" s="155"/>
      <c r="C19" s="155"/>
      <c r="D19" s="155"/>
      <c r="E19" s="155"/>
      <c r="F19" s="155"/>
      <c r="G19" s="155"/>
      <c r="H19"/>
    </row>
    <row r="20" ht="14.25" customHeight="1" spans="1:8">
      <c r="A20" s="153"/>
      <c r="B20" s="153"/>
      <c r="C20" s="153"/>
      <c r="D20" s="153"/>
      <c r="E20" s="153"/>
      <c r="F20" s="153"/>
      <c r="G20" s="153"/>
      <c r="H20"/>
    </row>
    <row r="21" ht="14.25" customHeight="1" spans="1:8">
      <c r="A21" s="153"/>
      <c r="B21" s="153"/>
      <c r="C21" s="153"/>
      <c r="D21" s="153"/>
      <c r="E21" s="153"/>
      <c r="F21"/>
      <c r="G21" s="153"/>
      <c r="H21"/>
    </row>
    <row r="22" ht="14.25" customHeight="1" spans="1:8">
      <c r="A22" s="153"/>
      <c r="B22" s="153" t="s">
        <v>4</v>
      </c>
      <c r="C22" s="153" t="s">
        <v>5</v>
      </c>
      <c r="D22"/>
      <c r="E22" s="153" t="s">
        <v>6</v>
      </c>
      <c r="F22"/>
      <c r="G22" s="153"/>
      <c r="H22"/>
    </row>
    <row r="23" ht="15.75" customHeight="1" spans="1:8">
      <c r="A23"/>
      <c r="B23" s="156" t="s">
        <v>7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showGridLines="0" showZeros="0" workbookViewId="0">
      <selection activeCell="K12" sqref="K12"/>
    </sheetView>
  </sheetViews>
  <sheetFormatPr defaultColWidth="9" defaultRowHeight="12.75" customHeight="1" outlineLevelRow="7" outlineLevelCol="6"/>
  <cols>
    <col min="1" max="1" width="14.2857142857143" style="34" customWidth="1"/>
    <col min="2" max="2" width="36.8571428571429" style="34" customWidth="1"/>
    <col min="3" max="3" width="20.2857142857143" style="34" customWidth="1"/>
    <col min="4" max="4" width="18.8571428571429" style="34" customWidth="1"/>
    <col min="5" max="5" width="17.2857142857143" style="34" customWidth="1"/>
    <col min="6" max="6" width="17.5714285714286" style="34" customWidth="1"/>
    <col min="7" max="7" width="17.1428571428571" style="34" customWidth="1"/>
    <col min="8" max="8" width="9.14285714285714" style="34"/>
  </cols>
  <sheetData>
    <row r="1" ht="24.75" customHeight="1" spans="1:2">
      <c r="A1" s="64"/>
      <c r="B1" s="64"/>
    </row>
    <row r="2" ht="24.75" customHeight="1" spans="1:7">
      <c r="A2" s="36" t="s">
        <v>186</v>
      </c>
      <c r="B2" s="36"/>
      <c r="C2" s="36"/>
      <c r="D2" s="36"/>
      <c r="E2" s="36"/>
      <c r="F2" s="36"/>
      <c r="G2" s="36"/>
    </row>
    <row r="3" ht="24.75" customHeight="1" spans="7:7">
      <c r="G3" s="37" t="s">
        <v>33</v>
      </c>
    </row>
    <row r="4" ht="24.75" customHeight="1" spans="1:7">
      <c r="A4" s="65" t="s">
        <v>140</v>
      </c>
      <c r="B4" s="65" t="s">
        <v>141</v>
      </c>
      <c r="C4" s="66" t="s">
        <v>187</v>
      </c>
      <c r="D4" s="66"/>
      <c r="E4" s="66"/>
      <c r="F4" s="66"/>
      <c r="G4" s="66"/>
    </row>
    <row r="5" ht="24.75" customHeight="1" spans="1:7">
      <c r="A5" s="65"/>
      <c r="B5" s="65"/>
      <c r="C5" s="66" t="s">
        <v>116</v>
      </c>
      <c r="D5" s="66" t="s">
        <v>188</v>
      </c>
      <c r="E5" s="66" t="s">
        <v>189</v>
      </c>
      <c r="F5" s="66" t="s">
        <v>190</v>
      </c>
      <c r="G5" s="67"/>
    </row>
    <row r="6" ht="24.75" customHeight="1" spans="1:7">
      <c r="A6" s="65"/>
      <c r="B6" s="65"/>
      <c r="C6" s="66"/>
      <c r="D6" s="66"/>
      <c r="E6" s="66"/>
      <c r="F6" s="66" t="s">
        <v>191</v>
      </c>
      <c r="G6" s="66" t="s">
        <v>192</v>
      </c>
    </row>
    <row r="7" ht="24.75" customHeight="1" spans="1:7">
      <c r="A7" s="65">
        <v>105001</v>
      </c>
      <c r="B7" s="65" t="s">
        <v>193</v>
      </c>
      <c r="C7" s="66">
        <f>SUM(E7,G7)</f>
        <v>130000</v>
      </c>
      <c r="D7" s="66"/>
      <c r="E7" s="66">
        <v>54000</v>
      </c>
      <c r="F7" s="66"/>
      <c r="G7" s="66">
        <v>76000</v>
      </c>
    </row>
    <row r="8" ht="24.75" customHeight="1" spans="1:7">
      <c r="A8" s="68"/>
      <c r="B8" s="68"/>
      <c r="C8" s="69"/>
      <c r="D8" s="69"/>
      <c r="E8" s="69"/>
      <c r="F8" s="69"/>
      <c r="G8" s="69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740157480315" right="0.393700787401575" top="1.18110236220472" bottom="0.78740157480315" header="0" footer="0.393700787401575"/>
  <pageSetup paperSize="9" scale="85" fitToHeight="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showZeros="0" workbookViewId="0">
      <selection activeCell="E13" sqref="E13"/>
    </sheetView>
  </sheetViews>
  <sheetFormatPr defaultColWidth="9" defaultRowHeight="12.75" customHeight="1" outlineLevelCol="5"/>
  <cols>
    <col min="1" max="1" width="15.2666666666667" style="34" customWidth="1"/>
    <col min="2" max="2" width="33.152380952381" style="34" customWidth="1"/>
    <col min="3" max="3" width="31.4285714285714" style="34" customWidth="1"/>
    <col min="4" max="4" width="22.2857142857143" style="34" customWidth="1"/>
    <col min="5" max="5" width="25.8571428571429" style="34" customWidth="1"/>
    <col min="6" max="6" width="6.85714285714286" style="34" customWidth="1"/>
  </cols>
  <sheetData>
    <row r="1" ht="18" customHeight="1" spans="1:3">
      <c r="A1" s="43"/>
      <c r="B1" s="43"/>
      <c r="C1" s="44"/>
    </row>
    <row r="2" ht="24.75" customHeight="1" spans="1:4">
      <c r="A2" s="36" t="s">
        <v>194</v>
      </c>
      <c r="B2" s="36"/>
      <c r="C2" s="36"/>
      <c r="D2" s="36"/>
    </row>
    <row r="3" ht="24.75" customHeight="1" spans="4:4">
      <c r="D3" s="37" t="s">
        <v>33</v>
      </c>
    </row>
    <row r="4" ht="24.75" customHeight="1" spans="1:5">
      <c r="A4" s="45" t="s">
        <v>195</v>
      </c>
      <c r="B4" s="46" t="s">
        <v>196</v>
      </c>
      <c r="C4" s="45" t="s">
        <v>197</v>
      </c>
      <c r="D4" s="47" t="s">
        <v>112</v>
      </c>
      <c r="E4" s="48"/>
    </row>
    <row r="5" ht="21" customHeight="1" spans="1:5">
      <c r="A5" s="45" t="s">
        <v>114</v>
      </c>
      <c r="B5" s="45" t="s">
        <v>114</v>
      </c>
      <c r="C5" s="45" t="s">
        <v>114</v>
      </c>
      <c r="D5" s="47">
        <v>3</v>
      </c>
      <c r="E5" s="48"/>
    </row>
    <row r="6" s="33" customFormat="1" ht="20" customHeight="1" spans="1:6">
      <c r="A6" s="49">
        <f>ROW()-6</f>
        <v>0</v>
      </c>
      <c r="B6" s="50"/>
      <c r="C6" s="51" t="s">
        <v>116</v>
      </c>
      <c r="D6" s="52">
        <f>SUM(D7)</f>
        <v>857947</v>
      </c>
      <c r="E6" s="53"/>
      <c r="F6" s="42"/>
    </row>
    <row r="7" ht="20" customHeight="1" spans="1:5">
      <c r="A7" s="54">
        <v>1</v>
      </c>
      <c r="B7" s="50" t="s">
        <v>164</v>
      </c>
      <c r="C7" s="55" t="s">
        <v>198</v>
      </c>
      <c r="D7" s="56">
        <v>857947</v>
      </c>
      <c r="E7" s="48"/>
    </row>
    <row r="8" ht="20" customHeight="1" spans="1:5">
      <c r="A8" s="54">
        <v>2</v>
      </c>
      <c r="B8" s="57" t="s">
        <v>166</v>
      </c>
      <c r="C8" s="58" t="s">
        <v>167</v>
      </c>
      <c r="D8" s="59">
        <v>100000</v>
      </c>
      <c r="E8" s="48"/>
    </row>
    <row r="9" ht="20" customHeight="1" spans="1:5">
      <c r="A9" s="54">
        <v>3</v>
      </c>
      <c r="B9" s="57" t="s">
        <v>168</v>
      </c>
      <c r="C9" s="58" t="s">
        <v>169</v>
      </c>
      <c r="D9" s="59">
        <v>63000</v>
      </c>
      <c r="E9" s="48"/>
    </row>
    <row r="10" ht="20" customHeight="1" spans="1:5">
      <c r="A10" s="54">
        <v>6</v>
      </c>
      <c r="B10" s="57" t="s">
        <v>170</v>
      </c>
      <c r="C10" s="58" t="s">
        <v>171</v>
      </c>
      <c r="D10" s="59">
        <v>8000</v>
      </c>
      <c r="E10" s="48"/>
    </row>
    <row r="11" ht="20" customHeight="1" spans="1:5">
      <c r="A11" s="54">
        <v>8</v>
      </c>
      <c r="B11" s="60" t="s">
        <v>172</v>
      </c>
      <c r="C11" s="58" t="s">
        <v>173</v>
      </c>
      <c r="D11" s="56">
        <v>10000</v>
      </c>
      <c r="E11" s="48"/>
    </row>
    <row r="12" ht="20" customHeight="1" spans="1:5">
      <c r="A12" s="54">
        <v>11</v>
      </c>
      <c r="B12" s="61">
        <v>30211</v>
      </c>
      <c r="C12" s="58" t="s">
        <v>174</v>
      </c>
      <c r="D12" s="62">
        <v>70000</v>
      </c>
      <c r="E12" s="48"/>
    </row>
    <row r="13" ht="20" customHeight="1" spans="1:5">
      <c r="A13" s="54">
        <v>15</v>
      </c>
      <c r="B13" s="61">
        <v>30215</v>
      </c>
      <c r="C13" s="58" t="s">
        <v>175</v>
      </c>
      <c r="D13" s="62">
        <v>84000</v>
      </c>
      <c r="E13" s="48"/>
    </row>
    <row r="14" ht="20" customHeight="1" spans="1:5">
      <c r="A14" s="54">
        <v>16</v>
      </c>
      <c r="B14" s="61">
        <v>30216</v>
      </c>
      <c r="C14" s="58" t="s">
        <v>176</v>
      </c>
      <c r="D14" s="62">
        <v>30000</v>
      </c>
      <c r="E14" s="48"/>
    </row>
    <row r="15" ht="20" customHeight="1" spans="1:5">
      <c r="A15" s="54">
        <v>17</v>
      </c>
      <c r="B15" s="61">
        <v>30217</v>
      </c>
      <c r="C15" s="58" t="s">
        <v>177</v>
      </c>
      <c r="D15" s="62">
        <v>54000</v>
      </c>
      <c r="E15" s="48"/>
    </row>
    <row r="16" ht="20" customHeight="1" spans="1:5">
      <c r="A16" s="54">
        <v>23</v>
      </c>
      <c r="B16" s="61">
        <v>30228</v>
      </c>
      <c r="C16" s="58" t="s">
        <v>178</v>
      </c>
      <c r="D16" s="62">
        <v>31503</v>
      </c>
      <c r="E16" s="48"/>
    </row>
    <row r="17" ht="20" customHeight="1" spans="1:5">
      <c r="A17" s="54">
        <v>24</v>
      </c>
      <c r="B17" s="61">
        <v>30229</v>
      </c>
      <c r="C17" s="58" t="s">
        <v>179</v>
      </c>
      <c r="D17" s="62">
        <v>47444</v>
      </c>
      <c r="E17" s="48"/>
    </row>
    <row r="18" ht="20" customHeight="1" spans="1:5">
      <c r="A18" s="54">
        <v>25</v>
      </c>
      <c r="B18" s="61">
        <v>30231</v>
      </c>
      <c r="C18" s="58" t="s">
        <v>180</v>
      </c>
      <c r="D18" s="62">
        <v>76000</v>
      </c>
      <c r="E18" s="48"/>
    </row>
    <row r="19" ht="20" customHeight="1" spans="1:6">
      <c r="A19" s="54">
        <v>26</v>
      </c>
      <c r="B19" s="61">
        <v>30239</v>
      </c>
      <c r="C19" s="58" t="s">
        <v>181</v>
      </c>
      <c r="D19" s="62">
        <v>284000</v>
      </c>
      <c r="E19" s="63"/>
      <c r="F19"/>
    </row>
    <row r="20" customHeight="1" spans="1:6">
      <c r="A20"/>
      <c r="B20"/>
      <c r="C20"/>
      <c r="D20"/>
      <c r="E20"/>
      <c r="F20"/>
    </row>
  </sheetData>
  <sheetProtection formatCells="0" formatColumns="0" formatRows="0"/>
  <mergeCells count="1">
    <mergeCell ref="A2:D2"/>
  </mergeCells>
  <printOptions horizontalCentered="1"/>
  <pageMargins left="0.78740157480315" right="0.393700787401575" top="1.18110236220472" bottom="0.78740157480315" header="0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E10" sqref="E10"/>
    </sheetView>
  </sheetViews>
  <sheetFormatPr defaultColWidth="9" defaultRowHeight="12.75" customHeight="1"/>
  <cols>
    <col min="1" max="1" width="33.4285714285714" style="34" customWidth="1"/>
    <col min="2" max="2" width="55.2857142857143" style="34" customWidth="1"/>
    <col min="3" max="3" width="33.5714285714286" style="34" customWidth="1"/>
    <col min="4" max="4" width="2.85714285714286" style="34" customWidth="1"/>
    <col min="5" max="16" width="9.14285714285714" style="34"/>
  </cols>
  <sheetData>
    <row r="1" ht="15" customHeight="1" spans="1:16">
      <c r="A1" s="35"/>
      <c r="B1" s="35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36" t="s">
        <v>199</v>
      </c>
      <c r="B2" s="36"/>
      <c r="C2" s="36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37" t="s">
        <v>33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38" t="s">
        <v>200</v>
      </c>
      <c r="B4" s="38"/>
      <c r="C4" s="39" t="s">
        <v>37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38" t="s">
        <v>201</v>
      </c>
      <c r="B5" s="38" t="s">
        <v>202</v>
      </c>
      <c r="C5" s="39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38" t="s">
        <v>116</v>
      </c>
      <c r="B6" s="38"/>
      <c r="C6" s="39"/>
    </row>
    <row r="7" s="33" customFormat="1" ht="26.25" customHeight="1" spans="1:4">
      <c r="A7" s="40"/>
      <c r="B7" s="40"/>
      <c r="C7" s="41">
        <v>0</v>
      </c>
      <c r="D7" s="42"/>
    </row>
    <row r="8" ht="26.25" customHeight="1" spans="1:16">
      <c r="A8" s="40"/>
      <c r="B8" s="40"/>
      <c r="C8" s="41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40"/>
      <c r="B9" s="40"/>
      <c r="C9" s="41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40"/>
      <c r="B10" s="40"/>
      <c r="C10" s="41"/>
    </row>
    <row r="11" ht="26.25" customHeight="1" spans="1:3">
      <c r="A11" s="40"/>
      <c r="B11" s="40"/>
      <c r="C11" s="41"/>
    </row>
    <row r="12" ht="26.25" customHeight="1" spans="1:3">
      <c r="A12" s="40"/>
      <c r="B12" s="40"/>
      <c r="C12" s="41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E34" sqref="E34"/>
    </sheetView>
  </sheetViews>
  <sheetFormatPr defaultColWidth="11.4285714285714" defaultRowHeight="13.5" outlineLevelRow="4" outlineLevelCol="4"/>
  <cols>
    <col min="1" max="1" width="21.2095238095238" style="1" customWidth="1"/>
    <col min="2" max="2" width="23.1047619047619" style="1" customWidth="1"/>
    <col min="3" max="3" width="36.3047619047619" style="1" customWidth="1"/>
    <col min="4" max="4" width="32.3714285714286" style="1" customWidth="1"/>
    <col min="5" max="5" width="37.1809523809524" style="1" customWidth="1"/>
    <col min="6" max="16384" width="11.4285714285714" style="1"/>
  </cols>
  <sheetData>
    <row r="1" s="1" customFormat="1" ht="14.3" customHeight="1" spans="1:5">
      <c r="A1" s="28"/>
      <c r="B1" s="28"/>
      <c r="C1" s="28"/>
      <c r="D1" s="28"/>
      <c r="E1" s="28"/>
    </row>
    <row r="2" s="1" customFormat="1" ht="39.85" customHeight="1" spans="1:5">
      <c r="A2" s="29" t="s">
        <v>203</v>
      </c>
      <c r="B2" s="29"/>
      <c r="C2" s="29"/>
      <c r="D2" s="29"/>
      <c r="E2" s="29"/>
    </row>
    <row r="3" s="1" customFormat="1" ht="22.75" customHeight="1" spans="1:5">
      <c r="A3" s="30"/>
      <c r="B3" s="30"/>
      <c r="C3" s="30"/>
      <c r="D3" s="30"/>
      <c r="E3" s="31" t="s">
        <v>33</v>
      </c>
    </row>
    <row r="4" s="1" customFormat="1" ht="22.75" customHeight="1" spans="1:5">
      <c r="A4" s="32" t="s">
        <v>141</v>
      </c>
      <c r="B4" s="32" t="s">
        <v>116</v>
      </c>
      <c r="C4" s="32" t="s">
        <v>204</v>
      </c>
      <c r="D4" s="32" t="s">
        <v>205</v>
      </c>
      <c r="E4" s="32" t="s">
        <v>206</v>
      </c>
    </row>
    <row r="5" s="1" customFormat="1" ht="22.75" customHeight="1" spans="1:5">
      <c r="A5" s="32"/>
      <c r="B5" s="32"/>
      <c r="C5" s="32"/>
      <c r="D5" s="32"/>
      <c r="E5" s="32"/>
    </row>
  </sheetData>
  <mergeCells count="1">
    <mergeCell ref="A2:E2"/>
  </mergeCells>
  <pageMargins left="0.75" right="0.75" top="1" bottom="1" header="0.5" footer="0.5"/>
  <pageSetup paperSize="9" scale="8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3" sqref="D23"/>
    </sheetView>
  </sheetViews>
  <sheetFormatPr defaultColWidth="10.2857142857143" defaultRowHeight="13.5" outlineLevelCol="1"/>
  <cols>
    <col min="1" max="1" width="73.9047619047619" style="1" customWidth="1"/>
    <col min="2" max="2" width="52.5714285714286" style="1" customWidth="1"/>
    <col min="3" max="16384" width="10.2857142857143" style="1"/>
  </cols>
  <sheetData>
    <row r="1" s="1" customFormat="1" ht="20.25" spans="1:2">
      <c r="A1" s="20" t="s">
        <v>207</v>
      </c>
      <c r="B1" s="20"/>
    </row>
    <row r="2" s="1" customFormat="1" spans="1:1">
      <c r="A2" s="21" t="s">
        <v>208</v>
      </c>
    </row>
    <row r="3" s="1" customFormat="1" ht="15" customHeight="1" spans="1:2">
      <c r="A3" s="22" t="s">
        <v>36</v>
      </c>
      <c r="B3" s="23" t="s">
        <v>37</v>
      </c>
    </row>
    <row r="4" s="1" customFormat="1" spans="1:2">
      <c r="A4" s="22"/>
      <c r="B4" s="23"/>
    </row>
    <row r="5" s="1" customFormat="1" spans="1:2">
      <c r="A5" s="17" t="s">
        <v>114</v>
      </c>
      <c r="B5" s="23">
        <v>1</v>
      </c>
    </row>
    <row r="6" s="1" customFormat="1" spans="1:2">
      <c r="A6" s="24" t="s">
        <v>209</v>
      </c>
      <c r="B6" s="25"/>
    </row>
    <row r="7" s="1" customFormat="1" spans="1:2">
      <c r="A7" s="26" t="s">
        <v>210</v>
      </c>
      <c r="B7" s="25"/>
    </row>
    <row r="8" s="1" customFormat="1" spans="1:2">
      <c r="A8" s="26"/>
      <c r="B8" s="25"/>
    </row>
    <row r="9" s="1" customFormat="1" spans="1:2">
      <c r="A9" s="26"/>
      <c r="B9" s="25"/>
    </row>
    <row r="10" s="1" customFormat="1" spans="1:2">
      <c r="A10" s="26"/>
      <c r="B10" s="25"/>
    </row>
    <row r="11" s="1" customFormat="1" spans="1:2">
      <c r="A11" s="26"/>
      <c r="B11" s="25"/>
    </row>
    <row r="12" s="1" customFormat="1" spans="1:2">
      <c r="A12" s="26"/>
      <c r="B12" s="25"/>
    </row>
    <row r="13" s="1" customFormat="1" spans="1:2">
      <c r="A13" s="26"/>
      <c r="B13" s="25"/>
    </row>
    <row r="14" s="1" customFormat="1" spans="1:2">
      <c r="A14" s="26"/>
      <c r="B14" s="25"/>
    </row>
    <row r="15" s="1" customFormat="1" spans="1:2">
      <c r="A15" s="26"/>
      <c r="B15" s="25"/>
    </row>
    <row r="16" s="1" customFormat="1" spans="1:1">
      <c r="A16" s="27" t="s">
        <v>211</v>
      </c>
    </row>
  </sheetData>
  <mergeCells count="3">
    <mergeCell ref="A1:B1"/>
    <mergeCell ref="A3:A4"/>
    <mergeCell ref="B3:B4"/>
  </mergeCells>
  <pageMargins left="1.14166666666667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workbookViewId="0">
      <selection activeCell="W9" sqref="W9"/>
    </sheetView>
  </sheetViews>
  <sheetFormatPr defaultColWidth="10.2857142857143" defaultRowHeight="13.5"/>
  <cols>
    <col min="1" max="1" width="17.6190476190476" style="1" customWidth="1"/>
    <col min="2" max="2" width="10.2857142857143" style="1"/>
    <col min="3" max="3" width="13" style="1" customWidth="1"/>
    <col min="4" max="16" width="6.57142857142857" style="1" customWidth="1"/>
    <col min="17" max="16384" width="10.2857142857143" style="1"/>
  </cols>
  <sheetData>
    <row r="1" s="1" customFormat="1" ht="18.75" spans="1:16">
      <c r="A1" s="2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">
      <c r="A2" s="3" t="s">
        <v>213</v>
      </c>
    </row>
    <row r="3" s="1" customFormat="1" ht="20" customHeight="1" spans="1:16">
      <c r="A3" s="4" t="s">
        <v>214</v>
      </c>
      <c r="B3" s="13" t="s">
        <v>215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="1" customFormat="1" ht="20" customHeight="1" spans="1:16">
      <c r="A4" s="4" t="s">
        <v>216</v>
      </c>
      <c r="B4" s="7" t="s">
        <v>217</v>
      </c>
      <c r="C4" s="8"/>
      <c r="D4" s="8"/>
      <c r="E4" s="8"/>
      <c r="F4" s="4" t="s">
        <v>218</v>
      </c>
      <c r="G4" s="4"/>
      <c r="H4" s="4"/>
      <c r="I4" s="4"/>
      <c r="J4" s="8">
        <v>13689348780</v>
      </c>
      <c r="K4" s="8"/>
      <c r="L4" s="8"/>
      <c r="M4" s="8"/>
      <c r="N4" s="8"/>
      <c r="O4" s="8"/>
      <c r="P4" s="8"/>
    </row>
    <row r="5" s="1" customFormat="1" ht="20" customHeight="1" spans="1:16">
      <c r="A5" s="4" t="s">
        <v>219</v>
      </c>
      <c r="B5" s="4" t="s">
        <v>220</v>
      </c>
      <c r="C5" s="4"/>
      <c r="D5" s="13" t="s">
        <v>221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="1" customFormat="1" ht="36" customHeight="1" spans="1:16">
      <c r="A6" s="4"/>
      <c r="B6" s="4" t="s">
        <v>222</v>
      </c>
      <c r="C6" s="4"/>
      <c r="D6" s="15" t="s">
        <v>223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="1" customFormat="1" ht="20" customHeight="1" spans="1:16">
      <c r="A7" s="4"/>
      <c r="B7" s="4" t="s">
        <v>224</v>
      </c>
      <c r="C7" s="4"/>
      <c r="D7" s="16" t="s">
        <v>225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="1" customFormat="1" ht="20" customHeight="1" spans="1:16">
      <c r="A8" s="4"/>
      <c r="B8" s="4" t="s">
        <v>226</v>
      </c>
      <c r="C8" s="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="1" customFormat="1" ht="20" customHeight="1" spans="1:16">
      <c r="A9" s="4" t="s">
        <v>227</v>
      </c>
      <c r="B9" s="4" t="s">
        <v>228</v>
      </c>
      <c r="C9" s="4"/>
      <c r="D9" s="16" t="s">
        <v>229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="1" customFormat="1" ht="20" customHeight="1" spans="1:16">
      <c r="A10" s="4"/>
      <c r="B10" s="17" t="s">
        <v>230</v>
      </c>
      <c r="C10" s="17"/>
      <c r="D10" s="13" t="s">
        <v>231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="1" customFormat="1" ht="20" customHeight="1" spans="1:16">
      <c r="A11" s="4"/>
      <c r="B11" s="17" t="s">
        <v>232</v>
      </c>
      <c r="C11" s="17"/>
      <c r="D11" s="4" t="s">
        <v>233</v>
      </c>
      <c r="E11" s="4"/>
      <c r="F11" s="4"/>
      <c r="G11" s="4"/>
      <c r="H11" s="4" t="s">
        <v>234</v>
      </c>
      <c r="I11" s="4"/>
      <c r="J11" s="4"/>
      <c r="K11" s="4"/>
      <c r="L11" s="4" t="s">
        <v>235</v>
      </c>
      <c r="M11" s="4"/>
      <c r="N11" s="4"/>
      <c r="O11" s="4"/>
      <c r="P11" s="4" t="s">
        <v>236</v>
      </c>
    </row>
    <row r="12" s="1" customFormat="1" ht="20" customHeight="1" spans="1:16">
      <c r="A12" s="4"/>
      <c r="B12" s="18">
        <v>15</v>
      </c>
      <c r="C12" s="18"/>
      <c r="D12" s="6">
        <v>20</v>
      </c>
      <c r="E12" s="6"/>
      <c r="F12" s="6"/>
      <c r="G12" s="6"/>
      <c r="H12" s="6">
        <v>15</v>
      </c>
      <c r="I12" s="6"/>
      <c r="J12" s="6"/>
      <c r="K12" s="6"/>
      <c r="L12" s="6">
        <v>2</v>
      </c>
      <c r="M12" s="6"/>
      <c r="N12" s="6"/>
      <c r="O12" s="6"/>
      <c r="P12" s="6">
        <v>3</v>
      </c>
    </row>
    <row r="13" s="1" customFormat="1" ht="20" customHeight="1" spans="1:16">
      <c r="A13" s="4" t="s">
        <v>237</v>
      </c>
      <c r="B13" s="13" t="s">
        <v>238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="1" customFormat="1" ht="20" customHeight="1" spans="1:16">
      <c r="A14" s="4" t="s">
        <v>239</v>
      </c>
      <c r="B14" s="4" t="s">
        <v>240</v>
      </c>
      <c r="C14" s="4" t="s">
        <v>241</v>
      </c>
      <c r="D14" s="4"/>
      <c r="E14" s="4"/>
      <c r="F14" s="4"/>
      <c r="G14" s="4" t="s">
        <v>242</v>
      </c>
      <c r="H14" s="4"/>
      <c r="I14" s="4"/>
      <c r="J14" s="4"/>
      <c r="K14" s="4" t="s">
        <v>243</v>
      </c>
      <c r="L14" s="4"/>
      <c r="M14" s="4"/>
      <c r="N14" s="4"/>
      <c r="O14" s="4" t="s">
        <v>244</v>
      </c>
      <c r="P14" s="4"/>
    </row>
    <row r="15" s="1" customFormat="1" ht="20" customHeight="1" spans="1:16">
      <c r="A15" s="4"/>
      <c r="B15" s="8">
        <v>265.36</v>
      </c>
      <c r="C15" s="8">
        <v>180.56</v>
      </c>
      <c r="D15" s="8"/>
      <c r="E15" s="8"/>
      <c r="F15" s="8"/>
      <c r="G15" s="8">
        <v>445.92</v>
      </c>
      <c r="H15" s="8"/>
      <c r="I15" s="8"/>
      <c r="J15" s="8"/>
      <c r="K15" s="19">
        <v>1</v>
      </c>
      <c r="L15" s="8"/>
      <c r="M15" s="8"/>
      <c r="N15" s="8"/>
      <c r="O15" s="8">
        <v>0</v>
      </c>
      <c r="P15" s="8"/>
    </row>
    <row r="16" s="1" customFormat="1" ht="20" customHeight="1" spans="1:16">
      <c r="A16" s="4" t="s">
        <v>245</v>
      </c>
      <c r="B16" s="4" t="s">
        <v>246</v>
      </c>
      <c r="C16" s="4"/>
      <c r="D16" s="4"/>
      <c r="E16" s="4"/>
      <c r="F16" s="4"/>
      <c r="G16" s="4"/>
      <c r="H16" s="4"/>
      <c r="I16" s="4" t="s">
        <v>247</v>
      </c>
      <c r="J16" s="4"/>
      <c r="K16" s="4"/>
      <c r="L16" s="4"/>
      <c r="M16" s="4"/>
      <c r="N16" s="4"/>
      <c r="O16" s="4"/>
      <c r="P16" s="4"/>
    </row>
    <row r="17" s="1" customFormat="1" ht="20" customHeight="1" spans="1:16">
      <c r="A17" s="4"/>
      <c r="B17" s="4" t="s">
        <v>248</v>
      </c>
      <c r="C17" s="4"/>
      <c r="D17" s="4"/>
      <c r="E17" s="8"/>
      <c r="F17" s="8"/>
      <c r="G17" s="8"/>
      <c r="H17" s="8"/>
      <c r="I17" s="4" t="s">
        <v>154</v>
      </c>
      <c r="J17" s="4"/>
      <c r="K17" s="4"/>
      <c r="L17" s="4"/>
      <c r="M17" s="4"/>
      <c r="N17" s="8">
        <v>173.86</v>
      </c>
      <c r="O17" s="8"/>
      <c r="P17" s="8"/>
    </row>
    <row r="18" s="1" customFormat="1" ht="20" customHeight="1" spans="1:16">
      <c r="A18" s="4"/>
      <c r="B18" s="4" t="s">
        <v>249</v>
      </c>
      <c r="C18" s="4"/>
      <c r="D18" s="4"/>
      <c r="E18" s="8">
        <v>274.69</v>
      </c>
      <c r="F18" s="8"/>
      <c r="G18" s="8"/>
      <c r="H18" s="8"/>
      <c r="I18" s="4" t="s">
        <v>155</v>
      </c>
      <c r="J18" s="4"/>
      <c r="K18" s="4"/>
      <c r="L18" s="4"/>
      <c r="M18" s="4"/>
      <c r="N18" s="8">
        <v>85.79</v>
      </c>
      <c r="O18" s="8"/>
      <c r="P18" s="8"/>
    </row>
    <row r="19" s="1" customFormat="1" ht="20" customHeight="1" spans="1:16">
      <c r="A19" s="4"/>
      <c r="B19" s="4" t="s">
        <v>250</v>
      </c>
      <c r="C19" s="4"/>
      <c r="D19" s="4"/>
      <c r="E19" s="8"/>
      <c r="F19" s="8"/>
      <c r="G19" s="8"/>
      <c r="H19" s="8"/>
      <c r="I19" s="4" t="s">
        <v>251</v>
      </c>
      <c r="J19" s="4"/>
      <c r="K19" s="4"/>
      <c r="L19" s="4"/>
      <c r="M19" s="4"/>
      <c r="N19" s="8">
        <v>15.04</v>
      </c>
      <c r="O19" s="8"/>
      <c r="P19" s="8"/>
    </row>
    <row r="20" s="1" customFormat="1" ht="20" customHeight="1" spans="1:16">
      <c r="A20" s="4"/>
      <c r="B20" s="4" t="s">
        <v>252</v>
      </c>
      <c r="C20" s="4"/>
      <c r="D20" s="4"/>
      <c r="E20" s="8">
        <f>SUM(E18:E19)</f>
        <v>274.69</v>
      </c>
      <c r="F20" s="8"/>
      <c r="G20" s="8"/>
      <c r="H20" s="8"/>
      <c r="I20" s="4" t="s">
        <v>253</v>
      </c>
      <c r="J20" s="4"/>
      <c r="K20" s="4"/>
      <c r="L20" s="4"/>
      <c r="M20" s="4"/>
      <c r="N20" s="8">
        <f>SUM(N17:N19)</f>
        <v>274.69</v>
      </c>
      <c r="O20" s="8"/>
      <c r="P20" s="8"/>
    </row>
    <row r="21" s="1" customFormat="1" ht="20" customHeight="1" spans="1:16">
      <c r="A21" s="4" t="s">
        <v>254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="1" customFormat="1" ht="20" customHeight="1" spans="1:16">
      <c r="A22" s="4" t="s">
        <v>255</v>
      </c>
      <c r="B22" s="4" t="s">
        <v>256</v>
      </c>
      <c r="C22" s="4"/>
      <c r="D22" s="4" t="s">
        <v>257</v>
      </c>
      <c r="E22" s="4"/>
      <c r="F22" s="4"/>
      <c r="G22" s="4"/>
      <c r="H22" s="4"/>
      <c r="I22" s="4"/>
      <c r="J22" s="4"/>
      <c r="K22" s="4"/>
      <c r="L22" s="4"/>
      <c r="M22" s="4" t="s">
        <v>258</v>
      </c>
      <c r="N22" s="4"/>
      <c r="O22" s="4"/>
      <c r="P22" s="4"/>
    </row>
    <row r="23" s="1" customFormat="1" ht="20" customHeight="1" spans="1:16">
      <c r="A23" s="5" t="s">
        <v>259</v>
      </c>
      <c r="B23" s="5" t="s">
        <v>260</v>
      </c>
      <c r="C23" s="6"/>
      <c r="D23" s="5" t="s">
        <v>261</v>
      </c>
      <c r="E23" s="6"/>
      <c r="F23" s="6"/>
      <c r="G23" s="6"/>
      <c r="H23" s="6"/>
      <c r="I23" s="6"/>
      <c r="J23" s="6"/>
      <c r="K23" s="6"/>
      <c r="L23" s="6"/>
      <c r="M23" s="12">
        <v>1</v>
      </c>
      <c r="N23" s="6"/>
      <c r="O23" s="6"/>
      <c r="P23" s="6"/>
    </row>
    <row r="24" s="1" customFormat="1" ht="20" customHeight="1" spans="1:16">
      <c r="A24" s="5" t="s">
        <v>262</v>
      </c>
      <c r="B24" s="5" t="s">
        <v>263</v>
      </c>
      <c r="C24" s="6"/>
      <c r="D24" s="5" t="s">
        <v>264</v>
      </c>
      <c r="E24" s="6"/>
      <c r="F24" s="6"/>
      <c r="G24" s="6"/>
      <c r="H24" s="6"/>
      <c r="I24" s="6"/>
      <c r="J24" s="6"/>
      <c r="K24" s="6"/>
      <c r="L24" s="6"/>
      <c r="M24" s="12">
        <v>1</v>
      </c>
      <c r="N24" s="6"/>
      <c r="O24" s="6"/>
      <c r="P24" s="6"/>
    </row>
    <row r="25" s="1" customFormat="1" ht="20" customHeight="1" spans="1:16">
      <c r="A25" s="5" t="s">
        <v>265</v>
      </c>
      <c r="B25" s="5" t="s">
        <v>266</v>
      </c>
      <c r="C25" s="6"/>
      <c r="D25" s="5" t="s">
        <v>267</v>
      </c>
      <c r="E25" s="6"/>
      <c r="F25" s="6"/>
      <c r="G25" s="6"/>
      <c r="H25" s="6"/>
      <c r="I25" s="6"/>
      <c r="J25" s="6"/>
      <c r="K25" s="6"/>
      <c r="L25" s="6"/>
      <c r="M25" s="12">
        <v>1</v>
      </c>
      <c r="N25" s="6"/>
      <c r="O25" s="6"/>
      <c r="P25" s="6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0.550694444444444" bottom="0.708333333333333" header="0.5" footer="0.5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opLeftCell="A2" workbookViewId="0">
      <selection activeCell="P9" sqref="P9"/>
    </sheetView>
  </sheetViews>
  <sheetFormatPr defaultColWidth="10.2857142857143" defaultRowHeight="13.5"/>
  <cols>
    <col min="1" max="1" width="14.1428571428571" style="1" customWidth="1"/>
    <col min="2" max="2" width="14.5333333333333" style="1" customWidth="1"/>
    <col min="3" max="3" width="11.8285714285714" style="1" customWidth="1"/>
    <col min="4" max="4" width="10.2857142857143" style="1"/>
    <col min="5" max="5" width="12.6" style="1" customWidth="1"/>
    <col min="6" max="16384" width="10.2857142857143" style="1"/>
  </cols>
  <sheetData>
    <row r="1" s="1" customFormat="1" ht="18.75" spans="1:11">
      <c r="A1" s="2" t="s">
        <v>268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4.25" spans="1:1">
      <c r="A2" s="3" t="s">
        <v>213</v>
      </c>
    </row>
    <row r="3" s="1" customFormat="1" ht="46" customHeight="1" spans="1:11">
      <c r="A3" s="4" t="s">
        <v>269</v>
      </c>
      <c r="B3" s="5" t="s">
        <v>215</v>
      </c>
      <c r="C3" s="6"/>
      <c r="D3" s="6"/>
      <c r="E3" s="6"/>
      <c r="F3" s="4" t="s">
        <v>270</v>
      </c>
      <c r="G3" s="4"/>
      <c r="H3" s="7" t="s">
        <v>271</v>
      </c>
      <c r="I3" s="8"/>
      <c r="J3" s="8"/>
      <c r="K3" s="8"/>
    </row>
    <row r="4" s="1" customFormat="1" ht="46" customHeight="1" spans="1:11">
      <c r="A4" s="4" t="s">
        <v>272</v>
      </c>
      <c r="B4" s="7" t="s">
        <v>271</v>
      </c>
      <c r="C4" s="8"/>
      <c r="D4" s="8"/>
      <c r="E4" s="8"/>
      <c r="F4" s="4" t="s">
        <v>273</v>
      </c>
      <c r="G4" s="4"/>
      <c r="H4" s="7" t="s">
        <v>271</v>
      </c>
      <c r="I4" s="8"/>
      <c r="J4" s="8"/>
      <c r="K4" s="8"/>
    </row>
    <row r="5" s="1" customFormat="1" ht="46" customHeight="1" spans="1:11">
      <c r="A5" s="4" t="s">
        <v>274</v>
      </c>
      <c r="B5" s="5" t="s">
        <v>275</v>
      </c>
      <c r="C5" s="6"/>
      <c r="D5" s="6"/>
      <c r="E5" s="6"/>
      <c r="F5" s="4" t="s">
        <v>276</v>
      </c>
      <c r="G5" s="4"/>
      <c r="H5" s="7" t="s">
        <v>277</v>
      </c>
      <c r="I5" s="8"/>
      <c r="J5" s="8"/>
      <c r="K5" s="8"/>
    </row>
    <row r="6" s="1" customFormat="1" ht="46" customHeight="1" spans="1:11">
      <c r="A6" s="4" t="s">
        <v>278</v>
      </c>
      <c r="B6" s="5" t="s">
        <v>279</v>
      </c>
      <c r="C6" s="6"/>
      <c r="D6" s="6"/>
      <c r="E6" s="6"/>
      <c r="F6" s="4" t="s">
        <v>280</v>
      </c>
      <c r="G6" s="4"/>
      <c r="H6" s="8"/>
      <c r="I6" s="8"/>
      <c r="J6" s="8"/>
      <c r="K6" s="8"/>
    </row>
    <row r="7" s="1" customFormat="1" ht="46" customHeight="1" spans="1:11">
      <c r="A7" s="4" t="s">
        <v>281</v>
      </c>
      <c r="B7" s="9" t="s">
        <v>282</v>
      </c>
      <c r="C7" s="8">
        <v>15.04</v>
      </c>
      <c r="D7" s="8"/>
      <c r="E7" s="9" t="s">
        <v>283</v>
      </c>
      <c r="F7" s="9"/>
      <c r="G7" s="8"/>
      <c r="H7" s="8"/>
      <c r="I7" s="9" t="s">
        <v>284</v>
      </c>
      <c r="J7" s="9"/>
      <c r="K7" s="8"/>
    </row>
    <row r="8" s="1" customFormat="1" ht="46" customHeight="1" spans="1:11">
      <c r="A8" s="4" t="s">
        <v>285</v>
      </c>
      <c r="B8" s="10" t="s">
        <v>286</v>
      </c>
      <c r="C8" s="11"/>
      <c r="D8" s="11"/>
      <c r="E8" s="11"/>
      <c r="F8" s="11"/>
      <c r="G8" s="11"/>
      <c r="H8" s="11"/>
      <c r="I8" s="11"/>
      <c r="J8" s="11"/>
      <c r="K8" s="11"/>
    </row>
    <row r="9" s="1" customFormat="1" ht="46" customHeight="1" spans="1:11">
      <c r="A9" s="4" t="s">
        <v>255</v>
      </c>
      <c r="B9" s="4" t="s">
        <v>256</v>
      </c>
      <c r="C9" s="4"/>
      <c r="D9" s="4" t="s">
        <v>257</v>
      </c>
      <c r="E9" s="4"/>
      <c r="F9" s="4"/>
      <c r="G9" s="4"/>
      <c r="H9" s="4"/>
      <c r="I9" s="4"/>
      <c r="J9" s="4" t="s">
        <v>287</v>
      </c>
      <c r="K9" s="4"/>
    </row>
    <row r="10" s="1" customFormat="1" ht="46" customHeight="1" spans="1:11">
      <c r="A10" s="5" t="s">
        <v>262</v>
      </c>
      <c r="B10" s="5" t="s">
        <v>263</v>
      </c>
      <c r="C10" s="6"/>
      <c r="D10" s="5" t="s">
        <v>288</v>
      </c>
      <c r="E10" s="6"/>
      <c r="F10" s="6"/>
      <c r="G10" s="6"/>
      <c r="H10" s="6"/>
      <c r="I10" s="6"/>
      <c r="J10" s="12">
        <v>1</v>
      </c>
      <c r="K10" s="6"/>
    </row>
    <row r="11" s="1" customFormat="1" ht="46" customHeight="1" spans="1:11">
      <c r="A11" s="5" t="s">
        <v>289</v>
      </c>
      <c r="B11" s="5" t="s">
        <v>290</v>
      </c>
      <c r="C11" s="6"/>
      <c r="D11" s="6" t="s">
        <v>291</v>
      </c>
      <c r="E11" s="6"/>
      <c r="F11" s="6"/>
      <c r="G11" s="6"/>
      <c r="H11" s="6"/>
      <c r="I11" s="6"/>
      <c r="J11" s="12">
        <v>1</v>
      </c>
      <c r="K11" s="6"/>
    </row>
    <row r="12" s="1" customFormat="1" ht="46" customHeight="1" spans="1:11">
      <c r="A12" s="5" t="s">
        <v>265</v>
      </c>
      <c r="B12" s="5" t="s">
        <v>266</v>
      </c>
      <c r="C12" s="6"/>
      <c r="D12" s="6" t="s">
        <v>292</v>
      </c>
      <c r="E12" s="6"/>
      <c r="F12" s="6"/>
      <c r="G12" s="6"/>
      <c r="H12" s="6"/>
      <c r="I12" s="6"/>
      <c r="J12" s="12">
        <v>1</v>
      </c>
      <c r="K12" s="6"/>
    </row>
  </sheetData>
  <mergeCells count="30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</mergeCells>
  <pageMargins left="0.865972222222222" right="0.75" top="0.708333333333333" bottom="0.59027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showGridLines="0" showZeros="0" workbookViewId="0">
      <selection activeCell="K15" sqref="K15"/>
    </sheetView>
  </sheetViews>
  <sheetFormatPr defaultColWidth="11.4285714285714" defaultRowHeight="13.5" outlineLevelCol="2"/>
  <cols>
    <col min="1" max="1" width="5.73333333333333" style="139" customWidth="1"/>
    <col min="2" max="2" width="64.4380952380952" style="139" customWidth="1"/>
    <col min="3" max="3" width="45.9047619047619" style="139" customWidth="1"/>
    <col min="4" max="16384" width="11.4285714285714" style="139"/>
  </cols>
  <sheetData>
    <row r="1" s="139" customFormat="1" ht="35.4" customHeight="1" spans="1:2">
      <c r="A1" s="140"/>
      <c r="B1" s="140"/>
    </row>
    <row r="2" s="139" customFormat="1" ht="39.15" customHeight="1" spans="1:3">
      <c r="A2" s="140"/>
      <c r="B2" s="141" t="s">
        <v>8</v>
      </c>
      <c r="C2" s="141"/>
    </row>
    <row r="3" s="139" customFormat="1" ht="29.35" customHeight="1" spans="1:3">
      <c r="A3" s="142"/>
      <c r="B3" s="143" t="s">
        <v>9</v>
      </c>
      <c r="C3" s="143" t="s">
        <v>10</v>
      </c>
    </row>
    <row r="4" s="139" customFormat="1" ht="28.45" customHeight="1" spans="1:3">
      <c r="A4" s="144"/>
      <c r="B4" s="145" t="s">
        <v>11</v>
      </c>
      <c r="C4" s="146" t="s">
        <v>12</v>
      </c>
    </row>
    <row r="5" s="139" customFormat="1" ht="28.45" customHeight="1" spans="1:3">
      <c r="A5" s="144"/>
      <c r="B5" s="145" t="s">
        <v>13</v>
      </c>
      <c r="C5" s="146" t="s">
        <v>14</v>
      </c>
    </row>
    <row r="6" s="139" customFormat="1" ht="28.45" customHeight="1" spans="1:3">
      <c r="A6" s="144"/>
      <c r="B6" s="145" t="s">
        <v>15</v>
      </c>
      <c r="C6" s="146" t="s">
        <v>16</v>
      </c>
    </row>
    <row r="7" s="139" customFormat="1" ht="28.45" customHeight="1" spans="1:3">
      <c r="A7" s="144"/>
      <c r="B7" s="145" t="s">
        <v>17</v>
      </c>
      <c r="C7" s="146"/>
    </row>
    <row r="8" s="139" customFormat="1" ht="28.45" customHeight="1" spans="1:3">
      <c r="A8" s="144"/>
      <c r="B8" s="145" t="s">
        <v>18</v>
      </c>
      <c r="C8" s="146" t="s">
        <v>19</v>
      </c>
    </row>
    <row r="9" s="139" customFormat="1" ht="28.45" customHeight="1" spans="1:3">
      <c r="A9" s="144"/>
      <c r="B9" s="145" t="s">
        <v>20</v>
      </c>
      <c r="C9" s="146" t="s">
        <v>21</v>
      </c>
    </row>
    <row r="10" s="139" customFormat="1" ht="28.45" customHeight="1" spans="1:3">
      <c r="A10" s="144"/>
      <c r="B10" s="145" t="s">
        <v>22</v>
      </c>
      <c r="C10" s="146" t="s">
        <v>23</v>
      </c>
    </row>
    <row r="11" s="139" customFormat="1" ht="28.45" customHeight="1" spans="1:3">
      <c r="A11" s="144"/>
      <c r="B11" s="145" t="s">
        <v>24</v>
      </c>
      <c r="C11" s="146" t="s">
        <v>25</v>
      </c>
    </row>
    <row r="12" s="139" customFormat="1" ht="28.45" customHeight="1" spans="1:3">
      <c r="A12" s="144"/>
      <c r="B12" s="145" t="s">
        <v>26</v>
      </c>
      <c r="C12" s="146"/>
    </row>
    <row r="13" s="139" customFormat="1" ht="28.45" customHeight="1" spans="1:3">
      <c r="A13" s="140"/>
      <c r="B13" s="147" t="s">
        <v>27</v>
      </c>
      <c r="C13" s="146"/>
    </row>
    <row r="14" s="139" customFormat="1" ht="28.45" customHeight="1" spans="1:3">
      <c r="A14" s="140"/>
      <c r="B14" s="148" t="s">
        <v>28</v>
      </c>
      <c r="C14" s="149" t="s">
        <v>12</v>
      </c>
    </row>
    <row r="15" s="139" customFormat="1" ht="28.45" customHeight="1" spans="1:3">
      <c r="A15" s="150"/>
      <c r="B15" s="148" t="s">
        <v>29</v>
      </c>
      <c r="C15" s="151"/>
    </row>
    <row r="16" s="139" customFormat="1" ht="28.45" customHeight="1" spans="1:3">
      <c r="A16" s="150"/>
      <c r="B16" s="148" t="s">
        <v>30</v>
      </c>
      <c r="C16" s="151"/>
    </row>
    <row r="17" s="139" customFormat="1" ht="28.45" customHeight="1" spans="1:3">
      <c r="A17" s="150"/>
      <c r="B17" s="148" t="s">
        <v>31</v>
      </c>
      <c r="C17" s="151"/>
    </row>
  </sheetData>
  <sheetProtection formatCells="0" formatColumns="0" formatRows="0"/>
  <mergeCells count="1">
    <mergeCell ref="B2:C2"/>
  </mergeCells>
  <pageMargins left="0.979166666666667" right="0.979166666666667" top="0.629861111111111" bottom="0.66875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showZeros="0" tabSelected="1" workbookViewId="0">
      <selection activeCell="F11" sqref="F11"/>
    </sheetView>
  </sheetViews>
  <sheetFormatPr defaultColWidth="11.4285714285714" defaultRowHeight="13.5" outlineLevelCol="3"/>
  <cols>
    <col min="1" max="1" width="67.152380952381" style="1" customWidth="1"/>
    <col min="2" max="2" width="37.0190476190476" style="1" customWidth="1"/>
    <col min="3" max="3" width="64.4380952380952" style="1" customWidth="1"/>
    <col min="4" max="4" width="36.3809523809524" style="1" customWidth="1"/>
    <col min="5" max="16384" width="11.4285714285714" style="1"/>
  </cols>
  <sheetData>
    <row r="1" s="1" customFormat="1" ht="14.3" customHeight="1" spans="1:4">
      <c r="A1" s="28"/>
      <c r="B1" s="28"/>
      <c r="C1" s="28"/>
      <c r="D1" s="28"/>
    </row>
    <row r="2" s="1" customFormat="1" ht="39.85" customHeight="1" spans="1:4">
      <c r="A2" s="29" t="s">
        <v>32</v>
      </c>
      <c r="B2" s="29"/>
      <c r="C2" s="29"/>
      <c r="D2" s="29"/>
    </row>
    <row r="3" s="1" customFormat="1" ht="22.75" customHeight="1" spans="1:4">
      <c r="A3" s="128"/>
      <c r="B3" s="128"/>
      <c r="C3" s="128"/>
      <c r="D3" s="129" t="s">
        <v>33</v>
      </c>
    </row>
    <row r="4" s="1" customFormat="1" ht="22.75" customHeight="1" spans="1:4">
      <c r="A4" s="130" t="s">
        <v>34</v>
      </c>
      <c r="B4" s="130"/>
      <c r="C4" s="130" t="s">
        <v>35</v>
      </c>
      <c r="D4" s="130"/>
    </row>
    <row r="5" s="1" customFormat="1" ht="22.75" customHeight="1" spans="1:4">
      <c r="A5" s="130" t="s">
        <v>36</v>
      </c>
      <c r="B5" s="130" t="s">
        <v>37</v>
      </c>
      <c r="C5" s="130" t="s">
        <v>36</v>
      </c>
      <c r="D5" s="130" t="s">
        <v>37</v>
      </c>
    </row>
    <row r="6" s="1" customFormat="1" ht="22.75" customHeight="1" spans="1:4">
      <c r="A6" s="131" t="s">
        <v>38</v>
      </c>
      <c r="B6" s="132">
        <v>2746960</v>
      </c>
      <c r="C6" s="131" t="s">
        <v>39</v>
      </c>
      <c r="D6" s="133">
        <v>2609445</v>
      </c>
    </row>
    <row r="7" s="1" customFormat="1" ht="22.75" customHeight="1" spans="1:4">
      <c r="A7" s="131" t="s">
        <v>40</v>
      </c>
      <c r="B7" s="134"/>
      <c r="C7" s="131" t="s">
        <v>41</v>
      </c>
      <c r="D7" s="135"/>
    </row>
    <row r="8" s="1" customFormat="1" ht="22.75" customHeight="1" spans="1:4">
      <c r="A8" s="131" t="s">
        <v>42</v>
      </c>
      <c r="B8" s="134"/>
      <c r="C8" s="131" t="s">
        <v>43</v>
      </c>
      <c r="D8" s="135"/>
    </row>
    <row r="9" s="1" customFormat="1" ht="22.75" customHeight="1" spans="1:4">
      <c r="A9" s="131" t="s">
        <v>44</v>
      </c>
      <c r="B9" s="134"/>
      <c r="C9" s="131" t="s">
        <v>45</v>
      </c>
      <c r="D9" s="135"/>
    </row>
    <row r="10" s="1" customFormat="1" ht="22.75" customHeight="1" spans="1:4">
      <c r="A10" s="131" t="s">
        <v>46</v>
      </c>
      <c r="B10" s="134"/>
      <c r="C10" s="131" t="s">
        <v>47</v>
      </c>
      <c r="D10" s="135"/>
    </row>
    <row r="11" s="1" customFormat="1" ht="22.75" customHeight="1" spans="1:4">
      <c r="A11" s="131" t="s">
        <v>48</v>
      </c>
      <c r="B11" s="134"/>
      <c r="C11" s="131" t="s">
        <v>49</v>
      </c>
      <c r="D11" s="135"/>
    </row>
    <row r="12" s="1" customFormat="1" ht="22.75" customHeight="1" spans="1:4">
      <c r="A12" s="131" t="s">
        <v>50</v>
      </c>
      <c r="B12" s="134"/>
      <c r="C12" s="131" t="s">
        <v>51</v>
      </c>
      <c r="D12" s="135"/>
    </row>
    <row r="13" s="1" customFormat="1" ht="22.75" customHeight="1" spans="1:4">
      <c r="A13" s="131" t="s">
        <v>52</v>
      </c>
      <c r="B13" s="134"/>
      <c r="C13" s="131" t="s">
        <v>53</v>
      </c>
      <c r="D13" s="133">
        <v>137515</v>
      </c>
    </row>
    <row r="14" s="1" customFormat="1" ht="22.75" customHeight="1" spans="1:4">
      <c r="A14" s="131" t="s">
        <v>54</v>
      </c>
      <c r="B14" s="134"/>
      <c r="C14" s="131" t="s">
        <v>55</v>
      </c>
      <c r="D14" s="135"/>
    </row>
    <row r="15" s="1" customFormat="1" ht="22.75" customHeight="1" spans="1:4">
      <c r="A15" s="131"/>
      <c r="B15" s="136"/>
      <c r="C15" s="131" t="s">
        <v>56</v>
      </c>
      <c r="D15" s="135"/>
    </row>
    <row r="16" s="1" customFormat="1" ht="22.75" customHeight="1" spans="1:4">
      <c r="A16" s="131"/>
      <c r="B16" s="136"/>
      <c r="C16" s="131" t="s">
        <v>57</v>
      </c>
      <c r="D16" s="135"/>
    </row>
    <row r="17" s="1" customFormat="1" ht="22.75" customHeight="1" spans="1:4">
      <c r="A17" s="131"/>
      <c r="B17" s="136"/>
      <c r="C17" s="131" t="s">
        <v>58</v>
      </c>
      <c r="D17" s="135"/>
    </row>
    <row r="18" s="1" customFormat="1" ht="22.75" customHeight="1" spans="1:4">
      <c r="A18" s="131"/>
      <c r="B18" s="136"/>
      <c r="C18" s="131" t="s">
        <v>59</v>
      </c>
      <c r="D18" s="135"/>
    </row>
    <row r="19" s="1" customFormat="1" ht="22.75" customHeight="1" spans="1:4">
      <c r="A19" s="131"/>
      <c r="B19" s="136"/>
      <c r="C19" s="131" t="s">
        <v>60</v>
      </c>
      <c r="D19" s="135"/>
    </row>
    <row r="20" s="1" customFormat="1" ht="22.75" customHeight="1" spans="1:4">
      <c r="A20" s="137"/>
      <c r="B20" s="138"/>
      <c r="C20" s="131" t="s">
        <v>61</v>
      </c>
      <c r="D20" s="135"/>
    </row>
    <row r="21" s="1" customFormat="1" ht="22.75" customHeight="1" spans="1:4">
      <c r="A21" s="137"/>
      <c r="B21" s="138"/>
      <c r="C21" s="131" t="s">
        <v>62</v>
      </c>
      <c r="D21" s="135"/>
    </row>
    <row r="22" s="1" customFormat="1" ht="22.75" customHeight="1" spans="1:4">
      <c r="A22" s="137"/>
      <c r="B22" s="138"/>
      <c r="C22" s="131" t="s">
        <v>63</v>
      </c>
      <c r="D22" s="135"/>
    </row>
    <row r="23" s="1" customFormat="1" ht="22.75" customHeight="1" spans="1:4">
      <c r="A23" s="137"/>
      <c r="B23" s="138"/>
      <c r="C23" s="131" t="s">
        <v>64</v>
      </c>
      <c r="D23" s="135"/>
    </row>
    <row r="24" s="1" customFormat="1" ht="22.75" customHeight="1" spans="1:4">
      <c r="A24" s="137"/>
      <c r="B24" s="138"/>
      <c r="C24" s="131" t="s">
        <v>65</v>
      </c>
      <c r="D24" s="135"/>
    </row>
    <row r="25" s="1" customFormat="1" ht="22.75" customHeight="1" spans="1:4">
      <c r="A25" s="131"/>
      <c r="B25" s="136"/>
      <c r="C25" s="131" t="s">
        <v>66</v>
      </c>
      <c r="D25" s="135"/>
    </row>
    <row r="26" s="1" customFormat="1" ht="22.75" customHeight="1" spans="1:4">
      <c r="A26" s="131"/>
      <c r="B26" s="136"/>
      <c r="C26" s="131" t="s">
        <v>67</v>
      </c>
      <c r="D26" s="135"/>
    </row>
    <row r="27" s="1" customFormat="1" ht="22.75" customHeight="1" spans="1:4">
      <c r="A27" s="131"/>
      <c r="B27" s="136"/>
      <c r="C27" s="131" t="s">
        <v>68</v>
      </c>
      <c r="D27" s="135"/>
    </row>
    <row r="28" s="1" customFormat="1" ht="22.75" customHeight="1" spans="1:4">
      <c r="A28" s="137"/>
      <c r="B28" s="138"/>
      <c r="C28" s="131" t="s">
        <v>69</v>
      </c>
      <c r="D28" s="135"/>
    </row>
    <row r="29" s="1" customFormat="1" ht="22.75" customHeight="1" spans="1:4">
      <c r="A29" s="137"/>
      <c r="B29" s="138"/>
      <c r="C29" s="131" t="s">
        <v>70</v>
      </c>
      <c r="D29" s="135"/>
    </row>
    <row r="30" s="1" customFormat="1" ht="22.75" customHeight="1" spans="1:4">
      <c r="A30" s="137"/>
      <c r="B30" s="138"/>
      <c r="C30" s="131" t="s">
        <v>71</v>
      </c>
      <c r="D30" s="135"/>
    </row>
    <row r="31" s="1" customFormat="1" ht="22.75" customHeight="1" spans="1:4">
      <c r="A31" s="137"/>
      <c r="B31" s="138"/>
      <c r="C31" s="131" t="s">
        <v>72</v>
      </c>
      <c r="D31" s="135"/>
    </row>
    <row r="32" s="1" customFormat="1" ht="22.75" customHeight="1" spans="1:4">
      <c r="A32" s="137"/>
      <c r="B32" s="138"/>
      <c r="C32" s="131" t="s">
        <v>73</v>
      </c>
      <c r="D32" s="135"/>
    </row>
    <row r="33" s="1" customFormat="1" ht="22.75" customHeight="1" spans="1:4">
      <c r="A33" s="131"/>
      <c r="B33" s="131"/>
      <c r="C33" s="131" t="s">
        <v>74</v>
      </c>
      <c r="D33" s="135"/>
    </row>
    <row r="34" s="1" customFormat="1" ht="22.75" customHeight="1" spans="1:4">
      <c r="A34" s="131"/>
      <c r="B34" s="131"/>
      <c r="C34" s="131" t="s">
        <v>75</v>
      </c>
      <c r="D34" s="135"/>
    </row>
    <row r="35" s="1" customFormat="1" ht="22.75" customHeight="1" spans="1:4">
      <c r="A35" s="131"/>
      <c r="B35" s="131"/>
      <c r="C35" s="131" t="s">
        <v>76</v>
      </c>
      <c r="D35" s="135"/>
    </row>
    <row r="36" s="1" customFormat="1" ht="22.75" customHeight="1" spans="1:4">
      <c r="A36" s="131"/>
      <c r="B36" s="131"/>
      <c r="C36" s="131"/>
      <c r="D36" s="131"/>
    </row>
    <row r="37" s="1" customFormat="1" ht="22.75" customHeight="1" spans="1:4">
      <c r="A37" s="131"/>
      <c r="B37" s="131"/>
      <c r="C37" s="131"/>
      <c r="D37" s="131"/>
    </row>
    <row r="38" s="1" customFormat="1" ht="22.75" customHeight="1" spans="1:4">
      <c r="A38" s="131"/>
      <c r="B38" s="131"/>
      <c r="C38" s="131"/>
      <c r="D38" s="131"/>
    </row>
    <row r="39" s="1" customFormat="1" ht="22.75" customHeight="1" spans="1:4">
      <c r="A39" s="137" t="s">
        <v>77</v>
      </c>
      <c r="B39" s="138">
        <f>SUM(B6:B14)</f>
        <v>2746960</v>
      </c>
      <c r="C39" s="137" t="s">
        <v>78</v>
      </c>
      <c r="D39" s="138">
        <f>SUM(D6:D38)</f>
        <v>2746960</v>
      </c>
    </row>
    <row r="40" s="1" customFormat="1" ht="22.75" customHeight="1" spans="1:4">
      <c r="A40" s="137" t="s">
        <v>79</v>
      </c>
      <c r="B40" s="138"/>
      <c r="C40" s="137" t="s">
        <v>80</v>
      </c>
      <c r="D40" s="138"/>
    </row>
    <row r="41" s="1" customFormat="1" ht="22.75" customHeight="1" spans="1:4">
      <c r="A41" s="131"/>
      <c r="B41" s="136"/>
      <c r="C41" s="131"/>
      <c r="D41" s="136"/>
    </row>
    <row r="42" s="1" customFormat="1" ht="22.75" customHeight="1" spans="1:4">
      <c r="A42" s="137" t="s">
        <v>81</v>
      </c>
      <c r="B42" s="138">
        <f>B39+B40</f>
        <v>2746960</v>
      </c>
      <c r="C42" s="137" t="s">
        <v>82</v>
      </c>
      <c r="D42" s="138">
        <f>D39+D40</f>
        <v>2746960</v>
      </c>
    </row>
  </sheetData>
  <sheetProtection formatCells="0" formatColumns="0" formatRows="0"/>
  <mergeCells count="4">
    <mergeCell ref="A2:D2"/>
    <mergeCell ref="A3:C3"/>
    <mergeCell ref="A4:B4"/>
    <mergeCell ref="C4:D4"/>
  </mergeCells>
  <printOptions horizontalCentered="1"/>
  <pageMargins left="0.826388888888889" right="0.786805555555556" top="0.708333333333333" bottom="0.708333333333333" header="0.236111111111111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6" sqref="B6"/>
    </sheetView>
  </sheetViews>
  <sheetFormatPr defaultColWidth="9" defaultRowHeight="12.75" customHeight="1" outlineLevelCol="2"/>
  <cols>
    <col min="1" max="1" width="132.733333333333" style="34" customWidth="1"/>
    <col min="2" max="2" width="62.3047619047619" style="34" customWidth="1"/>
    <col min="3" max="3" width="31.2857142857143" style="34" customWidth="1"/>
  </cols>
  <sheetData>
    <row r="1" ht="24.75" customHeight="1" spans="1:1">
      <c r="A1" s="43"/>
    </row>
    <row r="2" ht="24.75" customHeight="1" spans="1:2">
      <c r="A2" s="36" t="s">
        <v>83</v>
      </c>
      <c r="B2" s="36"/>
    </row>
    <row r="3" ht="24.75" customHeight="1" spans="1:2">
      <c r="A3" s="121"/>
      <c r="B3" s="37" t="s">
        <v>33</v>
      </c>
    </row>
    <row r="4" ht="24" customHeight="1" spans="1:2">
      <c r="A4" s="72" t="s">
        <v>36</v>
      </c>
      <c r="B4" s="72" t="s">
        <v>37</v>
      </c>
    </row>
    <row r="5" s="33" customFormat="1" ht="25" customHeight="1" spans="1:3">
      <c r="A5" s="122" t="s">
        <v>84</v>
      </c>
      <c r="B5" s="123">
        <v>2746960</v>
      </c>
      <c r="C5" s="42"/>
    </row>
    <row r="6" s="33" customFormat="1" ht="25" customHeight="1" spans="1:3">
      <c r="A6" s="122" t="s">
        <v>85</v>
      </c>
      <c r="B6" s="123">
        <v>2746960</v>
      </c>
      <c r="C6" s="42"/>
    </row>
    <row r="7" s="33" customFormat="1" ht="25" customHeight="1" spans="1:3">
      <c r="A7" s="122" t="s">
        <v>86</v>
      </c>
      <c r="B7" s="124"/>
      <c r="C7" s="42"/>
    </row>
    <row r="8" s="33" customFormat="1" ht="25" customHeight="1" spans="1:3">
      <c r="A8" s="122" t="s">
        <v>87</v>
      </c>
      <c r="B8" s="124">
        <f>B9+B10</f>
        <v>0</v>
      </c>
      <c r="C8" s="42"/>
    </row>
    <row r="9" s="33" customFormat="1" ht="25" customHeight="1" spans="1:3">
      <c r="A9" s="122" t="s">
        <v>88</v>
      </c>
      <c r="B9" s="124"/>
      <c r="C9" s="42"/>
    </row>
    <row r="10" s="33" customFormat="1" ht="25" customHeight="1" spans="1:3">
      <c r="A10" s="122" t="s">
        <v>89</v>
      </c>
      <c r="B10" s="124"/>
      <c r="C10" s="42"/>
    </row>
    <row r="11" s="33" customFormat="1" ht="25" customHeight="1" spans="1:3">
      <c r="A11" s="122" t="s">
        <v>90</v>
      </c>
      <c r="B11" s="124">
        <f>SUM(B12:B14)</f>
        <v>0</v>
      </c>
      <c r="C11" s="42"/>
    </row>
    <row r="12" s="33" customFormat="1" ht="25" customHeight="1" spans="1:3">
      <c r="A12" s="122" t="s">
        <v>91</v>
      </c>
      <c r="B12" s="124"/>
      <c r="C12" s="42"/>
    </row>
    <row r="13" s="33" customFormat="1" ht="25" customHeight="1" spans="1:3">
      <c r="A13" s="122" t="s">
        <v>92</v>
      </c>
      <c r="B13" s="124"/>
      <c r="C13" s="42"/>
    </row>
    <row r="14" s="33" customFormat="1" ht="25" customHeight="1" spans="1:3">
      <c r="A14" s="122" t="s">
        <v>93</v>
      </c>
      <c r="B14" s="124"/>
      <c r="C14" s="42"/>
    </row>
    <row r="15" s="33" customFormat="1" ht="25" customHeight="1" spans="1:3">
      <c r="A15" s="122" t="s">
        <v>94</v>
      </c>
      <c r="B15" s="124"/>
      <c r="C15" s="42"/>
    </row>
    <row r="16" s="33" customFormat="1" ht="25" customHeight="1" spans="1:3">
      <c r="A16" s="122" t="s">
        <v>95</v>
      </c>
      <c r="B16" s="124"/>
      <c r="C16" s="42"/>
    </row>
    <row r="17" s="33" customFormat="1" ht="25" customHeight="1" spans="1:3">
      <c r="A17" s="122" t="s">
        <v>96</v>
      </c>
      <c r="B17" s="124"/>
      <c r="C17" s="42"/>
    </row>
    <row r="18" s="33" customFormat="1" ht="25" customHeight="1" spans="1:3">
      <c r="A18" s="122" t="s">
        <v>97</v>
      </c>
      <c r="B18" s="124"/>
      <c r="C18" s="42"/>
    </row>
    <row r="19" s="33" customFormat="1" ht="25" customHeight="1" spans="1:3">
      <c r="A19" s="122" t="s">
        <v>98</v>
      </c>
      <c r="B19" s="123">
        <f>B20+B23+B26+B27</f>
        <v>0</v>
      </c>
      <c r="C19" s="42"/>
    </row>
    <row r="20" s="33" customFormat="1" ht="25" customHeight="1" spans="1:3">
      <c r="A20" s="122" t="s">
        <v>99</v>
      </c>
      <c r="B20" s="123">
        <f>B21+B22</f>
        <v>0</v>
      </c>
      <c r="C20" s="42"/>
    </row>
    <row r="21" s="33" customFormat="1" ht="25" customHeight="1" spans="1:3">
      <c r="A21" s="122" t="s">
        <v>100</v>
      </c>
      <c r="B21" s="123"/>
      <c r="C21" s="42"/>
    </row>
    <row r="22" s="33" customFormat="1" ht="25" customHeight="1" spans="1:3">
      <c r="A22" s="122" t="s">
        <v>101</v>
      </c>
      <c r="B22" s="123"/>
      <c r="C22" s="42"/>
    </row>
    <row r="23" s="33" customFormat="1" ht="25" customHeight="1" spans="1:3">
      <c r="A23" s="122" t="s">
        <v>102</v>
      </c>
      <c r="B23" s="123">
        <f>B24+B25</f>
        <v>0</v>
      </c>
      <c r="C23" s="42"/>
    </row>
    <row r="24" s="33" customFormat="1" ht="25" customHeight="1" spans="1:3">
      <c r="A24" s="122" t="s">
        <v>103</v>
      </c>
      <c r="B24" s="123"/>
      <c r="C24" s="42"/>
    </row>
    <row r="25" s="33" customFormat="1" ht="25" customHeight="1" spans="1:3">
      <c r="A25" s="122" t="s">
        <v>104</v>
      </c>
      <c r="B25" s="123"/>
      <c r="C25" s="42"/>
    </row>
    <row r="26" s="33" customFormat="1" ht="25" customHeight="1" spans="1:3">
      <c r="A26" s="122" t="s">
        <v>105</v>
      </c>
      <c r="B26" s="123"/>
      <c r="C26" s="42"/>
    </row>
    <row r="27" s="33" customFormat="1" ht="25" customHeight="1" spans="1:3">
      <c r="A27" s="122" t="s">
        <v>106</v>
      </c>
      <c r="B27" s="123"/>
      <c r="C27" s="42"/>
    </row>
    <row r="28" ht="25" customHeight="1" spans="1:2">
      <c r="A28" s="125"/>
      <c r="B28" s="126"/>
    </row>
    <row r="29" s="33" customFormat="1" ht="25" customHeight="1" spans="1:3">
      <c r="A29" s="127" t="s">
        <v>107</v>
      </c>
      <c r="B29" s="96">
        <f>B5+B8+B11+B15+B16+B17+B18+B19</f>
        <v>2746960</v>
      </c>
      <c r="C29" s="42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62" orientation="landscape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A1" sqref="$A1:$XFD1048576"/>
    </sheetView>
  </sheetViews>
  <sheetFormatPr defaultColWidth="9" defaultRowHeight="12.75" customHeight="1" outlineLevelCol="6"/>
  <cols>
    <col min="1" max="1" width="26.247619047619" style="34" customWidth="1"/>
    <col min="2" max="2" width="27.7047619047619" style="34" customWidth="1"/>
    <col min="3" max="3" width="20.552380952381" style="34" customWidth="1"/>
    <col min="4" max="4" width="24.0666666666667" style="34" customWidth="1"/>
    <col min="5" max="5" width="26.1238095238095" style="34" customWidth="1"/>
    <col min="6" max="7" width="6.85714285714286" style="34" customWidth="1"/>
  </cols>
  <sheetData>
    <row r="1" ht="17.25" customHeight="1" spans="1:2">
      <c r="A1" s="43"/>
      <c r="B1" s="43"/>
    </row>
    <row r="2" ht="24.75" customHeight="1" spans="1:5">
      <c r="A2" s="118" t="s">
        <v>108</v>
      </c>
      <c r="B2" s="118"/>
      <c r="C2" s="118"/>
      <c r="D2" s="118"/>
      <c r="E2" s="118"/>
    </row>
    <row r="3" ht="24.75" customHeight="1" spans="1:5">
      <c r="A3" s="119"/>
      <c r="B3" s="119"/>
      <c r="C3" s="119"/>
      <c r="E3" s="120" t="s">
        <v>33</v>
      </c>
    </row>
    <row r="4" ht="24.75" customHeight="1" spans="1:5">
      <c r="A4" s="72" t="s">
        <v>109</v>
      </c>
      <c r="B4" s="72" t="s">
        <v>110</v>
      </c>
      <c r="C4" s="72" t="s">
        <v>111</v>
      </c>
      <c r="D4" s="72" t="s">
        <v>112</v>
      </c>
      <c r="E4" s="72" t="s">
        <v>113</v>
      </c>
    </row>
    <row r="5" ht="24.75" customHeight="1" spans="1:5">
      <c r="A5" s="72"/>
      <c r="B5" s="72"/>
      <c r="C5" s="72"/>
      <c r="D5" s="72"/>
      <c r="E5" s="72"/>
    </row>
    <row r="6" ht="18" customHeight="1" spans="1:5">
      <c r="A6" s="65" t="s">
        <v>114</v>
      </c>
      <c r="B6" s="65" t="s">
        <v>115</v>
      </c>
      <c r="C6" s="65">
        <v>1</v>
      </c>
      <c r="D6" s="65">
        <v>2</v>
      </c>
      <c r="E6" s="65">
        <v>3</v>
      </c>
    </row>
    <row r="7" s="33" customFormat="1" ht="24" customHeight="1" spans="1:7">
      <c r="A7" s="60"/>
      <c r="B7" s="60" t="s">
        <v>116</v>
      </c>
      <c r="C7" s="97">
        <f>SUM(D7,E7)</f>
        <v>2746960</v>
      </c>
      <c r="D7" s="97">
        <f>SUM(D11,D9)</f>
        <v>2596560</v>
      </c>
      <c r="E7" s="97">
        <v>150400</v>
      </c>
      <c r="F7" s="42"/>
      <c r="G7" s="42"/>
    </row>
    <row r="8" ht="24" customHeight="1" spans="1:5">
      <c r="A8" s="60" t="s">
        <v>117</v>
      </c>
      <c r="B8" s="60" t="s">
        <v>118</v>
      </c>
      <c r="C8" s="97">
        <f>SUM(D8,E8)</f>
        <v>2609445</v>
      </c>
      <c r="D8" s="97">
        <v>2459045</v>
      </c>
      <c r="E8" s="97">
        <v>150400</v>
      </c>
    </row>
    <row r="9" ht="24" customHeight="1" spans="1:5">
      <c r="A9" s="60" t="s">
        <v>119</v>
      </c>
      <c r="B9" s="60" t="s">
        <v>120</v>
      </c>
      <c r="C9" s="97">
        <f>SUM(D9,E9)</f>
        <v>2609445</v>
      </c>
      <c r="D9" s="97">
        <v>2459045</v>
      </c>
      <c r="E9" s="97">
        <v>150400</v>
      </c>
    </row>
    <row r="10" ht="24" customHeight="1" spans="1:5">
      <c r="A10" s="57" t="s">
        <v>121</v>
      </c>
      <c r="B10" s="57" t="s">
        <v>122</v>
      </c>
      <c r="C10" s="97">
        <f>SUM(D10,E10)</f>
        <v>2609445</v>
      </c>
      <c r="D10" s="98">
        <v>2459045</v>
      </c>
      <c r="E10" s="98">
        <v>150400</v>
      </c>
    </row>
    <row r="11" ht="24" customHeight="1" spans="1:5">
      <c r="A11" s="60" t="s">
        <v>123</v>
      </c>
      <c r="B11" s="60" t="s">
        <v>124</v>
      </c>
      <c r="C11" s="97">
        <v>137515</v>
      </c>
      <c r="D11" s="97">
        <v>137515</v>
      </c>
      <c r="E11" s="98"/>
    </row>
    <row r="12" ht="24" customHeight="1" spans="1:5">
      <c r="A12" s="57" t="s">
        <v>125</v>
      </c>
      <c r="B12" s="57" t="s">
        <v>126</v>
      </c>
      <c r="C12" s="97">
        <v>137515</v>
      </c>
      <c r="D12" s="98">
        <v>137515</v>
      </c>
      <c r="E12" s="98"/>
    </row>
    <row r="13" ht="24" customHeight="1" spans="1:5">
      <c r="A13" s="57" t="s">
        <v>127</v>
      </c>
      <c r="B13" s="57" t="s">
        <v>128</v>
      </c>
      <c r="C13" s="97">
        <v>137515</v>
      </c>
      <c r="D13" s="98">
        <v>137515</v>
      </c>
      <c r="E13" s="98"/>
    </row>
    <row r="14" ht="24" customHeight="1" spans="1:5">
      <c r="A14" s="60"/>
      <c r="B14" s="60"/>
      <c r="C14" s="97"/>
      <c r="D14" s="97"/>
      <c r="E14" s="97"/>
    </row>
    <row r="15" ht="24" customHeight="1" spans="1:5">
      <c r="A15" s="60"/>
      <c r="B15" s="60"/>
      <c r="C15" s="97"/>
      <c r="D15" s="97"/>
      <c r="E15" s="97"/>
    </row>
    <row r="16" ht="24" customHeight="1" spans="1:5">
      <c r="A16" s="57"/>
      <c r="B16" s="57"/>
      <c r="C16" s="97"/>
      <c r="D16" s="98"/>
      <c r="E16" s="98"/>
    </row>
    <row r="17" ht="24" customHeight="1" spans="1:5">
      <c r="A17" s="57"/>
      <c r="B17" s="57"/>
      <c r="C17" s="97"/>
      <c r="D17" s="98"/>
      <c r="E17" s="98"/>
    </row>
    <row r="18" ht="24" customHeight="1" spans="1:5">
      <c r="A18" s="57"/>
      <c r="B18" s="57"/>
      <c r="C18" s="97"/>
      <c r="D18" s="98"/>
      <c r="E18" s="98"/>
    </row>
    <row r="19" ht="24" customHeight="1" spans="1:5">
      <c r="A19" s="60"/>
      <c r="B19" s="60"/>
      <c r="C19" s="97"/>
      <c r="D19" s="97"/>
      <c r="E19" s="97"/>
    </row>
    <row r="20" ht="24" customHeight="1" spans="1:5">
      <c r="A20" s="57"/>
      <c r="B20" s="57"/>
      <c r="C20" s="97"/>
      <c r="D20" s="98"/>
      <c r="E20" s="98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740157480315" right="0.590277777777778" top="0.826388888888889" bottom="0.78740157480315" header="0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workbookViewId="0">
      <selection activeCell="D14" sqref="D14"/>
    </sheetView>
  </sheetViews>
  <sheetFormatPr defaultColWidth="9" defaultRowHeight="12.75" customHeight="1"/>
  <cols>
    <col min="1" max="1" width="65.8190476190476" style="34" customWidth="1"/>
    <col min="2" max="2" width="36.3047619047619" style="34" customWidth="1"/>
    <col min="3" max="3" width="42.8" style="34" customWidth="1"/>
    <col min="4" max="4" width="40.0952380952381" style="34" customWidth="1"/>
    <col min="5" max="99" width="9" style="34" customWidth="1"/>
  </cols>
  <sheetData>
    <row r="1" ht="25.5" customHeight="1" spans="1:98">
      <c r="A1" s="43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</row>
    <row r="2" ht="25.5" customHeight="1" spans="1:98">
      <c r="A2" s="101" t="s">
        <v>129</v>
      </c>
      <c r="B2" s="101"/>
      <c r="C2" s="101"/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</row>
    <row r="3" ht="16.5" customHeight="1" spans="2:98">
      <c r="B3" s="103"/>
      <c r="C3" s="104"/>
      <c r="D3" s="37" t="s">
        <v>33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</row>
    <row r="4" ht="27" customHeight="1" spans="1:98">
      <c r="A4" s="45" t="s">
        <v>130</v>
      </c>
      <c r="B4" s="45"/>
      <c r="C4" s="45" t="s">
        <v>131</v>
      </c>
      <c r="D4" s="45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</row>
    <row r="5" ht="27" customHeight="1" spans="1:98">
      <c r="A5" s="45" t="s">
        <v>36</v>
      </c>
      <c r="B5" s="45" t="s">
        <v>37</v>
      </c>
      <c r="C5" s="45" t="s">
        <v>36</v>
      </c>
      <c r="D5" s="45" t="s">
        <v>116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</row>
    <row r="6" s="33" customFormat="1" ht="15" customHeight="1" spans="1:99">
      <c r="A6" s="106" t="s">
        <v>132</v>
      </c>
      <c r="B6" s="107">
        <v>2746960</v>
      </c>
      <c r="C6" s="106" t="s">
        <v>133</v>
      </c>
      <c r="D6" s="107">
        <f>SUM(D7:D35)</f>
        <v>2746960</v>
      </c>
      <c r="E6" s="108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42"/>
    </row>
    <row r="7" s="33" customFormat="1" ht="15" customHeight="1" spans="1:99">
      <c r="A7" s="110" t="s">
        <v>134</v>
      </c>
      <c r="B7" s="111">
        <v>2746960</v>
      </c>
      <c r="C7" s="112" t="s">
        <v>39</v>
      </c>
      <c r="D7" s="111">
        <v>2609445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42"/>
    </row>
    <row r="8" s="33" customFormat="1" ht="15" customHeight="1" spans="1:99">
      <c r="A8" s="110" t="s">
        <v>135</v>
      </c>
      <c r="B8" s="111">
        <v>0</v>
      </c>
      <c r="C8" s="112" t="s">
        <v>41</v>
      </c>
      <c r="D8" s="111"/>
      <c r="E8" s="108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42"/>
    </row>
    <row r="9" s="33" customFormat="1" ht="15" customHeight="1" spans="1:99">
      <c r="A9" s="110" t="s">
        <v>136</v>
      </c>
      <c r="B9" s="111">
        <v>0</v>
      </c>
      <c r="C9" s="112" t="s">
        <v>43</v>
      </c>
      <c r="D9" s="111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42"/>
    </row>
    <row r="10" s="33" customFormat="1" ht="15" customHeight="1" spans="1:99">
      <c r="A10" s="110"/>
      <c r="B10" s="111"/>
      <c r="C10" s="112" t="s">
        <v>45</v>
      </c>
      <c r="D10" s="111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42"/>
    </row>
    <row r="11" s="33" customFormat="1" ht="15" customHeight="1" spans="1:99">
      <c r="A11" s="110"/>
      <c r="B11" s="111"/>
      <c r="C11" s="112" t="s">
        <v>47</v>
      </c>
      <c r="D11" s="111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42"/>
    </row>
    <row r="12" s="33" customFormat="1" ht="15" customHeight="1" spans="1:99">
      <c r="A12" s="110"/>
      <c r="B12" s="111"/>
      <c r="C12" s="112" t="s">
        <v>49</v>
      </c>
      <c r="D12" s="111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42"/>
    </row>
    <row r="13" s="33" customFormat="1" ht="15" customHeight="1" spans="1:99">
      <c r="A13" s="113"/>
      <c r="B13" s="111"/>
      <c r="C13" s="112" t="s">
        <v>51</v>
      </c>
      <c r="D13" s="111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42"/>
    </row>
    <row r="14" s="33" customFormat="1" ht="15" customHeight="1" spans="1:99">
      <c r="A14" s="113"/>
      <c r="B14" s="111"/>
      <c r="C14" s="112" t="s">
        <v>53</v>
      </c>
      <c r="D14" s="111">
        <v>137515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42"/>
    </row>
    <row r="15" s="33" customFormat="1" ht="15" customHeight="1" spans="1:99">
      <c r="A15" s="113"/>
      <c r="B15" s="111"/>
      <c r="C15" s="112" t="s">
        <v>55</v>
      </c>
      <c r="D15" s="111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42"/>
    </row>
    <row r="16" s="33" customFormat="1" ht="15" customHeight="1" spans="1:99">
      <c r="A16" s="113"/>
      <c r="B16" s="111"/>
      <c r="C16" s="112" t="s">
        <v>56</v>
      </c>
      <c r="D16" s="111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42"/>
    </row>
    <row r="17" s="33" customFormat="1" ht="15" customHeight="1" spans="1:99">
      <c r="A17" s="113"/>
      <c r="B17" s="111"/>
      <c r="C17" s="112" t="s">
        <v>57</v>
      </c>
      <c r="D17" s="111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42"/>
    </row>
    <row r="18" s="33" customFormat="1" ht="15" customHeight="1" spans="1:99">
      <c r="A18" s="113"/>
      <c r="B18" s="111"/>
      <c r="C18" s="112" t="s">
        <v>58</v>
      </c>
      <c r="D18" s="111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42"/>
    </row>
    <row r="19" s="33" customFormat="1" ht="15" customHeight="1" spans="1:99">
      <c r="A19" s="113"/>
      <c r="B19" s="111"/>
      <c r="C19" s="112" t="s">
        <v>59</v>
      </c>
      <c r="D19" s="111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42"/>
    </row>
    <row r="20" s="33" customFormat="1" ht="15" customHeight="1" spans="1:99">
      <c r="A20" s="113"/>
      <c r="B20" s="111"/>
      <c r="C20" s="112" t="s">
        <v>60</v>
      </c>
      <c r="D20" s="111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42"/>
    </row>
    <row r="21" s="33" customFormat="1" ht="15" customHeight="1" spans="1:99">
      <c r="A21" s="113"/>
      <c r="B21" s="111"/>
      <c r="C21" s="112" t="s">
        <v>137</v>
      </c>
      <c r="D21" s="111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42"/>
    </row>
    <row r="22" s="33" customFormat="1" ht="15" customHeight="1" spans="1:99">
      <c r="A22" s="113"/>
      <c r="B22" s="111"/>
      <c r="C22" s="112" t="s">
        <v>62</v>
      </c>
      <c r="D22" s="111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42"/>
    </row>
    <row r="23" s="33" customFormat="1" ht="15" customHeight="1" spans="1:99">
      <c r="A23" s="113"/>
      <c r="B23" s="111"/>
      <c r="C23" s="112" t="s">
        <v>63</v>
      </c>
      <c r="D23" s="111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42"/>
    </row>
    <row r="24" s="33" customFormat="1" ht="15" customHeight="1" spans="1:99">
      <c r="A24" s="113"/>
      <c r="B24" s="111"/>
      <c r="C24" s="112" t="s">
        <v>64</v>
      </c>
      <c r="D24" s="111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42"/>
    </row>
    <row r="25" s="33" customFormat="1" ht="15" customHeight="1" spans="1:99">
      <c r="A25" s="113"/>
      <c r="B25" s="111"/>
      <c r="C25" s="112" t="s">
        <v>138</v>
      </c>
      <c r="D25" s="111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42"/>
    </row>
    <row r="26" s="33" customFormat="1" ht="15" customHeight="1" spans="1:99">
      <c r="A26" s="113"/>
      <c r="B26" s="111"/>
      <c r="C26" s="112" t="s">
        <v>66</v>
      </c>
      <c r="D26" s="111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42"/>
    </row>
    <row r="27" s="33" customFormat="1" ht="15" customHeight="1" spans="1:99">
      <c r="A27" s="113"/>
      <c r="B27" s="111"/>
      <c r="C27" s="112" t="s">
        <v>67</v>
      </c>
      <c r="D27" s="111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42"/>
    </row>
    <row r="28" s="33" customFormat="1" ht="15" customHeight="1" spans="1:99">
      <c r="A28" s="113"/>
      <c r="B28" s="111"/>
      <c r="C28" s="112" t="s">
        <v>68</v>
      </c>
      <c r="D28" s="111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42"/>
    </row>
    <row r="29" s="33" customFormat="1" ht="15" customHeight="1" spans="1:99">
      <c r="A29" s="113"/>
      <c r="B29" s="111"/>
      <c r="C29" s="112" t="s">
        <v>69</v>
      </c>
      <c r="D29" s="111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42"/>
    </row>
    <row r="30" s="33" customFormat="1" ht="15" customHeight="1" spans="1:99">
      <c r="A30" s="113"/>
      <c r="B30" s="111"/>
      <c r="C30" s="112" t="s">
        <v>70</v>
      </c>
      <c r="D30" s="111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42"/>
    </row>
    <row r="31" s="33" customFormat="1" ht="15" customHeight="1" spans="1:99">
      <c r="A31" s="113"/>
      <c r="B31" s="111"/>
      <c r="C31" s="112" t="s">
        <v>71</v>
      </c>
      <c r="D31" s="111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42"/>
    </row>
    <row r="32" s="33" customFormat="1" ht="15" customHeight="1" spans="1:99">
      <c r="A32" s="113"/>
      <c r="B32" s="111"/>
      <c r="C32" s="112" t="s">
        <v>72</v>
      </c>
      <c r="D32" s="111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42"/>
    </row>
    <row r="33" s="33" customFormat="1" ht="15" customHeight="1" spans="1:99">
      <c r="A33" s="113"/>
      <c r="B33" s="111"/>
      <c r="C33" s="112" t="s">
        <v>73</v>
      </c>
      <c r="D33" s="111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42"/>
    </row>
    <row r="34" s="33" customFormat="1" ht="15" customHeight="1" spans="1:99">
      <c r="A34" s="113"/>
      <c r="B34" s="111"/>
      <c r="C34" s="112" t="s">
        <v>74</v>
      </c>
      <c r="D34" s="111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42"/>
    </row>
    <row r="35" s="33" customFormat="1" ht="15" customHeight="1" spans="1:99">
      <c r="A35" s="113"/>
      <c r="B35" s="111"/>
      <c r="C35" s="112" t="s">
        <v>75</v>
      </c>
      <c r="D35" s="111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42"/>
    </row>
    <row r="36" ht="15" customHeight="1" spans="1:98">
      <c r="A36" s="114"/>
      <c r="B36" s="115"/>
      <c r="C36" s="116"/>
      <c r="D36" s="11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</row>
    <row r="37" ht="15" customHeight="1" spans="1:98">
      <c r="A37" s="45" t="s">
        <v>81</v>
      </c>
      <c r="B37" s="107">
        <f>B6</f>
        <v>2746960</v>
      </c>
      <c r="C37" s="45" t="s">
        <v>82</v>
      </c>
      <c r="D37" s="107">
        <f>D6</f>
        <v>2746960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740157480315" right="0.393700787401575" top="0.786805555555556" bottom="0.78740157480315" header="0" footer="0.393700787401575"/>
  <pageSetup paperSize="9" scale="68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A8" sqref="A8:F8"/>
    </sheetView>
  </sheetViews>
  <sheetFormatPr defaultColWidth="9" defaultRowHeight="12.75" customHeight="1"/>
  <cols>
    <col min="1" max="1" width="16.8571428571429" style="34" customWidth="1"/>
    <col min="2" max="2" width="33.4285714285714" style="34" customWidth="1"/>
    <col min="3" max="3" width="21" style="34" customWidth="1"/>
    <col min="4" max="4" width="15.7142857142857" style="34" customWidth="1"/>
    <col min="5" max="5" width="16.8571428571429" style="34" customWidth="1"/>
    <col min="6" max="12" width="14.2857142857143" style="34" customWidth="1"/>
    <col min="13" max="14" width="6.85714285714286" style="34" customWidth="1"/>
  </cols>
  <sheetData>
    <row r="1" ht="24.75" customHeight="1" spans="1:2">
      <c r="A1" s="43"/>
      <c r="B1" s="43"/>
    </row>
    <row r="2" ht="24.75" customHeight="1" spans="1:12">
      <c r="A2" s="36" t="s">
        <v>139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24.75" customHeight="1" spans="12:12">
      <c r="L3" s="37" t="s">
        <v>33</v>
      </c>
    </row>
    <row r="4" ht="24.75" customHeight="1" spans="1:12">
      <c r="A4" s="72" t="s">
        <v>140</v>
      </c>
      <c r="B4" s="72" t="s">
        <v>141</v>
      </c>
      <c r="C4" s="72" t="s">
        <v>116</v>
      </c>
      <c r="D4" s="72" t="s">
        <v>142</v>
      </c>
      <c r="E4" s="72"/>
      <c r="F4" s="72"/>
      <c r="G4" s="72" t="s">
        <v>143</v>
      </c>
      <c r="H4" s="72"/>
      <c r="I4" s="72"/>
      <c r="J4" s="72" t="s">
        <v>144</v>
      </c>
      <c r="K4" s="72"/>
      <c r="L4" s="72"/>
    </row>
    <row r="5" ht="24.75" customHeight="1" spans="1:12">
      <c r="A5" s="72"/>
      <c r="B5" s="72"/>
      <c r="C5" s="72"/>
      <c r="D5" s="72" t="s">
        <v>116</v>
      </c>
      <c r="E5" s="72" t="s">
        <v>112</v>
      </c>
      <c r="F5" s="72" t="s">
        <v>113</v>
      </c>
      <c r="G5" s="72" t="s">
        <v>116</v>
      </c>
      <c r="H5" s="72" t="s">
        <v>112</v>
      </c>
      <c r="I5" s="72" t="s">
        <v>113</v>
      </c>
      <c r="J5" s="72" t="s">
        <v>116</v>
      </c>
      <c r="K5" s="72" t="s">
        <v>112</v>
      </c>
      <c r="L5" s="72" t="s">
        <v>113</v>
      </c>
    </row>
    <row r="6" ht="24.75" customHeight="1" spans="1:12">
      <c r="A6" s="65" t="s">
        <v>114</v>
      </c>
      <c r="B6" s="65" t="s">
        <v>145</v>
      </c>
      <c r="C6" s="65">
        <v>1</v>
      </c>
      <c r="D6" s="65">
        <v>2</v>
      </c>
      <c r="E6" s="65">
        <v>3</v>
      </c>
      <c r="F6" s="65">
        <v>4</v>
      </c>
      <c r="G6" s="65">
        <v>2</v>
      </c>
      <c r="H6" s="65">
        <v>3</v>
      </c>
      <c r="I6" s="65">
        <v>4</v>
      </c>
      <c r="J6" s="65">
        <v>2</v>
      </c>
      <c r="K6" s="65">
        <v>3</v>
      </c>
      <c r="L6" s="65">
        <v>4</v>
      </c>
    </row>
    <row r="7" s="33" customFormat="1" ht="24.75" customHeight="1" spans="1:14">
      <c r="A7" s="99" t="s">
        <v>116</v>
      </c>
      <c r="B7" s="60"/>
      <c r="C7" s="100">
        <v>2746960</v>
      </c>
      <c r="D7" s="100">
        <f>SUM(E7:F7)</f>
        <v>2746960</v>
      </c>
      <c r="E7" s="100">
        <v>2596560</v>
      </c>
      <c r="F7" s="100">
        <v>150400</v>
      </c>
      <c r="G7" s="100"/>
      <c r="H7" s="100">
        <f t="shared" ref="D7:L7" si="0">SUM(H8:H12)</f>
        <v>0</v>
      </c>
      <c r="I7" s="100">
        <f t="shared" si="0"/>
        <v>0</v>
      </c>
      <c r="J7" s="100">
        <f t="shared" si="0"/>
        <v>0</v>
      </c>
      <c r="K7" s="100">
        <f t="shared" si="0"/>
        <v>0</v>
      </c>
      <c r="L7" s="100">
        <f t="shared" si="0"/>
        <v>0</v>
      </c>
      <c r="M7" s="42"/>
      <c r="N7" s="42"/>
    </row>
    <row r="8" ht="24.75" customHeight="1" spans="1:12">
      <c r="A8" s="60" t="s">
        <v>146</v>
      </c>
      <c r="B8" s="60" t="s">
        <v>145</v>
      </c>
      <c r="C8" s="100">
        <f>D8+G8+J8</f>
        <v>2746960</v>
      </c>
      <c r="D8" s="100">
        <f>SUM(E8:F8)</f>
        <v>2746960</v>
      </c>
      <c r="E8" s="100">
        <v>2596560</v>
      </c>
      <c r="F8" s="100">
        <v>150400</v>
      </c>
      <c r="G8" s="100"/>
      <c r="H8" s="100">
        <v>0</v>
      </c>
      <c r="I8" s="100">
        <v>0</v>
      </c>
      <c r="J8" s="100">
        <f t="shared" ref="J8:J12" si="1">SUM(K8:L8)</f>
        <v>0</v>
      </c>
      <c r="K8" s="100">
        <v>0</v>
      </c>
      <c r="L8" s="100">
        <v>0</v>
      </c>
    </row>
    <row r="9" ht="24.75" customHeight="1" spans="1:12">
      <c r="A9" s="60"/>
      <c r="B9" s="60"/>
      <c r="C9" s="100"/>
      <c r="D9" s="100"/>
      <c r="E9" s="100"/>
      <c r="F9" s="100"/>
      <c r="G9" s="100">
        <f t="shared" ref="G8:G12" si="2">SUM(H9:I9)</f>
        <v>0</v>
      </c>
      <c r="H9" s="100"/>
      <c r="I9" s="100"/>
      <c r="J9" s="100">
        <f t="shared" si="1"/>
        <v>0</v>
      </c>
      <c r="K9" s="100"/>
      <c r="L9" s="100"/>
    </row>
    <row r="10" ht="24.75" customHeight="1" spans="1:12">
      <c r="A10" s="60"/>
      <c r="B10" s="60"/>
      <c r="C10" s="100">
        <f>D10+G10+J10</f>
        <v>0</v>
      </c>
      <c r="D10" s="100">
        <f>SUM(E10:F10)</f>
        <v>0</v>
      </c>
      <c r="E10" s="100"/>
      <c r="F10" s="100"/>
      <c r="G10" s="100">
        <f t="shared" si="2"/>
        <v>0</v>
      </c>
      <c r="H10" s="100"/>
      <c r="I10" s="100"/>
      <c r="J10" s="100">
        <f t="shared" si="1"/>
        <v>0</v>
      </c>
      <c r="K10" s="100"/>
      <c r="L10" s="100"/>
    </row>
    <row r="11" ht="24.75" customHeight="1" spans="1:12">
      <c r="A11" s="60"/>
      <c r="B11" s="60"/>
      <c r="C11" s="100">
        <f>D11+G11+J11</f>
        <v>0</v>
      </c>
      <c r="D11" s="100">
        <f>SUM(E11:F11)</f>
        <v>0</v>
      </c>
      <c r="E11" s="100"/>
      <c r="F11" s="100"/>
      <c r="G11" s="100">
        <f t="shared" si="2"/>
        <v>0</v>
      </c>
      <c r="H11" s="100"/>
      <c r="I11" s="100"/>
      <c r="J11" s="100">
        <f t="shared" si="1"/>
        <v>0</v>
      </c>
      <c r="K11" s="100"/>
      <c r="L11" s="100"/>
    </row>
    <row r="12" ht="24.75" customHeight="1" spans="1:12">
      <c r="A12" s="57"/>
      <c r="B12" s="57"/>
      <c r="C12" s="100">
        <f>D12+G12+J12</f>
        <v>0</v>
      </c>
      <c r="D12" s="100">
        <f>SUM(E12:F12)</f>
        <v>0</v>
      </c>
      <c r="E12" s="69"/>
      <c r="F12" s="69"/>
      <c r="G12" s="69">
        <f t="shared" si="2"/>
        <v>0</v>
      </c>
      <c r="H12" s="69">
        <v>0</v>
      </c>
      <c r="I12" s="69">
        <v>0</v>
      </c>
      <c r="J12" s="69">
        <f t="shared" si="1"/>
        <v>0</v>
      </c>
      <c r="K12" s="69">
        <v>0</v>
      </c>
      <c r="L12" s="69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740157480315" right="0.393700787401575" top="1.18110236220472" bottom="0.78740157480315" header="0" footer="0.393700787401575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showZeros="0" workbookViewId="0">
      <selection activeCell="D7" sqref="D7"/>
    </sheetView>
  </sheetViews>
  <sheetFormatPr defaultColWidth="9" defaultRowHeight="12.75" customHeight="1" outlineLevelCol="6"/>
  <cols>
    <col min="1" max="1" width="22.5714285714286" style="34" customWidth="1"/>
    <col min="2" max="2" width="39.1238095238095" style="34" customWidth="1"/>
    <col min="3" max="3" width="23.9333333333333" style="34" customWidth="1"/>
    <col min="4" max="4" width="20.752380952381" style="34" customWidth="1"/>
    <col min="5" max="5" width="21.7904761904762" style="34" customWidth="1"/>
    <col min="6" max="6" width="6.85714285714286" style="34" customWidth="1"/>
    <col min="7" max="7" width="15.3714285714286" customWidth="1"/>
  </cols>
  <sheetData>
    <row r="1" ht="16" customHeight="1" spans="1:2">
      <c r="A1" s="43"/>
      <c r="B1" s="44"/>
    </row>
    <row r="2" ht="23" customHeight="1" spans="1:5">
      <c r="A2" s="36" t="s">
        <v>147</v>
      </c>
      <c r="B2" s="36"/>
      <c r="C2" s="36"/>
      <c r="D2" s="36"/>
      <c r="E2" s="36"/>
    </row>
    <row r="3" ht="20" customHeight="1" spans="5:5">
      <c r="E3" s="37" t="s">
        <v>33</v>
      </c>
    </row>
    <row r="4" ht="24.75" customHeight="1" spans="1:5">
      <c r="A4" s="72" t="s">
        <v>148</v>
      </c>
      <c r="B4" s="72"/>
      <c r="C4" s="72" t="s">
        <v>142</v>
      </c>
      <c r="D4" s="72"/>
      <c r="E4" s="72"/>
    </row>
    <row r="5" ht="24.75" customHeight="1" spans="1:5">
      <c r="A5" s="72" t="s">
        <v>149</v>
      </c>
      <c r="B5" s="72" t="s">
        <v>150</v>
      </c>
      <c r="C5" s="72" t="s">
        <v>116</v>
      </c>
      <c r="D5" s="72" t="s">
        <v>112</v>
      </c>
      <c r="E5" s="72" t="s">
        <v>113</v>
      </c>
    </row>
    <row r="6" ht="18.75" customHeight="1" spans="1:5">
      <c r="A6" s="65" t="s">
        <v>114</v>
      </c>
      <c r="B6" s="65" t="s">
        <v>114</v>
      </c>
      <c r="C6" s="65">
        <v>1</v>
      </c>
      <c r="D6" s="65">
        <v>2</v>
      </c>
      <c r="E6" s="65">
        <v>3</v>
      </c>
    </row>
    <row r="7" s="33" customFormat="1" ht="24.75" customHeight="1" spans="1:7">
      <c r="A7" s="60"/>
      <c r="B7" s="60" t="s">
        <v>116</v>
      </c>
      <c r="C7" s="96">
        <f>SUM(D7:E7)</f>
        <v>2746960</v>
      </c>
      <c r="D7" s="96">
        <f>D8+D11</f>
        <v>2596560</v>
      </c>
      <c r="E7" s="96">
        <f>E8+E11</f>
        <v>150400</v>
      </c>
      <c r="F7" s="42"/>
      <c r="G7" s="76"/>
    </row>
    <row r="8" ht="33" customHeight="1" spans="1:7">
      <c r="A8" s="60" t="s">
        <v>117</v>
      </c>
      <c r="B8" s="60" t="s">
        <v>118</v>
      </c>
      <c r="C8" s="97">
        <f t="shared" ref="C8:C10" si="0">SUM(D8,E8)</f>
        <v>2609445</v>
      </c>
      <c r="D8" s="97">
        <v>2459045</v>
      </c>
      <c r="E8" s="97">
        <v>150400</v>
      </c>
      <c r="G8" s="70"/>
    </row>
    <row r="9" ht="33" customHeight="1" spans="1:7">
      <c r="A9" s="60" t="s">
        <v>119</v>
      </c>
      <c r="B9" s="60" t="s">
        <v>120</v>
      </c>
      <c r="C9" s="97">
        <f t="shared" si="0"/>
        <v>2609445</v>
      </c>
      <c r="D9" s="97">
        <v>2459045</v>
      </c>
      <c r="E9" s="97">
        <v>150400</v>
      </c>
      <c r="G9" s="70"/>
    </row>
    <row r="10" ht="33" customHeight="1" spans="1:7">
      <c r="A10" s="57" t="s">
        <v>121</v>
      </c>
      <c r="B10" s="57" t="s">
        <v>122</v>
      </c>
      <c r="C10" s="97">
        <f t="shared" si="0"/>
        <v>2609445</v>
      </c>
      <c r="D10" s="98">
        <v>2459045</v>
      </c>
      <c r="E10" s="98">
        <v>150400</v>
      </c>
      <c r="G10" s="70"/>
    </row>
    <row r="11" ht="33" customHeight="1" spans="1:5">
      <c r="A11" s="60" t="s">
        <v>123</v>
      </c>
      <c r="B11" s="60" t="s">
        <v>124</v>
      </c>
      <c r="C11" s="97">
        <v>137515</v>
      </c>
      <c r="D11" s="97">
        <v>137515</v>
      </c>
      <c r="E11" s="98"/>
    </row>
    <row r="12" ht="33" customHeight="1" spans="1:5">
      <c r="A12" s="57" t="s">
        <v>125</v>
      </c>
      <c r="B12" s="57" t="s">
        <v>126</v>
      </c>
      <c r="C12" s="97">
        <v>137515</v>
      </c>
      <c r="D12" s="98">
        <v>137515</v>
      </c>
      <c r="E12" s="98"/>
    </row>
    <row r="13" ht="33" customHeight="1" spans="1:5">
      <c r="A13" s="57" t="s">
        <v>127</v>
      </c>
      <c r="B13" s="57" t="s">
        <v>128</v>
      </c>
      <c r="C13" s="97">
        <v>137515</v>
      </c>
      <c r="D13" s="98">
        <v>137515</v>
      </c>
      <c r="E13" s="98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1.18110236220472" bottom="0.78740157480315" header="0" footer="0.393700787401575"/>
  <pageSetup paperSize="9" fitToWidth="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opLeftCell="A19" workbookViewId="0">
      <selection activeCell="B27" sqref="B27"/>
    </sheetView>
  </sheetViews>
  <sheetFormatPr defaultColWidth="9" defaultRowHeight="12.75" customHeight="1"/>
  <cols>
    <col min="1" max="1" width="48.4761904761905" style="34" customWidth="1"/>
    <col min="2" max="2" width="42.0285714285714" style="34" customWidth="1"/>
    <col min="3" max="3" width="32.9904761904762" style="34" customWidth="1"/>
    <col min="4" max="4" width="30.6857142857143" style="34" customWidth="1"/>
    <col min="5" max="5" width="27.447619047619" style="34" customWidth="1"/>
    <col min="6" max="6" width="6.85714285714286" style="34" customWidth="1"/>
    <col min="7" max="7" width="9.62857142857143" style="34" customWidth="1"/>
    <col min="8" max="8" width="11.8761904761905" style="70" customWidth="1"/>
    <col min="9" max="9" width="13.5047619047619" style="70" customWidth="1"/>
    <col min="10" max="10" width="16.8761904761905" style="70" customWidth="1"/>
    <col min="11" max="11" width="9" style="70"/>
  </cols>
  <sheetData>
    <row r="1" ht="24.75" customHeight="1" spans="1:2">
      <c r="A1" s="43"/>
      <c r="B1" s="44"/>
    </row>
    <row r="2" ht="24.75" customHeight="1" spans="1:5">
      <c r="A2" s="71" t="s">
        <v>151</v>
      </c>
      <c r="B2" s="71"/>
      <c r="C2" s="71"/>
      <c r="D2" s="71"/>
      <c r="E2" s="71"/>
    </row>
    <row r="3" ht="24.75" customHeight="1" spans="5:5">
      <c r="E3" s="37" t="s">
        <v>33</v>
      </c>
    </row>
    <row r="4" ht="24.75" customHeight="1" spans="1:5">
      <c r="A4" s="72" t="s">
        <v>152</v>
      </c>
      <c r="B4" s="72"/>
      <c r="C4" s="72" t="s">
        <v>153</v>
      </c>
      <c r="D4" s="72"/>
      <c r="E4" s="72"/>
    </row>
    <row r="5" ht="24.75" customHeight="1" spans="1:5">
      <c r="A5" s="73" t="s">
        <v>149</v>
      </c>
      <c r="B5" s="72" t="s">
        <v>150</v>
      </c>
      <c r="C5" s="72" t="s">
        <v>116</v>
      </c>
      <c r="D5" s="72" t="s">
        <v>154</v>
      </c>
      <c r="E5" s="72" t="s">
        <v>155</v>
      </c>
    </row>
    <row r="6" ht="24" customHeight="1" spans="1:5">
      <c r="A6" s="74" t="s">
        <v>114</v>
      </c>
      <c r="B6" s="65" t="s">
        <v>114</v>
      </c>
      <c r="C6" s="65">
        <v>1</v>
      </c>
      <c r="D6" s="65">
        <v>2</v>
      </c>
      <c r="E6" s="65">
        <v>3</v>
      </c>
    </row>
    <row r="7" s="33" customFormat="1" ht="26" customHeight="1" spans="1:11">
      <c r="A7" s="60"/>
      <c r="B7" s="60" t="s">
        <v>116</v>
      </c>
      <c r="C7" s="75">
        <f t="shared" ref="C7:C24" si="0">SUM(D7:E7)</f>
        <v>2596560</v>
      </c>
      <c r="D7" s="75">
        <f>SUM(D8,D25)</f>
        <v>1738613</v>
      </c>
      <c r="E7" s="75">
        <f>SUM(E12)</f>
        <v>857947</v>
      </c>
      <c r="F7" s="42"/>
      <c r="G7" s="42"/>
      <c r="H7" s="76"/>
      <c r="I7" s="76"/>
      <c r="J7" s="76"/>
      <c r="K7" s="76"/>
    </row>
    <row r="8" ht="24" customHeight="1" spans="1:10">
      <c r="A8" s="77" t="s">
        <v>156</v>
      </c>
      <c r="B8" s="78" t="s">
        <v>157</v>
      </c>
      <c r="C8" s="75">
        <f t="shared" si="0"/>
        <v>1591138</v>
      </c>
      <c r="D8" s="79">
        <f>SUM(D9:D11)</f>
        <v>1591138</v>
      </c>
      <c r="E8" s="75"/>
      <c r="G8" s="80"/>
      <c r="H8" s="81"/>
      <c r="I8" s="91"/>
      <c r="J8" s="91"/>
    </row>
    <row r="9" ht="24" customHeight="1" spans="1:10">
      <c r="A9" s="57" t="s">
        <v>158</v>
      </c>
      <c r="B9" s="58" t="s">
        <v>159</v>
      </c>
      <c r="C9" s="75">
        <f t="shared" si="0"/>
        <v>992556</v>
      </c>
      <c r="D9" s="82">
        <v>992556</v>
      </c>
      <c r="E9" s="83"/>
      <c r="G9" s="80"/>
      <c r="H9" s="84"/>
      <c r="I9" s="91"/>
      <c r="J9" s="92"/>
    </row>
    <row r="10" ht="24" customHeight="1" spans="1:10">
      <c r="A10" s="57" t="s">
        <v>160</v>
      </c>
      <c r="B10" s="58" t="s">
        <v>161</v>
      </c>
      <c r="C10" s="75">
        <f t="shared" si="0"/>
        <v>582582</v>
      </c>
      <c r="D10" s="82">
        <v>582582</v>
      </c>
      <c r="E10" s="83"/>
      <c r="G10" s="80"/>
      <c r="H10" s="84"/>
      <c r="I10" s="91"/>
      <c r="J10" s="92"/>
    </row>
    <row r="11" ht="24" customHeight="1" spans="1:10">
      <c r="A11" s="57" t="s">
        <v>162</v>
      </c>
      <c r="B11" s="58" t="s">
        <v>163</v>
      </c>
      <c r="C11" s="75">
        <f t="shared" si="0"/>
        <v>16000</v>
      </c>
      <c r="D11" s="82">
        <v>16000</v>
      </c>
      <c r="E11" s="83"/>
      <c r="G11" s="80"/>
      <c r="H11" s="84"/>
      <c r="I11" s="91"/>
      <c r="J11" s="92"/>
    </row>
    <row r="12" ht="24" customHeight="1" spans="1:10">
      <c r="A12" s="85" t="s">
        <v>164</v>
      </c>
      <c r="B12" s="78" t="s">
        <v>165</v>
      </c>
      <c r="C12" s="75">
        <f t="shared" si="0"/>
        <v>857947</v>
      </c>
      <c r="D12" s="86"/>
      <c r="E12" s="87">
        <v>857947</v>
      </c>
      <c r="G12" s="88"/>
      <c r="H12" s="81"/>
      <c r="I12" s="93"/>
      <c r="J12" s="94"/>
    </row>
    <row r="13" ht="24" customHeight="1" spans="1:10">
      <c r="A13" s="57" t="s">
        <v>166</v>
      </c>
      <c r="B13" s="58" t="s">
        <v>167</v>
      </c>
      <c r="C13" s="75">
        <f t="shared" si="0"/>
        <v>100000</v>
      </c>
      <c r="D13" s="86"/>
      <c r="E13" s="82">
        <v>100000</v>
      </c>
      <c r="G13" s="80"/>
      <c r="H13" s="84"/>
      <c r="I13" s="93"/>
      <c r="J13" s="92"/>
    </row>
    <row r="14" ht="24" customHeight="1" spans="1:10">
      <c r="A14" s="57" t="s">
        <v>168</v>
      </c>
      <c r="B14" s="58" t="s">
        <v>169</v>
      </c>
      <c r="C14" s="75">
        <f t="shared" si="0"/>
        <v>63000</v>
      </c>
      <c r="D14" s="86"/>
      <c r="E14" s="82">
        <v>63000</v>
      </c>
      <c r="G14" s="80"/>
      <c r="H14" s="84"/>
      <c r="I14" s="93"/>
      <c r="J14" s="92"/>
    </row>
    <row r="15" ht="24" customHeight="1" spans="1:10">
      <c r="A15" s="57" t="s">
        <v>170</v>
      </c>
      <c r="B15" s="58" t="s">
        <v>171</v>
      </c>
      <c r="C15" s="75">
        <f t="shared" si="0"/>
        <v>8000</v>
      </c>
      <c r="D15" s="86"/>
      <c r="E15" s="82">
        <v>8000</v>
      </c>
      <c r="G15" s="80"/>
      <c r="H15" s="84"/>
      <c r="I15" s="93"/>
      <c r="J15" s="92"/>
    </row>
    <row r="16" ht="24" customHeight="1" spans="1:10">
      <c r="A16" s="60" t="s">
        <v>172</v>
      </c>
      <c r="B16" s="58" t="s">
        <v>173</v>
      </c>
      <c r="C16" s="75">
        <f t="shared" si="0"/>
        <v>10000</v>
      </c>
      <c r="D16" s="86"/>
      <c r="E16" s="87">
        <v>10000</v>
      </c>
      <c r="G16" s="89"/>
      <c r="H16" s="84"/>
      <c r="I16" s="93"/>
      <c r="J16" s="94"/>
    </row>
    <row r="17" ht="24" customHeight="1" spans="1:10">
      <c r="A17" s="61">
        <v>30211</v>
      </c>
      <c r="B17" s="58" t="s">
        <v>174</v>
      </c>
      <c r="C17" s="75">
        <f t="shared" si="0"/>
        <v>70000</v>
      </c>
      <c r="D17" s="86"/>
      <c r="E17" s="90">
        <v>70000</v>
      </c>
      <c r="H17" s="84"/>
      <c r="I17" s="93"/>
      <c r="J17" s="95"/>
    </row>
    <row r="18" ht="24" customHeight="1" spans="1:10">
      <c r="A18" s="61">
        <v>30215</v>
      </c>
      <c r="B18" s="58" t="s">
        <v>175</v>
      </c>
      <c r="C18" s="75">
        <f t="shared" si="0"/>
        <v>84000</v>
      </c>
      <c r="D18" s="86"/>
      <c r="E18" s="90">
        <v>84000</v>
      </c>
      <c r="H18" s="84"/>
      <c r="I18" s="93"/>
      <c r="J18" s="95"/>
    </row>
    <row r="19" ht="24" customHeight="1" spans="1:10">
      <c r="A19" s="61">
        <v>30216</v>
      </c>
      <c r="B19" s="58" t="s">
        <v>176</v>
      </c>
      <c r="C19" s="75">
        <f t="shared" si="0"/>
        <v>30000</v>
      </c>
      <c r="D19" s="86"/>
      <c r="E19" s="90">
        <v>30000</v>
      </c>
      <c r="H19" s="84"/>
      <c r="I19" s="93"/>
      <c r="J19" s="95"/>
    </row>
    <row r="20" ht="24" customHeight="1" spans="1:10">
      <c r="A20" s="61">
        <v>30217</v>
      </c>
      <c r="B20" s="58" t="s">
        <v>177</v>
      </c>
      <c r="C20" s="75">
        <f t="shared" si="0"/>
        <v>54000</v>
      </c>
      <c r="D20" s="86"/>
      <c r="E20" s="90">
        <v>54000</v>
      </c>
      <c r="H20" s="84"/>
      <c r="I20" s="93"/>
      <c r="J20" s="95"/>
    </row>
    <row r="21" ht="24" customHeight="1" spans="1:10">
      <c r="A21" s="61">
        <v>30228</v>
      </c>
      <c r="B21" s="58" t="s">
        <v>178</v>
      </c>
      <c r="C21" s="75">
        <f t="shared" si="0"/>
        <v>31503</v>
      </c>
      <c r="D21" s="86"/>
      <c r="E21" s="90">
        <v>31503</v>
      </c>
      <c r="H21" s="84"/>
      <c r="I21" s="93"/>
      <c r="J21" s="95"/>
    </row>
    <row r="22" ht="24" customHeight="1" spans="1:10">
      <c r="A22" s="61">
        <v>30229</v>
      </c>
      <c r="B22" s="58" t="s">
        <v>179</v>
      </c>
      <c r="C22" s="75">
        <f t="shared" si="0"/>
        <v>47444</v>
      </c>
      <c r="D22" s="86"/>
      <c r="E22" s="90">
        <v>47444</v>
      </c>
      <c r="H22" s="84"/>
      <c r="I22" s="93"/>
      <c r="J22" s="95"/>
    </row>
    <row r="23" ht="24" customHeight="1" spans="1:10">
      <c r="A23" s="61">
        <v>30231</v>
      </c>
      <c r="B23" s="58" t="s">
        <v>180</v>
      </c>
      <c r="C23" s="75">
        <f t="shared" si="0"/>
        <v>76000</v>
      </c>
      <c r="D23" s="86"/>
      <c r="E23" s="90">
        <v>76000</v>
      </c>
      <c r="H23" s="84"/>
      <c r="I23" s="93"/>
      <c r="J23" s="95"/>
    </row>
    <row r="24" ht="24" customHeight="1" spans="1:10">
      <c r="A24" s="61">
        <v>30239</v>
      </c>
      <c r="B24" s="58" t="s">
        <v>181</v>
      </c>
      <c r="C24" s="75">
        <f t="shared" si="0"/>
        <v>284000</v>
      </c>
      <c r="D24" s="86"/>
      <c r="E24" s="90">
        <v>284000</v>
      </c>
      <c r="H24" s="84"/>
      <c r="I24" s="93"/>
      <c r="J24" s="95"/>
    </row>
    <row r="25" ht="24" customHeight="1" spans="1:10">
      <c r="A25" s="85" t="s">
        <v>182</v>
      </c>
      <c r="B25" s="78" t="s">
        <v>183</v>
      </c>
      <c r="C25" s="75">
        <f t="shared" ref="C25:C30" si="1">SUM(D25:E25)</f>
        <v>147475</v>
      </c>
      <c r="D25" s="90">
        <v>147475</v>
      </c>
      <c r="E25" s="86"/>
      <c r="G25" s="88"/>
      <c r="H25" s="81"/>
      <c r="I25" s="93"/>
      <c r="J25" s="95"/>
    </row>
    <row r="26" ht="24" customHeight="1" spans="1:10">
      <c r="A26" s="61">
        <v>30301</v>
      </c>
      <c r="B26" s="58" t="s">
        <v>184</v>
      </c>
      <c r="C26" s="75">
        <f t="shared" si="1"/>
        <v>137515</v>
      </c>
      <c r="D26" s="90">
        <v>137515</v>
      </c>
      <c r="E26" s="86"/>
      <c r="H26" s="84"/>
      <c r="I26" s="93"/>
      <c r="J26" s="95"/>
    </row>
    <row r="27" ht="24" customHeight="1" spans="1:10">
      <c r="A27" s="61">
        <v>30305</v>
      </c>
      <c r="B27" s="58" t="s">
        <v>185</v>
      </c>
      <c r="C27" s="75">
        <f t="shared" si="1"/>
        <v>9960</v>
      </c>
      <c r="D27" s="90">
        <v>9960</v>
      </c>
      <c r="E27" s="86"/>
      <c r="H27" s="84"/>
      <c r="I27" s="93"/>
      <c r="J27" s="95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0.511805555555556" bottom="0.629861111111111" header="0.0388888888888889" footer="0.393700787401575"/>
  <pageSetup paperSize="9" scale="75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呵呵1419586029</cp:lastModifiedBy>
  <dcterms:created xsi:type="dcterms:W3CDTF">2018-01-17T04:55:00Z</dcterms:created>
  <cp:lastPrinted>2019-02-14T01:19:00Z</cp:lastPrinted>
  <dcterms:modified xsi:type="dcterms:W3CDTF">2023-03-29T02:16:05Z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2052-11.1.0.13703</vt:lpwstr>
  </property>
  <property fmtid="{D5CDD505-2E9C-101B-9397-08002B2CF9AE}" pid="4" name="ICV">
    <vt:lpwstr>ECEA8219115341CF985F1CD366BCE7B9</vt:lpwstr>
  </property>
</Properties>
</file>