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12"/>
  </bookViews>
  <sheets>
    <sheet name="封面" sheetId="1" r:id="rId1"/>
    <sheet name="目录" sheetId="2" r:id="rId2"/>
    <sheet name="表1" sheetId="3" r:id="rId3"/>
    <sheet name="表2" sheetId="15" r:id="rId4"/>
    <sheet name="表3" sheetId="5" r:id="rId5"/>
    <sheet name="表4" sheetId="6" r:id="rId6"/>
    <sheet name="表5" sheetId="7" r:id="rId7"/>
    <sheet name="表6" sheetId="8" r:id="rId8"/>
    <sheet name="表7" sheetId="9" r:id="rId9"/>
    <sheet name="表8" sheetId="10" r:id="rId10"/>
    <sheet name="表9" sheetId="11" r:id="rId11"/>
    <sheet name="表10" sheetId="14" r:id="rId12"/>
    <sheet name="表11" sheetId="13" r:id="rId13"/>
    <sheet name="表12" sheetId="16" r:id="rId14"/>
    <sheet name="表13" sheetId="17" r:id="rId15"/>
    <sheet name="表14" sheetId="18" r:id="rId16"/>
  </sheets>
  <definedNames>
    <definedName name="_xlnm.Print_Area" localSheetId="11">表10!$A$1:$C$12</definedName>
    <definedName name="_xlnm.Print_Titles" localSheetId="11">表10!$1:$5</definedName>
    <definedName name="_xlnm.Print_Area" localSheetId="3">表2!$A$1:$B$29</definedName>
    <definedName name="_xlnm.Print_Titles" localSheetId="3">表2!$1:$4</definedName>
    <definedName name="_xlnm._FilterDatabase" localSheetId="8" hidden="1">表7!$A$6:$E$33</definedName>
  </definedNames>
  <calcPr calcId="144525"/>
</workbook>
</file>

<file path=xl/sharedStrings.xml><?xml version="1.0" encoding="utf-8"?>
<sst xmlns="http://schemas.openxmlformats.org/spreadsheetml/2006/main" count="476" uniqueCount="348">
  <si>
    <t>单位代码：</t>
  </si>
  <si>
    <t>单位名称：</t>
  </si>
  <si>
    <t>政协办</t>
  </si>
  <si>
    <t>部门预算公开表</t>
  </si>
  <si>
    <t xml:space="preserve">     </t>
  </si>
  <si>
    <t>编制日期：</t>
  </si>
  <si>
    <t>部门领导：</t>
  </si>
  <si>
    <t>财务负责人： 郭斌</t>
  </si>
  <si>
    <t>制表人：</t>
  </si>
  <si>
    <t>赵璐</t>
  </si>
  <si>
    <t xml:space="preserve">      </t>
  </si>
  <si>
    <t>目录</t>
  </si>
  <si>
    <t>表  名</t>
  </si>
  <si>
    <t xml:space="preserve">备  注
</t>
  </si>
  <si>
    <t>（１）部门收支总体情况表</t>
  </si>
  <si>
    <t xml:space="preserve">
</t>
  </si>
  <si>
    <t>（２）部门收入总体情况表</t>
  </si>
  <si>
    <t xml:space="preserve">财务预算口径
</t>
  </si>
  <si>
    <t>（３）部门支出总体情况表</t>
  </si>
  <si>
    <t>功能分类全口径</t>
  </si>
  <si>
    <t>（４）财政拨款收支总体情况表</t>
  </si>
  <si>
    <t>（５）财政拨款支出表</t>
  </si>
  <si>
    <t>财政拨款按单位</t>
  </si>
  <si>
    <t>（６）一般公共预算支出情况表</t>
  </si>
  <si>
    <t>功能分类</t>
  </si>
  <si>
    <t>（７）一般公共预算基本支出情况表</t>
  </si>
  <si>
    <t>支出经济分类</t>
  </si>
  <si>
    <t>（８）一般公共预算“三公”经费、会议费、培训费安排表</t>
  </si>
  <si>
    <t>机关运行经费、经济分类</t>
  </si>
  <si>
    <t>（９）一般公共预算机关运行经费</t>
  </si>
  <si>
    <t>（１０）政府性基金预算支出情况表</t>
  </si>
  <si>
    <t>（１１）部门管理转移支付表</t>
  </si>
  <si>
    <t>（１2 ）国有资本经营预算支出情况表</t>
  </si>
  <si>
    <t>（１3 ）部门（单位）整体支出绩效目标表</t>
  </si>
  <si>
    <t>（１4）项目支出绩效目标表</t>
  </si>
  <si>
    <t>部门收支总体情况表</t>
  </si>
  <si>
    <t>单位：元</t>
  </si>
  <si>
    <t>收入</t>
  </si>
  <si>
    <t>支出</t>
  </si>
  <si>
    <t>项目</t>
  </si>
  <si>
    <t>预算数</t>
  </si>
  <si>
    <t>一、一般公共预算财政拨款收入</t>
  </si>
  <si>
    <t>一、一般公共服务支出</t>
  </si>
  <si>
    <t>二、政府性基金预算财政拨款收入</t>
  </si>
  <si>
    <t>二、外交支出</t>
  </si>
  <si>
    <t>三、国有资本经营预算收入</t>
  </si>
  <si>
    <t>三、国防支出</t>
  </si>
  <si>
    <t>四、教育专户核算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</si>
  <si>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</si>
  <si>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</si>
  <si>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</si>
  <si>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</si>
  <si>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</si>
  <si>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七、附属单位上级收入</t>
  </si>
  <si>
    <t>七、文化旅游体育与传媒支出</t>
  </si>
  <si>
    <t>八、经营收入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</si>
  <si>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</si>
  <si>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</si>
  <si>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</si>
  <si>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</si>
  <si>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</si>
  <si>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</si>
  <si>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</si>
  <si>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</si>
  <si>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</si>
  <si>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</si>
  <si>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</si>
  <si>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</si>
  <si>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</si>
  <si>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</si>
  <si>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</si>
  <si>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</si>
  <si>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</si>
  <si>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</si>
  <si>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</si>
  <si>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</si>
  <si>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</si>
  <si>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</si>
  <si>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</si>
  <si>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</si>
  <si>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</si>
  <si>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</si>
  <si>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</si>
  <si>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</si>
  <si>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</si>
  <si>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</si>
  <si>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部门收入总体情况表</t>
  </si>
  <si>
    <t>一、财政拨款（政府预算资金）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</si>
  <si>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本级财力安排</t>
    </r>
  </si>
  <si>
    <t xml:space="preserve">    上级专项资金</t>
  </si>
  <si>
    <t>二、财政拨款（结转结余）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</si>
  <si>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本级结转结余</t>
    </r>
  </si>
  <si>
    <t xml:space="preserve">    上级专项结转结余</t>
  </si>
  <si>
    <t>三、事业收入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</si>
  <si>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</si>
  <si>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</si>
  <si>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其他事业收入</t>
    </r>
  </si>
  <si>
    <t>四、上级补助收入</t>
  </si>
  <si>
    <t>五、附属单位上缴收入</t>
  </si>
  <si>
    <t>六、经营收入</t>
  </si>
  <si>
    <t>七、其他收入</t>
  </si>
  <si>
    <t>八、上年结转、结余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</si>
  <si>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</si>
  <si>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</si>
  <si>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</si>
  <si>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非财政性单位结转结余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</si>
  <si>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</si>
  <si>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</si>
  <si>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</si>
  <si>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医疗专户结转</t>
    </r>
  </si>
  <si>
    <t>收入总计</t>
  </si>
  <si>
    <t>部门支出总体情况表</t>
  </si>
  <si>
    <t>功能科目编码</t>
  </si>
  <si>
    <t>功能科目名称</t>
  </si>
  <si>
    <t>支出合计</t>
  </si>
  <si>
    <t>基本支出</t>
  </si>
  <si>
    <t>项目支出</t>
  </si>
  <si>
    <t>**</t>
  </si>
  <si>
    <r>
      <rPr>
        <sz val="9"/>
        <color indexed="8"/>
        <rFont val="宋体"/>
        <charset val="134"/>
      </rPr>
      <t>*</t>
    </r>
    <r>
      <rPr>
        <sz val="9"/>
        <color indexed="8"/>
        <rFont val="宋体"/>
        <charset val="134"/>
      </rPr>
      <t>*</t>
    </r>
  </si>
  <si>
    <t>合计</t>
  </si>
  <si>
    <t>201</t>
  </si>
  <si>
    <t>一般公共服务支出</t>
  </si>
  <si>
    <t>20102</t>
  </si>
  <si>
    <t>政协事务</t>
  </si>
  <si>
    <t>2010201</t>
  </si>
  <si>
    <t>行政运行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</si>
  <si>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</si>
  <si>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</si>
  <si>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</si>
  <si>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</si>
  <si>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</si>
  <si>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</si>
  <si>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20899</t>
  </si>
  <si>
    <t>其他社会保障和就业支出</t>
  </si>
  <si>
    <t>2089999</t>
  </si>
  <si>
    <t>210</t>
  </si>
  <si>
    <t>卫生健康支出</t>
  </si>
  <si>
    <t>21011</t>
  </si>
  <si>
    <t>行政事业单位医疗</t>
  </si>
  <si>
    <t>2101101</t>
  </si>
  <si>
    <t>行政单位医疗</t>
  </si>
  <si>
    <t>财政拨款收支总体情况表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</si>
  <si>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</si>
  <si>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</si>
  <si>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</si>
  <si>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</si>
  <si>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</si>
  <si>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</si>
  <si>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</si>
  <si>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</si>
  <si>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</si>
  <si>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</si>
  <si>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</si>
  <si>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</si>
  <si>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</si>
  <si>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</si>
  <si>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</si>
  <si>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</si>
  <si>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</si>
  <si>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</si>
  <si>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</si>
  <si>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</si>
  <si>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</si>
  <si>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</si>
  <si>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</si>
  <si>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</si>
  <si>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</si>
  <si>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</si>
  <si>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</si>
  <si>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</si>
  <si>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</si>
  <si>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</si>
  <si>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</si>
  <si>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</si>
  <si>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</si>
  <si>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</si>
  <si>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</si>
  <si>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收    入    总    计</t>
  </si>
  <si>
    <t>支    出    总    计</t>
  </si>
  <si>
    <t>财政拨款支出表</t>
  </si>
  <si>
    <t>单位名称</t>
  </si>
  <si>
    <t>一般公共预算支出</t>
  </si>
  <si>
    <t>政府性基金预算支出</t>
  </si>
  <si>
    <t>国有资本经营预算支出</t>
  </si>
  <si>
    <t>一般公共预算支出情况表</t>
  </si>
  <si>
    <t>功能分类科目</t>
  </si>
  <si>
    <t>科目编码</t>
  </si>
  <si>
    <t>科目名称</t>
  </si>
  <si>
    <t>一般公共预算基本支出表</t>
  </si>
  <si>
    <t>经济分类科目</t>
  </si>
  <si>
    <t>一般公共预算基本支出</t>
  </si>
  <si>
    <t>人员经费</t>
  </si>
  <si>
    <t>公用经费</t>
  </si>
  <si>
    <t>301</t>
  </si>
  <si>
    <t>工资福利支出</t>
  </si>
  <si>
    <t>30101</t>
  </si>
  <si>
    <t xml:space="preserve">  基本工资</t>
  </si>
  <si>
    <t>30102</t>
  </si>
  <si>
    <t xml:space="preserve">  津贴补贴</t>
  </si>
  <si>
    <t>30103</t>
  </si>
  <si>
    <t xml:space="preserve">  奖金</t>
  </si>
  <si>
    <t xml:space="preserve">  绩效工资</t>
  </si>
  <si>
    <t xml:space="preserve">  职工基本医疗保险缴费</t>
  </si>
  <si>
    <t xml:space="preserve">  其他社会保障缴费</t>
  </si>
  <si>
    <t>302</t>
  </si>
  <si>
    <t>商品和服务支出</t>
  </si>
  <si>
    <t>30201</t>
  </si>
  <si>
    <t xml:space="preserve">  办公费</t>
  </si>
  <si>
    <t>30202</t>
  </si>
  <si>
    <t xml:space="preserve">  印刷费</t>
  </si>
  <si>
    <t>30205</t>
  </si>
  <si>
    <t xml:space="preserve">  水费</t>
  </si>
  <si>
    <t>30207</t>
  </si>
  <si>
    <t xml:space="preserve">  邮电费</t>
  </si>
  <si>
    <t>30211</t>
  </si>
  <si>
    <t xml:space="preserve">  差旅费</t>
  </si>
  <si>
    <t>30213</t>
  </si>
  <si>
    <t xml:space="preserve">  维修（护）费</t>
  </si>
  <si>
    <t>30215</t>
  </si>
  <si>
    <t xml:space="preserve">  会议费</t>
  </si>
  <si>
    <t>30216</t>
  </si>
  <si>
    <t xml:space="preserve">  培训费</t>
  </si>
  <si>
    <t>30217</t>
  </si>
  <si>
    <t xml:space="preserve">  公务接待费</t>
  </si>
  <si>
    <t>30226</t>
  </si>
  <si>
    <t xml:space="preserve">  劳务费</t>
  </si>
  <si>
    <t>30228</t>
  </si>
  <si>
    <t xml:space="preserve">  工会经费</t>
  </si>
  <si>
    <t>30229</t>
  </si>
  <si>
    <t xml:space="preserve">  福利费</t>
  </si>
  <si>
    <t>30231</t>
  </si>
  <si>
    <t xml:space="preserve">  公务用车运行维护费</t>
  </si>
  <si>
    <t>30239</t>
  </si>
  <si>
    <t xml:space="preserve">  其他交通费用</t>
  </si>
  <si>
    <r>
      <rPr>
        <sz val="10"/>
        <rFont val="宋体"/>
        <charset val="134"/>
      </rPr>
      <t xml:space="preserve">  其他交通费用</t>
    </r>
    <r>
      <rPr>
        <b/>
        <sz val="10"/>
        <color indexed="10"/>
        <rFont val="宋体"/>
        <charset val="134"/>
      </rPr>
      <t>（车补）</t>
    </r>
  </si>
  <si>
    <t>对个人和家庭的补助</t>
  </si>
  <si>
    <t>30301</t>
  </si>
  <si>
    <t xml:space="preserve">  离休费</t>
  </si>
  <si>
    <t>30302</t>
  </si>
  <si>
    <t xml:space="preserve">  退休费</t>
  </si>
  <si>
    <t>30305</t>
  </si>
  <si>
    <t xml:space="preserve">  生活补助</t>
  </si>
  <si>
    <t>一般公共预算“三公”经费、会议费、培训费支出情况表</t>
  </si>
  <si>
    <t>“三公”经费</t>
  </si>
  <si>
    <t>会议费</t>
  </si>
  <si>
    <t>培训费</t>
  </si>
  <si>
    <t>因公出国（境）费用</t>
  </si>
  <si>
    <t>公务接待费</t>
  </si>
  <si>
    <t>公务用车购置和运行费</t>
  </si>
  <si>
    <t>公务用车购置费</t>
  </si>
  <si>
    <t>公务用车运行费</t>
  </si>
  <si>
    <t>一般公共预算机关运行经费</t>
  </si>
  <si>
    <t>序号</t>
  </si>
  <si>
    <t>经济科目编码</t>
  </si>
  <si>
    <t>经济科目名称</t>
  </si>
  <si>
    <t>政府性基金预算支出情况表</t>
  </si>
  <si>
    <t>项        目</t>
  </si>
  <si>
    <t>编码</t>
  </si>
  <si>
    <t>名称</t>
  </si>
  <si>
    <t>部门管理转移支付表</t>
  </si>
  <si>
    <t>一般公共预算项目支出</t>
  </si>
  <si>
    <t>政府性基金预算项目支出</t>
  </si>
  <si>
    <t>国有资本经营预算项目支出</t>
  </si>
  <si>
    <t>表十二、国有资本经营预算支出情况表</t>
  </si>
  <si>
    <t>单位：万元</t>
  </si>
  <si>
    <t>总计</t>
  </si>
  <si>
    <t>……</t>
  </si>
  <si>
    <t>备注：无内容应公开空表并说明情况。</t>
  </si>
  <si>
    <t>部门（单位）整体支出绩效目标表</t>
  </si>
  <si>
    <t xml:space="preserve"> </t>
  </si>
  <si>
    <t>部门（单位）名称</t>
  </si>
  <si>
    <t>宁县政协办</t>
  </si>
  <si>
    <t>联系人</t>
  </si>
  <si>
    <t>联系电话</t>
  </si>
  <si>
    <t>部门（单位）职能</t>
  </si>
  <si>
    <t>依据</t>
  </si>
  <si>
    <r>
      <rPr>
        <sz val="9"/>
        <color rgb="FF000000"/>
        <rFont val="宋体"/>
        <charset val="1"/>
      </rPr>
      <t>根据中共甘肃省委办公厅、甘肃省人民政府印发</t>
    </r>
    <r>
      <rPr>
        <sz val="9"/>
        <color rgb="FF000000"/>
        <rFont val="Calibri"/>
        <charset val="1"/>
      </rPr>
      <t>&lt;</t>
    </r>
    <r>
      <rPr>
        <sz val="9"/>
        <color rgb="FF000000"/>
        <rFont val="宋体"/>
        <charset val="1"/>
      </rPr>
      <t>庆阳市及所辖县区机构改革方案</t>
    </r>
    <r>
      <rPr>
        <sz val="9"/>
        <color rgb="FF000000"/>
        <rFont val="Calibri"/>
        <charset val="1"/>
      </rPr>
      <t>&gt;</t>
    </r>
    <r>
      <rPr>
        <sz val="9"/>
        <color rgb="FF000000"/>
        <rFont val="宋体"/>
        <charset val="1"/>
      </rPr>
      <t>的通知</t>
    </r>
  </si>
  <si>
    <t>职能概述</t>
  </si>
  <si>
    <r>
      <rPr>
        <sz val="9"/>
        <color rgb="FF000000"/>
        <rFont val="Calibri"/>
        <charset val="1"/>
      </rPr>
      <t>1</t>
    </r>
    <r>
      <rPr>
        <sz val="9"/>
        <color rgb="FF000000"/>
        <rFont val="宋体"/>
        <charset val="1"/>
      </rPr>
      <t>、政治协商；</t>
    </r>
    <r>
      <rPr>
        <sz val="9"/>
        <color rgb="FF000000"/>
        <rFont val="Calibri"/>
        <charset val="1"/>
      </rPr>
      <t>2</t>
    </r>
    <r>
      <rPr>
        <sz val="9"/>
        <color rgb="FF000000"/>
        <rFont val="宋体"/>
        <charset val="1"/>
      </rPr>
      <t>、民主监督；</t>
    </r>
    <r>
      <rPr>
        <sz val="9"/>
        <color rgb="FF000000"/>
        <rFont val="Calibri"/>
        <charset val="1"/>
      </rPr>
      <t>3</t>
    </r>
    <r>
      <rPr>
        <sz val="9"/>
        <color rgb="FF000000"/>
        <rFont val="宋体"/>
        <charset val="1"/>
      </rPr>
      <t>、参政议政；</t>
    </r>
    <r>
      <rPr>
        <sz val="9"/>
        <color rgb="FF000000"/>
        <rFont val="Calibri"/>
        <charset val="1"/>
      </rPr>
      <t>4</t>
    </r>
    <r>
      <rPr>
        <sz val="9"/>
        <color rgb="FF000000"/>
        <rFont val="宋体"/>
        <charset val="1"/>
      </rPr>
      <t>、在县委的领导下，加强政协组织建设，增强委员的责任感和使命感，充分发挥委员履行职能的积极性；</t>
    </r>
    <r>
      <rPr>
        <sz val="9"/>
        <color rgb="FF000000"/>
        <rFont val="Calibri"/>
        <charset val="1"/>
      </rPr>
      <t>5</t>
    </r>
    <r>
      <rPr>
        <sz val="9"/>
        <color rgb="FF000000"/>
        <rFont val="宋体"/>
        <charset val="1"/>
      </rPr>
      <t>、领导各专门委员会富有成效的履行其职责；加强同党派、团体及其他县（市）政协的联系。</t>
    </r>
  </si>
  <si>
    <t>近三年部门（单位）职能是否出现过重大变化</t>
  </si>
  <si>
    <t>否</t>
  </si>
  <si>
    <t>变化内容</t>
  </si>
  <si>
    <t>无</t>
  </si>
  <si>
    <t>部门（单位）基本信息</t>
  </si>
  <si>
    <t>直属单位包括</t>
  </si>
  <si>
    <t>内设职能部门</t>
  </si>
  <si>
    <t>提案社会法制委员会、文化文史资料和学习委员会、教科卫体委员会、经济环境资源委员会、农业和农村委员会</t>
  </si>
  <si>
    <t>编制人员数</t>
  </si>
  <si>
    <t>实有在职人数</t>
  </si>
  <si>
    <t>行政编制人数</t>
  </si>
  <si>
    <t>事业编制人数</t>
  </si>
  <si>
    <t>编外人数</t>
  </si>
  <si>
    <t>部门（单位）基本制度建设情况</t>
  </si>
  <si>
    <t>健全完善了预算管理、规范了财务管理制度、构建了合理的绩效评价体系</t>
  </si>
  <si>
    <t>上年预算情况（万元）</t>
  </si>
  <si>
    <t>预算批复数</t>
  </si>
  <si>
    <t>预算调整数</t>
  </si>
  <si>
    <t>实际支出数</t>
  </si>
  <si>
    <t>执行率</t>
  </si>
  <si>
    <t>年末结转结余</t>
  </si>
  <si>
    <t>当年预算构成（万元）</t>
  </si>
  <si>
    <t>部门（单位）收入预算</t>
  </si>
  <si>
    <t>部门（单位）支出预算</t>
  </si>
  <si>
    <t>上级财政拨款</t>
  </si>
  <si>
    <t>本级财政安排</t>
  </si>
  <si>
    <t>其他资金</t>
  </si>
  <si>
    <t>项目经费</t>
  </si>
  <si>
    <t>收入预算合计</t>
  </si>
  <si>
    <t>支出预算合计</t>
  </si>
  <si>
    <t>其他需要说明的问题</t>
  </si>
  <si>
    <t>一级指标</t>
  </si>
  <si>
    <t>二级指标</t>
  </si>
  <si>
    <t>三级指标</t>
  </si>
  <si>
    <t>指标值</t>
  </si>
  <si>
    <t>成本指标</t>
  </si>
  <si>
    <t>经济成本指标</t>
  </si>
  <si>
    <t>成本可控</t>
  </si>
  <si>
    <t>产出指标</t>
  </si>
  <si>
    <t>数量指标</t>
  </si>
  <si>
    <r>
      <rPr>
        <b/>
        <sz val="9"/>
        <color rgb="FF000000"/>
        <rFont val="宋体"/>
        <charset val="1"/>
      </rPr>
      <t>本年需要</t>
    </r>
    <r>
      <rPr>
        <b/>
        <sz val="9"/>
        <color rgb="FF000000"/>
        <rFont val="Calibri"/>
        <charset val="1"/>
      </rPr>
      <t>429.93</t>
    </r>
    <r>
      <rPr>
        <b/>
        <sz val="9"/>
        <color rgb="FF000000"/>
        <rFont val="宋体"/>
        <charset val="1"/>
      </rPr>
      <t>万元资金维持人员工资及单位运转</t>
    </r>
  </si>
  <si>
    <t>满意度指标</t>
  </si>
  <si>
    <t>服务对象满意度指标</t>
  </si>
  <si>
    <t>服务对象满意</t>
  </si>
  <si>
    <t>项目支出绩效目标表</t>
  </si>
  <si>
    <t>预算单位</t>
  </si>
  <si>
    <t>项目名称</t>
  </si>
  <si>
    <t>政协委员活动经费</t>
  </si>
  <si>
    <t>一级项目名称</t>
  </si>
  <si>
    <t>二级项目名称</t>
  </si>
  <si>
    <t>项目类型</t>
  </si>
  <si>
    <t>运转类</t>
  </si>
  <si>
    <t>资金用途</t>
  </si>
  <si>
    <t>用于政协委员参政议政、调研视察，民主监督活动</t>
  </si>
  <si>
    <t>资金性质</t>
  </si>
  <si>
    <t>财政拨款</t>
  </si>
  <si>
    <t>项目分类</t>
  </si>
  <si>
    <r>
      <rPr>
        <b/>
        <sz val="9"/>
        <color indexed="8"/>
        <rFont val="宋体"/>
        <charset val="1"/>
        <scheme val="minor"/>
      </rPr>
      <t>项目资金</t>
    </r>
    <r>
      <rPr>
        <b/>
        <sz val="9"/>
        <color indexed="8"/>
        <rFont val="Calibri"/>
        <charset val="1"/>
      </rPr>
      <t>(</t>
    </r>
    <r>
      <rPr>
        <b/>
        <sz val="9"/>
        <color indexed="8"/>
        <rFont val="宋体"/>
        <charset val="1"/>
      </rPr>
      <t>万元</t>
    </r>
    <r>
      <rPr>
        <b/>
        <sz val="9"/>
        <color indexed="8"/>
        <rFont val="Calibri"/>
        <charset val="1"/>
      </rPr>
      <t>)</t>
    </r>
  </si>
  <si>
    <t>年度资金总额</t>
  </si>
  <si>
    <t>其中：中央补助安排</t>
  </si>
  <si>
    <t>省级财政安排</t>
  </si>
  <si>
    <t>年度绩效目标</t>
  </si>
  <si>
    <r>
      <rPr>
        <b/>
        <sz val="9"/>
        <color rgb="FF000000"/>
        <rFont val="Calibri"/>
        <charset val="1"/>
      </rPr>
      <t xml:space="preserve"> </t>
    </r>
    <r>
      <rPr>
        <b/>
        <sz val="9"/>
        <color rgb="FF000000"/>
        <rFont val="宋体"/>
        <charset val="1"/>
      </rPr>
      <t>目标</t>
    </r>
    <r>
      <rPr>
        <b/>
        <sz val="9"/>
        <color rgb="FF000000"/>
        <rFont val="Calibri"/>
        <charset val="1"/>
      </rPr>
      <t>1</t>
    </r>
    <r>
      <rPr>
        <b/>
        <sz val="9"/>
        <color rgb="FF000000"/>
        <rFont val="宋体"/>
        <charset val="1"/>
      </rPr>
      <t>：委员进行调研视察，形成有见地的调研报告，为党委和政府工作提出建议、意见</t>
    </r>
  </si>
  <si>
    <t>指标目标值</t>
  </si>
  <si>
    <t>组织委员进行4-8次调研及视察活动</t>
  </si>
  <si>
    <t>效益指标</t>
  </si>
  <si>
    <t>经济效益指标</t>
  </si>
  <si>
    <t>为党委和政府提出宝贵的建议意见</t>
  </si>
  <si>
    <t>参加调研视察活动的委员满意度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</si>
</sst>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#0.00"/>
    <numFmt numFmtId="178" formatCode="#,##0.00_ ;[Red]\-#,##0.00\ "/>
    <numFmt numFmtId="179" formatCode="yyyy/mm/dd"/>
  </numFmts>
  <fonts count="63">
    <font>
      <sz val="11"/>
      <color indexed="8"/>
      <name val="宋体"/>
      <charset val="1"/>
      <scheme val="minor"/>
    </font>
    <font>
      <b/>
      <sz val="14"/>
      <color indexed="8"/>
      <name val="仿宋_GB2312"/>
      <charset val="1"/>
    </font>
    <font>
      <sz val="10.5"/>
      <color indexed="8"/>
      <name val="Calibri"/>
      <charset val="1"/>
    </font>
    <font>
      <b/>
      <sz val="9"/>
      <color indexed="8"/>
      <name val="宋体"/>
      <charset val="1"/>
      <scheme val="minor"/>
    </font>
    <font>
      <b/>
      <sz val="9"/>
      <color rgb="FF000000"/>
      <name val="宋体"/>
      <charset val="1"/>
    </font>
    <font>
      <b/>
      <sz val="9"/>
      <color indexed="8"/>
      <name val="Calibri"/>
      <charset val="1"/>
    </font>
    <font>
      <sz val="9"/>
      <color rgb="FF000000"/>
      <name val="宋体"/>
      <charset val="1"/>
    </font>
    <font>
      <sz val="9"/>
      <color indexed="8"/>
      <name val="Calibri"/>
      <charset val="1"/>
    </font>
    <font>
      <sz val="9"/>
      <color indexed="8"/>
      <name val="宋体"/>
      <charset val="1"/>
      <scheme val="minor"/>
    </font>
    <font>
      <b/>
      <sz val="9"/>
      <color rgb="FF000000"/>
      <name val="Calibri"/>
      <charset val="1"/>
    </font>
    <font>
      <sz val="9"/>
      <color rgb="FF000000"/>
      <name val="Calibri"/>
      <charset val="1"/>
    </font>
    <font>
      <b/>
      <sz val="9"/>
      <color rgb="FF000000"/>
      <name val="宋体"/>
      <charset val="1"/>
      <scheme val="minor"/>
    </font>
    <font>
      <sz val="16"/>
      <color indexed="8"/>
      <name val="仿宋_GB2312"/>
      <charset val="1"/>
    </font>
    <font>
      <sz val="9"/>
      <color rgb="FF000000"/>
      <name val="宋体"/>
      <charset val="1"/>
      <scheme val="minor"/>
    </font>
    <font>
      <b/>
      <sz val="10"/>
      <color rgb="FF000000"/>
      <name val="宋体"/>
      <charset val="1"/>
      <scheme val="minor"/>
    </font>
    <font>
      <sz val="9"/>
      <color indexed="8"/>
      <name val="仿宋_GB2312"/>
      <charset val="1"/>
    </font>
    <font>
      <sz val="9"/>
      <name val="SimSun"/>
      <charset val="134"/>
    </font>
    <font>
      <b/>
      <sz val="19"/>
      <name val="SimSun"/>
      <charset val="134"/>
    </font>
    <font>
      <sz val="10"/>
      <name val="SimSun"/>
      <charset val="134"/>
    </font>
    <font>
      <sz val="10"/>
      <name val="Arial"/>
      <charset val="134"/>
    </font>
    <font>
      <sz val="11"/>
      <color indexed="8"/>
      <name val="Calibri"/>
      <charset val="134"/>
    </font>
    <font>
      <u/>
      <sz val="10"/>
      <color indexed="12"/>
      <name val="宋体"/>
      <charset val="134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u/>
      <sz val="9"/>
      <color indexed="12"/>
      <name val="宋体"/>
      <charset val="134"/>
    </font>
    <font>
      <b/>
      <sz val="9"/>
      <color indexed="8"/>
      <name val="宋体"/>
      <charset val="134"/>
    </font>
    <font>
      <b/>
      <sz val="10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9"/>
      <name val="宋体"/>
      <charset val="134"/>
      <scheme val="minor"/>
    </font>
    <font>
      <sz val="19"/>
      <name val="SimSun"/>
      <charset val="134"/>
    </font>
    <font>
      <b/>
      <sz val="10"/>
      <name val="SimSun"/>
      <charset val="134"/>
    </font>
    <font>
      <sz val="10"/>
      <name val="Hiragino Sans GB"/>
      <charset val="134"/>
    </font>
    <font>
      <sz val="9"/>
      <name val="宋体"/>
      <charset val="134"/>
    </font>
    <font>
      <b/>
      <sz val="11"/>
      <name val="SimSun"/>
      <charset val="134"/>
    </font>
    <font>
      <b/>
      <sz val="9"/>
      <name val="SimSun"/>
      <charset val="134"/>
    </font>
    <font>
      <b/>
      <sz val="12"/>
      <name val="SimSun"/>
      <charset val="134"/>
    </font>
    <font>
      <b/>
      <u/>
      <sz val="10"/>
      <color rgb="FF0000FF"/>
      <name val="SimSun"/>
      <charset val="134"/>
    </font>
    <font>
      <b/>
      <sz val="22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9"/>
      <color indexed="8"/>
      <name val="宋体"/>
      <charset val="1"/>
    </font>
    <font>
      <b/>
      <sz val="10"/>
      <color indexed="1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41" fillId="0" borderId="0" applyFont="0" applyFill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3" fillId="5" borderId="6" applyNumberFormat="0" applyAlignment="0" applyProtection="0">
      <alignment vertical="center"/>
    </xf>
    <xf numFmtId="44" fontId="41" fillId="0" borderId="0" applyFont="0" applyFill="0" applyBorder="0" applyAlignment="0" applyProtection="0">
      <alignment vertical="center"/>
    </xf>
    <xf numFmtId="41" fontId="41" fillId="0" borderId="0" applyFont="0" applyFill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43" fontId="41" fillId="0" borderId="0" applyFont="0" applyFill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9" fontId="41" fillId="0" borderId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1" fillId="9" borderId="7" applyNumberFormat="0" applyFont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0" borderId="8" applyNumberFormat="0" applyFill="0" applyAlignment="0" applyProtection="0">
      <alignment vertical="center"/>
    </xf>
    <xf numFmtId="0" fontId="53" fillId="0" borderId="8" applyNumberFormat="0" applyFill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8" fillId="0" borderId="9" applyNumberFormat="0" applyFill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54" fillId="13" borderId="10" applyNumberFormat="0" applyAlignment="0" applyProtection="0">
      <alignment vertical="center"/>
    </xf>
    <xf numFmtId="0" fontId="55" fillId="13" borderId="6" applyNumberFormat="0" applyAlignment="0" applyProtection="0">
      <alignment vertical="center"/>
    </xf>
    <xf numFmtId="0" fontId="56" fillId="14" borderId="11" applyNumberFormat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57" fillId="0" borderId="12" applyNumberFormat="0" applyFill="0" applyAlignment="0" applyProtection="0">
      <alignment vertical="center"/>
    </xf>
    <xf numFmtId="0" fontId="58" fillId="0" borderId="13" applyNumberFormat="0" applyFill="0" applyAlignment="0" applyProtection="0">
      <alignment vertical="center"/>
    </xf>
    <xf numFmtId="0" fontId="59" fillId="17" borderId="0" applyNumberFormat="0" applyBorder="0" applyAlignment="0" applyProtection="0">
      <alignment vertical="center"/>
    </xf>
    <xf numFmtId="0" fontId="60" fillId="1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45" fillId="29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2" borderId="0" applyNumberFormat="0" applyBorder="0" applyAlignment="0" applyProtection="0">
      <alignment vertical="center"/>
    </xf>
    <xf numFmtId="0" fontId="42" fillId="33" borderId="0" applyNumberFormat="0" applyBorder="0" applyAlignment="0" applyProtection="0">
      <alignment vertical="center"/>
    </xf>
    <xf numFmtId="0" fontId="45" fillId="34" borderId="0" applyNumberFormat="0" applyBorder="0" applyAlignment="0" applyProtection="0">
      <alignment vertical="center"/>
    </xf>
    <xf numFmtId="0" fontId="19" fillId="0" borderId="0"/>
    <xf numFmtId="0" fontId="19" fillId="0" borderId="0"/>
  </cellStyleXfs>
  <cellXfs count="124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justify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justify" vertical="center" wrapText="1"/>
    </xf>
    <xf numFmtId="9" fontId="5" fillId="0" borderId="1" xfId="0" applyNumberFormat="1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6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9" fontId="7" fillId="0" borderId="1" xfId="0" applyNumberFormat="1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right" vertical="center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/>
    </xf>
    <xf numFmtId="0" fontId="13" fillId="2" borderId="1" xfId="0" applyFont="1" applyFill="1" applyBorder="1" applyAlignment="1">
      <alignment horizontal="right" vertical="center"/>
    </xf>
    <xf numFmtId="0" fontId="13" fillId="2" borderId="1" xfId="0" applyFont="1" applyFill="1" applyBorder="1" applyAlignment="1">
      <alignment horizontal="left" vertical="center"/>
    </xf>
    <xf numFmtId="0" fontId="15" fillId="0" borderId="0" xfId="0" applyFont="1" applyAlignment="1">
      <alignment horizontal="left" vertical="center" indent="2"/>
    </xf>
    <xf numFmtId="0" fontId="16" fillId="0" borderId="0" xfId="0" applyFont="1" applyBorder="1" applyAlignment="1">
      <alignment vertical="center" wrapText="1"/>
    </xf>
    <xf numFmtId="0" fontId="17" fillId="0" borderId="0" xfId="0" applyFont="1" applyBorder="1" applyAlignment="1">
      <alignment horizontal="center" vertical="center" wrapText="1"/>
    </xf>
    <xf numFmtId="0" fontId="18" fillId="0" borderId="0" xfId="0" applyFont="1" applyBorder="1" applyAlignment="1">
      <alignment vertical="center" wrapText="1"/>
    </xf>
    <xf numFmtId="0" fontId="18" fillId="0" borderId="0" xfId="0" applyFont="1" applyBorder="1" applyAlignment="1">
      <alignment horizontal="right" vertical="center" wrapText="1"/>
    </xf>
    <xf numFmtId="0" fontId="18" fillId="0" borderId="2" xfId="0" applyFont="1" applyBorder="1" applyAlignment="1">
      <alignment horizontal="center" vertical="center" wrapText="1"/>
    </xf>
    <xf numFmtId="0" fontId="19" fillId="0" borderId="0" xfId="0" applyFont="1" applyFill="1" applyAlignment="1"/>
    <xf numFmtId="0" fontId="20" fillId="0" borderId="0" xfId="0" applyFont="1" applyFill="1" applyBorder="1" applyAlignment="1" applyProtection="1"/>
    <xf numFmtId="0" fontId="21" fillId="0" borderId="0" xfId="0" applyFont="1" applyFill="1" applyBorder="1" applyAlignment="1" applyProtection="1">
      <alignment vertical="center" wrapText="1"/>
    </xf>
    <xf numFmtId="0" fontId="22" fillId="0" borderId="0" xfId="0" applyFont="1" applyFill="1" applyBorder="1" applyAlignment="1" applyProtection="1">
      <alignment horizontal="center" vertical="center"/>
    </xf>
    <xf numFmtId="0" fontId="23" fillId="0" borderId="0" xfId="0" applyFont="1" applyFill="1" applyBorder="1" applyAlignment="1" applyProtection="1">
      <alignment horizontal="right" vertical="center"/>
    </xf>
    <xf numFmtId="0" fontId="24" fillId="0" borderId="1" xfId="0" applyFont="1" applyFill="1" applyBorder="1" applyAlignment="1" applyProtection="1">
      <alignment horizontal="center" vertical="center"/>
    </xf>
    <xf numFmtId="0" fontId="24" fillId="0" borderId="1" xfId="0" applyFont="1" applyFill="1" applyBorder="1" applyAlignment="1" applyProtection="1">
      <alignment horizontal="center" vertical="center" wrapText="1"/>
    </xf>
    <xf numFmtId="49" fontId="25" fillId="0" borderId="1" xfId="0" applyNumberFormat="1" applyFont="1" applyFill="1" applyBorder="1" applyAlignment="1" applyProtection="1">
      <alignment horizontal="left" vertical="center"/>
    </xf>
    <xf numFmtId="176" fontId="25" fillId="0" borderId="1" xfId="0" applyNumberFormat="1" applyFont="1" applyFill="1" applyBorder="1" applyAlignment="1" applyProtection="1">
      <alignment horizontal="right" vertical="center"/>
    </xf>
    <xf numFmtId="0" fontId="26" fillId="0" borderId="0" xfId="0" applyFont="1" applyFill="1" applyBorder="1" applyAlignment="1" applyProtection="1">
      <alignment vertical="center" wrapText="1"/>
    </xf>
    <xf numFmtId="0" fontId="26" fillId="0" borderId="0" xfId="0" applyFont="1" applyFill="1" applyBorder="1" applyAlignment="1" applyProtection="1"/>
    <xf numFmtId="0" fontId="18" fillId="0" borderId="1" xfId="0" applyFont="1" applyBorder="1" applyAlignment="1">
      <alignment horizontal="center" vertical="center" wrapText="1"/>
    </xf>
    <xf numFmtId="0" fontId="27" fillId="0" borderId="1" xfId="0" applyFont="1" applyFill="1" applyBorder="1" applyAlignment="1" applyProtection="1">
      <alignment horizontal="center" vertical="center" wrapText="1"/>
    </xf>
    <xf numFmtId="0" fontId="27" fillId="0" borderId="1" xfId="0" applyFont="1" applyFill="1" applyBorder="1" applyAlignment="1" applyProtection="1">
      <alignment horizontal="center" vertical="center"/>
    </xf>
    <xf numFmtId="49" fontId="27" fillId="0" borderId="1" xfId="0" applyNumberFormat="1" applyFont="1" applyFill="1" applyBorder="1" applyAlignment="1" applyProtection="1">
      <alignment horizontal="left" vertical="center" wrapText="1"/>
    </xf>
    <xf numFmtId="49" fontId="27" fillId="0" borderId="1" xfId="0" applyNumberFormat="1" applyFont="1" applyFill="1" applyBorder="1" applyAlignment="1" applyProtection="1">
      <alignment horizontal="center" vertical="center"/>
    </xf>
    <xf numFmtId="0" fontId="28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center" vertical="center"/>
    </xf>
    <xf numFmtId="49" fontId="27" fillId="0" borderId="1" xfId="0" applyNumberFormat="1" applyFont="1" applyFill="1" applyBorder="1" applyAlignment="1" applyProtection="1">
      <alignment horizontal="left" vertical="center"/>
    </xf>
    <xf numFmtId="49" fontId="29" fillId="0" borderId="1" xfId="0" applyNumberFormat="1" applyFont="1" applyFill="1" applyBorder="1" applyAlignment="1">
      <alignment horizontal="left" vertical="center" wrapText="1"/>
    </xf>
    <xf numFmtId="0" fontId="0" fillId="0" borderId="1" xfId="0" applyFont="1" applyBorder="1">
      <alignment vertical="center"/>
    </xf>
    <xf numFmtId="49" fontId="23" fillId="0" borderId="1" xfId="0" applyNumberFormat="1" applyFont="1" applyFill="1" applyBorder="1" applyAlignment="1" applyProtection="1">
      <alignment horizontal="left" vertical="center"/>
    </xf>
    <xf numFmtId="49" fontId="30" fillId="0" borderId="1" xfId="0" applyNumberFormat="1" applyFont="1" applyFill="1" applyBorder="1" applyAlignment="1">
      <alignment horizontal="left" vertical="center" wrapText="1"/>
    </xf>
    <xf numFmtId="0" fontId="31" fillId="0" borderId="1" xfId="0" applyFont="1" applyBorder="1" applyAlignment="1">
      <alignment vertical="center" wrapText="1"/>
    </xf>
    <xf numFmtId="0" fontId="32" fillId="0" borderId="0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right" vertical="center" wrapText="1"/>
    </xf>
    <xf numFmtId="0" fontId="33" fillId="0" borderId="2" xfId="0" applyFont="1" applyBorder="1" applyAlignment="1">
      <alignment vertical="center" wrapText="1"/>
    </xf>
    <xf numFmtId="0" fontId="33" fillId="0" borderId="2" xfId="0" applyFont="1" applyBorder="1" applyAlignment="1">
      <alignment horizontal="right" vertical="center" wrapText="1"/>
    </xf>
    <xf numFmtId="0" fontId="18" fillId="0" borderId="2" xfId="0" applyFont="1" applyBorder="1" applyAlignment="1">
      <alignment vertical="center" wrapText="1"/>
    </xf>
    <xf numFmtId="0" fontId="18" fillId="0" borderId="2" xfId="0" applyFont="1" applyBorder="1" applyAlignment="1">
      <alignment horizontal="right" vertical="center" wrapText="1"/>
    </xf>
    <xf numFmtId="0" fontId="33" fillId="0" borderId="0" xfId="0" applyFont="1" applyBorder="1" applyAlignment="1">
      <alignment vertical="center" wrapText="1"/>
    </xf>
    <xf numFmtId="0" fontId="33" fillId="0" borderId="0" xfId="0" applyFont="1" applyBorder="1" applyAlignment="1">
      <alignment horizontal="right" vertical="center" wrapText="1"/>
    </xf>
    <xf numFmtId="0" fontId="33" fillId="0" borderId="1" xfId="0" applyFont="1" applyBorder="1" applyAlignment="1">
      <alignment horizontal="center" vertical="center" wrapText="1"/>
    </xf>
    <xf numFmtId="0" fontId="33" fillId="0" borderId="1" xfId="0" applyFont="1" applyBorder="1" applyAlignment="1">
      <alignment horizontal="left" vertical="center" wrapText="1"/>
    </xf>
    <xf numFmtId="4" fontId="33" fillId="0" borderId="1" xfId="0" applyNumberFormat="1" applyFont="1" applyBorder="1" applyAlignment="1">
      <alignment horizontal="left" vertical="center" wrapText="1"/>
    </xf>
    <xf numFmtId="0" fontId="29" fillId="0" borderId="1" xfId="0" applyNumberFormat="1" applyFont="1" applyFill="1" applyBorder="1" applyAlignment="1">
      <alignment horizontal="left" vertical="center" wrapText="1"/>
    </xf>
    <xf numFmtId="4" fontId="18" fillId="0" borderId="1" xfId="0" applyNumberFormat="1" applyFont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/>
    </xf>
    <xf numFmtId="4" fontId="18" fillId="0" borderId="1" xfId="0" applyNumberFormat="1" applyFont="1" applyFill="1" applyBorder="1" applyAlignment="1">
      <alignment horizontal="left" vertical="center" wrapText="1"/>
    </xf>
    <xf numFmtId="0" fontId="16" fillId="0" borderId="0" xfId="0" applyFont="1" applyBorder="1" applyAlignment="1">
      <alignment horizontal="center" vertical="center" wrapText="1"/>
    </xf>
    <xf numFmtId="0" fontId="33" fillId="3" borderId="1" xfId="0" applyFont="1" applyFill="1" applyBorder="1" applyAlignment="1">
      <alignment horizontal="center" vertical="center" wrapText="1"/>
    </xf>
    <xf numFmtId="4" fontId="33" fillId="3" borderId="1" xfId="0" applyNumberFormat="1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left" vertical="center" wrapText="1"/>
    </xf>
    <xf numFmtId="0" fontId="33" fillId="3" borderId="1" xfId="0" applyFont="1" applyFill="1" applyBorder="1" applyAlignment="1">
      <alignment horizontal="left" vertical="center" wrapText="1"/>
    </xf>
    <xf numFmtId="176" fontId="27" fillId="0" borderId="1" xfId="0" applyNumberFormat="1" applyFont="1" applyFill="1" applyBorder="1" applyAlignment="1" applyProtection="1">
      <alignment horizontal="right" vertical="center" wrapText="1"/>
    </xf>
    <xf numFmtId="176" fontId="23" fillId="0" borderId="1" xfId="0" applyNumberFormat="1" applyFont="1" applyFill="1" applyBorder="1" applyAlignment="1" applyProtection="1">
      <alignment horizontal="right" vertical="center" wrapText="1"/>
    </xf>
    <xf numFmtId="0" fontId="33" fillId="0" borderId="2" xfId="0" applyFont="1" applyBorder="1" applyAlignment="1">
      <alignment horizontal="center" vertical="center" wrapText="1"/>
    </xf>
    <xf numFmtId="4" fontId="33" fillId="0" borderId="2" xfId="0" applyNumberFormat="1" applyFont="1" applyBorder="1" applyAlignment="1">
      <alignment horizontal="right" vertical="center" wrapText="1"/>
    </xf>
    <xf numFmtId="4" fontId="33" fillId="0" borderId="2" xfId="0" applyNumberFormat="1" applyFont="1" applyBorder="1" applyAlignment="1">
      <alignment vertical="center" wrapText="1"/>
    </xf>
    <xf numFmtId="0" fontId="18" fillId="0" borderId="2" xfId="0" applyFont="1" applyBorder="1" applyAlignment="1">
      <alignment horizontal="left" vertical="center" wrapText="1"/>
    </xf>
    <xf numFmtId="4" fontId="18" fillId="0" borderId="2" xfId="0" applyNumberFormat="1" applyFont="1" applyBorder="1" applyAlignment="1">
      <alignment horizontal="right" vertical="center" wrapText="1"/>
    </xf>
    <xf numFmtId="177" fontId="18" fillId="0" borderId="2" xfId="0" applyNumberFormat="1" applyFont="1" applyBorder="1" applyAlignment="1">
      <alignment horizontal="right" vertical="center" wrapText="1"/>
    </xf>
    <xf numFmtId="177" fontId="34" fillId="0" borderId="2" xfId="0" applyNumberFormat="1" applyFont="1" applyBorder="1" applyAlignment="1">
      <alignment horizontal="right" vertical="center" wrapText="1"/>
    </xf>
    <xf numFmtId="4" fontId="18" fillId="0" borderId="2" xfId="0" applyNumberFormat="1" applyFont="1" applyBorder="1" applyAlignment="1">
      <alignment vertical="center" wrapText="1"/>
    </xf>
    <xf numFmtId="177" fontId="33" fillId="0" borderId="2" xfId="0" applyNumberFormat="1" applyFont="1" applyBorder="1" applyAlignment="1">
      <alignment vertical="center" wrapText="1"/>
    </xf>
    <xf numFmtId="177" fontId="33" fillId="0" borderId="2" xfId="0" applyNumberFormat="1" applyFont="1" applyBorder="1" applyAlignment="1">
      <alignment horizontal="right" vertical="center" wrapText="1"/>
    </xf>
    <xf numFmtId="0" fontId="22" fillId="0" borderId="0" xfId="50" applyFont="1" applyBorder="1" applyAlignment="1" applyProtection="1">
      <alignment horizontal="center" vertical="center"/>
    </xf>
    <xf numFmtId="0" fontId="23" fillId="0" borderId="0" xfId="0" applyFont="1" applyFill="1" applyBorder="1" applyAlignment="1" applyProtection="1">
      <alignment horizontal="center" vertical="center"/>
    </xf>
    <xf numFmtId="0" fontId="25" fillId="0" borderId="0" xfId="0" applyFont="1" applyFill="1" applyBorder="1" applyAlignment="1" applyProtection="1">
      <alignment horizontal="right" vertical="center"/>
    </xf>
    <xf numFmtId="0" fontId="23" fillId="0" borderId="1" xfId="0" applyFont="1" applyFill="1" applyBorder="1" applyAlignment="1" applyProtection="1">
      <alignment horizontal="center" vertical="center"/>
    </xf>
    <xf numFmtId="0" fontId="23" fillId="0" borderId="0" xfId="0" applyFont="1" applyFill="1" applyBorder="1" applyAlignment="1" applyProtection="1">
      <alignment vertical="center"/>
    </xf>
    <xf numFmtId="0" fontId="23" fillId="0" borderId="1" xfId="49" applyFont="1" applyFill="1" applyBorder="1" applyAlignment="1" applyProtection="1">
      <alignment vertical="center"/>
    </xf>
    <xf numFmtId="178" fontId="23" fillId="0" borderId="1" xfId="0" applyNumberFormat="1" applyFont="1" applyFill="1" applyBorder="1" applyAlignment="1" applyProtection="1">
      <alignment horizontal="right" vertical="center"/>
    </xf>
    <xf numFmtId="178" fontId="35" fillId="0" borderId="1" xfId="0" applyNumberFormat="1" applyFont="1" applyFill="1" applyBorder="1" applyAlignment="1">
      <alignment horizontal="right" vertical="center"/>
    </xf>
    <xf numFmtId="0" fontId="23" fillId="0" borderId="1" xfId="49" applyFont="1" applyBorder="1" applyAlignment="1" applyProtection="1">
      <alignment vertical="center"/>
    </xf>
    <xf numFmtId="0" fontId="27" fillId="0" borderId="1" xfId="49" applyFont="1" applyFill="1" applyBorder="1" applyAlignment="1" applyProtection="1">
      <alignment horizontal="center" vertical="center"/>
    </xf>
    <xf numFmtId="178" fontId="27" fillId="0" borderId="1" xfId="0" applyNumberFormat="1" applyFont="1" applyFill="1" applyBorder="1" applyAlignment="1" applyProtection="1">
      <alignment horizontal="right" vertical="center"/>
    </xf>
    <xf numFmtId="0" fontId="36" fillId="0" borderId="0" xfId="0" applyFont="1" applyBorder="1" applyAlignment="1">
      <alignment vertical="center" wrapText="1"/>
    </xf>
    <xf numFmtId="0" fontId="37" fillId="0" borderId="0" xfId="0" applyFont="1" applyBorder="1" applyAlignment="1">
      <alignment horizontal="right" vertical="center" wrapText="1"/>
    </xf>
    <xf numFmtId="0" fontId="16" fillId="0" borderId="2" xfId="0" applyFont="1" applyBorder="1" applyAlignment="1">
      <alignment vertical="center" wrapText="1"/>
    </xf>
    <xf numFmtId="0" fontId="34" fillId="0" borderId="2" xfId="0" applyFont="1" applyBorder="1" applyAlignment="1">
      <alignment horizontal="right" vertical="center" wrapText="1"/>
    </xf>
    <xf numFmtId="4" fontId="16" fillId="0" borderId="2" xfId="0" applyNumberFormat="1" applyFont="1" applyBorder="1" applyAlignment="1">
      <alignment vertical="center" wrapText="1"/>
    </xf>
    <xf numFmtId="0" fontId="37" fillId="0" borderId="2" xfId="0" applyFont="1" applyBorder="1" applyAlignment="1">
      <alignment vertical="center" wrapText="1"/>
    </xf>
    <xf numFmtId="4" fontId="37" fillId="0" borderId="2" xfId="0" applyNumberFormat="1" applyFont="1" applyBorder="1" applyAlignment="1">
      <alignment vertical="center" wrapText="1"/>
    </xf>
    <xf numFmtId="0" fontId="17" fillId="0" borderId="2" xfId="0" applyFont="1" applyBorder="1" applyAlignment="1">
      <alignment horizontal="center" vertical="center" wrapText="1"/>
    </xf>
    <xf numFmtId="0" fontId="38" fillId="0" borderId="0" xfId="0" applyFont="1" applyBorder="1" applyAlignment="1">
      <alignment vertical="center" wrapText="1"/>
    </xf>
    <xf numFmtId="0" fontId="38" fillId="0" borderId="2" xfId="0" applyFont="1" applyBorder="1" applyAlignment="1">
      <alignment horizontal="center" vertical="center" wrapText="1"/>
    </xf>
    <xf numFmtId="0" fontId="39" fillId="0" borderId="2" xfId="0" applyFont="1" applyBorder="1" applyAlignment="1">
      <alignment vertical="center" wrapText="1"/>
    </xf>
    <xf numFmtId="0" fontId="39" fillId="0" borderId="3" xfId="0" applyFont="1" applyBorder="1" applyAlignment="1">
      <alignment vertical="center" wrapText="1"/>
    </xf>
    <xf numFmtId="0" fontId="39" fillId="0" borderId="1" xfId="0" applyFont="1" applyBorder="1" applyAlignment="1">
      <alignment vertical="center" wrapText="1"/>
    </xf>
    <xf numFmtId="0" fontId="33" fillId="0" borderId="4" xfId="0" applyFont="1" applyBorder="1" applyAlignment="1">
      <alignment vertical="center" wrapText="1"/>
    </xf>
    <xf numFmtId="0" fontId="0" fillId="0" borderId="0" xfId="0" applyFont="1" applyBorder="1">
      <alignment vertical="center"/>
    </xf>
    <xf numFmtId="0" fontId="0" fillId="0" borderId="5" xfId="0" applyFont="1" applyBorder="1">
      <alignment vertical="center"/>
    </xf>
    <xf numFmtId="0" fontId="18" fillId="0" borderId="0" xfId="0" applyFont="1" applyBorder="1" applyAlignment="1">
      <alignment horizontal="left" vertical="center" wrapText="1"/>
    </xf>
    <xf numFmtId="0" fontId="40" fillId="0" borderId="0" xfId="0" applyFont="1" applyBorder="1" applyAlignment="1">
      <alignment horizontal="center" vertical="center" wrapText="1"/>
    </xf>
    <xf numFmtId="0" fontId="34" fillId="0" borderId="0" xfId="0" applyFont="1" applyBorder="1" applyAlignment="1">
      <alignment horizontal="right" vertical="center" wrapText="1"/>
    </xf>
    <xf numFmtId="179" fontId="18" fillId="0" borderId="0" xfId="0" applyNumberFormat="1" applyFont="1" applyBorder="1" applyAlignment="1">
      <alignment vertical="center" wrapText="1"/>
    </xf>
    <xf numFmtId="0" fontId="30" fillId="0" borderId="0" xfId="0" applyFont="1" applyBorder="1" applyAlignment="1">
      <alignment horizontal="right" vertical="center" wrapText="1"/>
    </xf>
    <xf numFmtId="0" fontId="30" fillId="0" borderId="0" xfId="0" applyFont="1" applyAlignment="1">
      <alignment horizontal="left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workbookViewId="0">
      <selection activeCell="M16" sqref="M16"/>
    </sheetView>
  </sheetViews>
  <sheetFormatPr defaultColWidth="10" defaultRowHeight="13.5"/>
  <cols>
    <col min="1" max="1" width="2.54166666666667" customWidth="1"/>
    <col min="2" max="4" width="9.76666666666667" customWidth="1"/>
    <col min="5" max="5" width="11.5083333333333" customWidth="1"/>
    <col min="6" max="6" width="9.76666666666667" customWidth="1"/>
    <col min="7" max="7" width="11.5083333333333" customWidth="1"/>
    <col min="8" max="11" width="9.76666666666667" customWidth="1"/>
  </cols>
  <sheetData>
    <row r="1" ht="14.3" customHeight="1" spans="1:11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</row>
    <row r="2" ht="14.3" customHeight="1" spans="1:11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</row>
    <row r="3" ht="22.75" customHeight="1" spans="1:11">
      <c r="A3" s="32"/>
      <c r="B3" s="32" t="s">
        <v>0</v>
      </c>
      <c r="C3" s="118">
        <v>115001</v>
      </c>
      <c r="D3" s="118"/>
      <c r="E3" s="32"/>
      <c r="F3" s="32"/>
      <c r="G3" s="32"/>
      <c r="H3" s="32"/>
      <c r="I3" s="32"/>
      <c r="J3" s="32"/>
      <c r="K3" s="32"/>
    </row>
    <row r="4" ht="22.75" customHeight="1" spans="1:11">
      <c r="A4" s="32"/>
      <c r="B4" s="32" t="s">
        <v>1</v>
      </c>
      <c r="C4" s="32" t="s">
        <v>2</v>
      </c>
      <c r="D4" s="32"/>
      <c r="E4" s="32"/>
      <c r="F4" s="32"/>
      <c r="G4" s="32"/>
      <c r="H4" s="32"/>
      <c r="I4" s="32"/>
      <c r="J4" s="32"/>
      <c r="K4" s="32"/>
    </row>
    <row r="5" ht="14.3" customHeight="1" spans="1:11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</row>
    <row r="6" ht="78.55" customHeight="1" spans="1:11">
      <c r="A6" s="30"/>
      <c r="B6" s="119" t="s">
        <v>3</v>
      </c>
      <c r="C6" s="119"/>
      <c r="D6" s="119"/>
      <c r="E6" s="119"/>
      <c r="F6" s="119"/>
      <c r="G6" s="119"/>
      <c r="H6" s="119"/>
      <c r="I6" s="119"/>
      <c r="J6" s="119"/>
      <c r="K6" s="119"/>
    </row>
    <row r="7" ht="22.75" customHeight="1" spans="1:11">
      <c r="A7" s="32"/>
      <c r="B7" s="32"/>
      <c r="C7" s="32"/>
      <c r="D7" s="32"/>
      <c r="E7" s="32"/>
      <c r="F7" s="32"/>
      <c r="G7" s="32"/>
      <c r="H7" s="32"/>
      <c r="I7" s="32"/>
      <c r="J7" s="32"/>
      <c r="K7" s="32"/>
    </row>
    <row r="8" ht="22.75" customHeight="1" spans="1:11">
      <c r="A8" s="32"/>
      <c r="B8" s="32"/>
      <c r="C8" s="32"/>
      <c r="D8" s="32"/>
      <c r="E8" s="32"/>
      <c r="F8" s="32"/>
      <c r="G8" s="32"/>
      <c r="H8" s="32"/>
      <c r="I8" s="32"/>
      <c r="J8" s="32"/>
      <c r="K8" s="32"/>
    </row>
    <row r="9" ht="22.75" customHeight="1" spans="1:11">
      <c r="A9" s="32"/>
      <c r="B9" s="32"/>
      <c r="C9" s="32"/>
      <c r="D9" s="32"/>
      <c r="E9" s="32"/>
      <c r="F9" s="32"/>
      <c r="G9" s="32"/>
      <c r="H9" s="32"/>
      <c r="I9" s="32"/>
      <c r="J9" s="32"/>
      <c r="K9" s="32"/>
    </row>
    <row r="10" ht="22.75" customHeight="1" spans="1:11">
      <c r="A10" s="32"/>
      <c r="B10" s="32" t="s">
        <v>4</v>
      </c>
      <c r="C10" s="32"/>
      <c r="F10" s="120" t="s">
        <v>5</v>
      </c>
      <c r="G10" s="121"/>
      <c r="H10" s="32"/>
      <c r="I10" s="32"/>
      <c r="J10" s="32"/>
      <c r="K10" s="32"/>
    </row>
    <row r="11" ht="22.75" customHeight="1" spans="1:11">
      <c r="A11" s="32"/>
      <c r="B11" s="32"/>
      <c r="C11" s="32"/>
      <c r="D11" s="32"/>
      <c r="E11" s="32"/>
      <c r="F11" s="32"/>
      <c r="G11" s="32"/>
      <c r="H11" s="32"/>
      <c r="I11" s="32"/>
      <c r="J11" s="32"/>
      <c r="K11" s="32"/>
    </row>
    <row r="12" ht="22.75" customHeight="1" spans="1:11">
      <c r="A12" s="32"/>
      <c r="B12" s="120" t="s">
        <v>6</v>
      </c>
      <c r="C12" s="122"/>
      <c r="D12" s="32"/>
      <c r="E12" s="123" t="s">
        <v>7</v>
      </c>
      <c r="F12" s="123"/>
      <c r="G12" s="32"/>
      <c r="H12" s="120" t="s">
        <v>8</v>
      </c>
      <c r="I12" s="30" t="s">
        <v>9</v>
      </c>
      <c r="J12" s="32"/>
      <c r="K12" s="32"/>
    </row>
    <row r="13" ht="14.3" customHeight="1" spans="1:11">
      <c r="A13" s="30"/>
      <c r="B13" s="30"/>
      <c r="C13" s="30" t="s">
        <v>10</v>
      </c>
      <c r="D13" s="30"/>
      <c r="E13" s="30"/>
      <c r="F13" s="30"/>
      <c r="G13" s="30"/>
      <c r="H13" s="30"/>
      <c r="I13" s="30"/>
      <c r="J13" s="30"/>
      <c r="K13" s="30"/>
    </row>
    <row r="14" ht="14.3" customHeight="1" spans="1:11">
      <c r="A14" s="30"/>
      <c r="B14" s="30"/>
      <c r="C14" s="30"/>
      <c r="D14" s="30"/>
      <c r="E14" s="30"/>
      <c r="F14" s="30"/>
      <c r="G14" s="30"/>
      <c r="H14" s="30"/>
      <c r="I14" s="30"/>
      <c r="J14" s="30"/>
      <c r="K14" s="30"/>
    </row>
    <row r="15" ht="14.3" customHeight="1" spans="1:11">
      <c r="A15" s="30"/>
      <c r="B15" s="30"/>
      <c r="C15" s="30"/>
      <c r="D15" s="30"/>
      <c r="E15" s="30"/>
      <c r="F15" s="30"/>
      <c r="G15" s="30"/>
      <c r="H15" s="30"/>
      <c r="I15" s="30"/>
      <c r="J15" s="30"/>
      <c r="K15" s="30"/>
    </row>
  </sheetData>
  <mergeCells count="4">
    <mergeCell ref="C3:D3"/>
    <mergeCell ref="C4:E4"/>
    <mergeCell ref="B6:K6"/>
    <mergeCell ref="E12:F12"/>
  </mergeCells>
  <printOptions horizontalCentered="1" vertic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9"/>
  <sheetViews>
    <sheetView workbookViewId="0">
      <selection activeCell="G4" sqref="G4:G6"/>
    </sheetView>
  </sheetViews>
  <sheetFormatPr defaultColWidth="10" defaultRowHeight="13.5" outlineLevelCol="7"/>
  <cols>
    <col min="1" max="1" width="31.625" customWidth="1"/>
    <col min="2" max="2" width="11.2583333333333" customWidth="1"/>
    <col min="3" max="3" width="12.9166666666667" customWidth="1"/>
    <col min="4" max="4" width="10.45" customWidth="1"/>
    <col min="5" max="5" width="13.9833333333333" customWidth="1"/>
    <col min="6" max="6" width="13.4333333333333" customWidth="1"/>
    <col min="7" max="7" width="11.2583333333333" customWidth="1"/>
    <col min="8" max="8" width="27.1416666666667" customWidth="1"/>
  </cols>
  <sheetData>
    <row r="1" ht="14.3" customHeight="1" spans="1:8">
      <c r="A1" s="30"/>
      <c r="B1" s="30"/>
      <c r="C1" s="30"/>
      <c r="D1" s="30"/>
      <c r="E1" s="30"/>
      <c r="F1" s="30"/>
      <c r="G1" s="30"/>
      <c r="H1" s="30"/>
    </row>
    <row r="2" ht="39.85" customHeight="1" spans="1:8">
      <c r="A2" s="59" t="s">
        <v>242</v>
      </c>
      <c r="B2" s="59"/>
      <c r="C2" s="59"/>
      <c r="D2" s="59"/>
      <c r="E2" s="59"/>
      <c r="F2" s="59"/>
      <c r="G2" s="59"/>
      <c r="H2" s="59"/>
    </row>
    <row r="3" ht="22.75" customHeight="1" spans="1:8">
      <c r="A3" s="30"/>
      <c r="B3" s="30"/>
      <c r="C3" s="30"/>
      <c r="D3" s="30"/>
      <c r="E3" s="30"/>
      <c r="F3" s="30"/>
      <c r="G3" s="30"/>
      <c r="H3" s="60" t="s">
        <v>36</v>
      </c>
    </row>
    <row r="4" ht="22.75" customHeight="1" spans="1:8">
      <c r="A4" s="34" t="s">
        <v>180</v>
      </c>
      <c r="B4" s="34" t="s">
        <v>243</v>
      </c>
      <c r="C4" s="34"/>
      <c r="D4" s="34"/>
      <c r="E4" s="34"/>
      <c r="F4" s="34"/>
      <c r="G4" s="34" t="s">
        <v>244</v>
      </c>
      <c r="H4" s="34" t="s">
        <v>245</v>
      </c>
    </row>
    <row r="5" ht="22.75" customHeight="1" spans="1:8">
      <c r="A5" s="34"/>
      <c r="B5" s="34" t="s">
        <v>119</v>
      </c>
      <c r="C5" s="34" t="s">
        <v>246</v>
      </c>
      <c r="D5" s="34" t="s">
        <v>247</v>
      </c>
      <c r="E5" s="34" t="s">
        <v>248</v>
      </c>
      <c r="F5" s="34"/>
      <c r="G5" s="34"/>
      <c r="H5" s="34"/>
    </row>
    <row r="6" ht="22.75" customHeight="1" spans="1:8">
      <c r="A6" s="34"/>
      <c r="B6" s="34"/>
      <c r="C6" s="34"/>
      <c r="D6" s="34"/>
      <c r="E6" s="34" t="s">
        <v>249</v>
      </c>
      <c r="F6" s="34" t="s">
        <v>250</v>
      </c>
      <c r="G6" s="34"/>
      <c r="H6" s="34"/>
    </row>
    <row r="7" ht="22.75" customHeight="1" spans="1:8">
      <c r="A7" s="61" t="s">
        <v>119</v>
      </c>
      <c r="B7" s="62"/>
      <c r="C7" s="62"/>
      <c r="D7" s="62"/>
      <c r="E7" s="62"/>
      <c r="F7" s="62"/>
      <c r="G7" s="62"/>
      <c r="H7" s="62"/>
    </row>
    <row r="8" ht="22.75" customHeight="1" spans="1:8">
      <c r="A8" s="61" t="s">
        <v>2</v>
      </c>
      <c r="B8" s="62">
        <f>D8+F8+G8+H8</f>
        <v>234000</v>
      </c>
      <c r="C8" s="62"/>
      <c r="D8" s="62">
        <v>50000</v>
      </c>
      <c r="E8" s="62"/>
      <c r="F8" s="62">
        <v>76000</v>
      </c>
      <c r="G8" s="62">
        <v>82000</v>
      </c>
      <c r="H8" s="62">
        <v>26000</v>
      </c>
    </row>
    <row r="9" ht="22.75" customHeight="1" spans="1:8">
      <c r="A9" s="63"/>
      <c r="B9" s="64"/>
      <c r="C9" s="64"/>
      <c r="D9" s="64"/>
      <c r="E9" s="64"/>
      <c r="F9" s="64"/>
      <c r="G9" s="64"/>
      <c r="H9" s="64"/>
    </row>
  </sheetData>
  <mergeCells count="9">
    <mergeCell ref="A2:H2"/>
    <mergeCell ref="B4:F4"/>
    <mergeCell ref="E5:F5"/>
    <mergeCell ref="A4:A6"/>
    <mergeCell ref="B5:B6"/>
    <mergeCell ref="C5:C6"/>
    <mergeCell ref="D5:D6"/>
    <mergeCell ref="G4:G6"/>
    <mergeCell ref="H4:H6"/>
  </mergeCells>
  <pageMargins left="0.75" right="0.75" top="0.270000010728836" bottom="0.270000010728836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7"/>
  <sheetViews>
    <sheetView workbookViewId="0">
      <selection activeCell="F14" sqref="F14"/>
    </sheetView>
  </sheetViews>
  <sheetFormatPr defaultColWidth="10" defaultRowHeight="15"/>
  <cols>
    <col min="1" max="1" width="9.76666666666667" customWidth="1"/>
    <col min="2" max="2" width="12" style="36" customWidth="1"/>
    <col min="3" max="3" width="33.6833333333333" style="36" customWidth="1"/>
    <col min="4" max="4" width="26.9416666666667" customWidth="1"/>
    <col min="5" max="5" width="22.2916666666667" customWidth="1"/>
    <col min="6" max="6" width="24.5916666666667" customWidth="1"/>
    <col min="7" max="11" width="9.76666666666667" customWidth="1"/>
  </cols>
  <sheetData>
    <row r="1" ht="14.3" customHeight="1" spans="1:11">
      <c r="A1" s="30"/>
      <c r="B1" s="44"/>
      <c r="C1" s="45"/>
      <c r="D1" s="30"/>
      <c r="E1" s="30"/>
      <c r="F1" s="30"/>
      <c r="G1" s="30"/>
      <c r="H1" s="30"/>
      <c r="I1" s="30"/>
      <c r="J1" s="30"/>
      <c r="K1" s="30"/>
    </row>
    <row r="2" ht="39.85" customHeight="1" spans="1:11">
      <c r="A2" s="31" t="s">
        <v>251</v>
      </c>
      <c r="B2" s="38"/>
      <c r="C2" s="38"/>
      <c r="D2" s="31"/>
      <c r="E2" s="31"/>
      <c r="F2" s="31"/>
      <c r="G2" s="30"/>
      <c r="H2" s="30"/>
      <c r="I2" s="30"/>
      <c r="J2" s="30"/>
      <c r="K2" s="30"/>
    </row>
    <row r="3" ht="22.75" customHeight="1" spans="1:11">
      <c r="A3" s="32"/>
      <c r="D3" s="32"/>
      <c r="E3" s="32"/>
      <c r="F3" s="32" t="s">
        <v>36</v>
      </c>
      <c r="G3" s="30"/>
      <c r="H3" s="30"/>
      <c r="I3" s="30"/>
      <c r="J3" s="30"/>
      <c r="K3" s="30"/>
    </row>
    <row r="4" ht="22.75" customHeight="1" spans="1:11">
      <c r="A4" s="46" t="s">
        <v>252</v>
      </c>
      <c r="B4" s="47" t="s">
        <v>253</v>
      </c>
      <c r="C4" s="48" t="s">
        <v>254</v>
      </c>
      <c r="D4" s="46" t="s">
        <v>119</v>
      </c>
      <c r="E4" s="46" t="s">
        <v>115</v>
      </c>
      <c r="F4" s="46" t="s">
        <v>116</v>
      </c>
      <c r="G4" s="30"/>
      <c r="H4" s="30"/>
      <c r="I4" s="30"/>
      <c r="J4" s="30"/>
      <c r="K4" s="30"/>
    </row>
    <row r="5" ht="28" customHeight="1" spans="1:11">
      <c r="A5" s="46"/>
      <c r="B5" s="49"/>
      <c r="C5" s="50" t="s">
        <v>119</v>
      </c>
      <c r="D5" s="51">
        <f>D6</f>
        <v>1128007.77</v>
      </c>
      <c r="E5" s="51">
        <f>E6</f>
        <v>977607.77</v>
      </c>
      <c r="F5" s="51">
        <f>F6</f>
        <v>150400</v>
      </c>
      <c r="G5" s="32"/>
      <c r="H5" s="32"/>
      <c r="I5" s="32"/>
      <c r="J5" s="32"/>
      <c r="K5" s="32"/>
    </row>
    <row r="6" ht="25" customHeight="1" spans="1:6">
      <c r="A6" s="52">
        <v>1</v>
      </c>
      <c r="B6" s="53" t="s">
        <v>204</v>
      </c>
      <c r="C6" s="54" t="s">
        <v>205</v>
      </c>
      <c r="D6" s="55">
        <f>E6+F6</f>
        <v>1128007.77</v>
      </c>
      <c r="E6" s="55">
        <f>SUM(E7:E21)</f>
        <v>977607.77</v>
      </c>
      <c r="F6" s="55">
        <f>SUM(F7:F21)</f>
        <v>150400</v>
      </c>
    </row>
    <row r="7" ht="25" customHeight="1" spans="1:6">
      <c r="A7" s="52">
        <v>2</v>
      </c>
      <c r="B7" s="56" t="s">
        <v>206</v>
      </c>
      <c r="C7" s="57" t="s">
        <v>207</v>
      </c>
      <c r="D7" s="55">
        <f t="shared" ref="D7:D21" si="0">E7+F7</f>
        <v>300400</v>
      </c>
      <c r="E7" s="55">
        <v>150000</v>
      </c>
      <c r="F7" s="55">
        <v>150400</v>
      </c>
    </row>
    <row r="8" ht="25" customHeight="1" spans="1:6">
      <c r="A8" s="52">
        <v>3</v>
      </c>
      <c r="B8" s="56" t="s">
        <v>208</v>
      </c>
      <c r="C8" s="57" t="s">
        <v>209</v>
      </c>
      <c r="D8" s="55">
        <f t="shared" si="0"/>
        <v>85000</v>
      </c>
      <c r="E8" s="55">
        <v>85000</v>
      </c>
      <c r="F8" s="55"/>
    </row>
    <row r="9" ht="25" customHeight="1" spans="1:6">
      <c r="A9" s="52">
        <v>4</v>
      </c>
      <c r="B9" s="56" t="s">
        <v>210</v>
      </c>
      <c r="C9" s="57" t="s">
        <v>211</v>
      </c>
      <c r="D9" s="55">
        <f t="shared" si="0"/>
        <v>8000</v>
      </c>
      <c r="E9" s="55">
        <v>8000</v>
      </c>
      <c r="F9" s="55"/>
    </row>
    <row r="10" ht="25" customHeight="1" spans="1:6">
      <c r="A10" s="52">
        <v>5</v>
      </c>
      <c r="B10" s="56" t="s">
        <v>212</v>
      </c>
      <c r="C10" s="57" t="s">
        <v>213</v>
      </c>
      <c r="D10" s="55">
        <f t="shared" si="0"/>
        <v>10000</v>
      </c>
      <c r="E10" s="55">
        <v>10000</v>
      </c>
      <c r="F10" s="55"/>
    </row>
    <row r="11" ht="25" customHeight="1" spans="1:6">
      <c r="A11" s="52">
        <v>6</v>
      </c>
      <c r="B11" s="56" t="s">
        <v>214</v>
      </c>
      <c r="C11" s="57" t="s">
        <v>215</v>
      </c>
      <c r="D11" s="55">
        <f t="shared" si="0"/>
        <v>78000</v>
      </c>
      <c r="E11" s="55">
        <v>78000</v>
      </c>
      <c r="F11" s="55"/>
    </row>
    <row r="12" ht="25" customHeight="1" spans="1:6">
      <c r="A12" s="52">
        <v>7</v>
      </c>
      <c r="B12" s="56" t="s">
        <v>216</v>
      </c>
      <c r="C12" s="57" t="s">
        <v>217</v>
      </c>
      <c r="D12" s="55">
        <f t="shared" si="0"/>
        <v>10000</v>
      </c>
      <c r="E12" s="58">
        <v>10000</v>
      </c>
      <c r="F12" s="55"/>
    </row>
    <row r="13" ht="25" customHeight="1" spans="1:6">
      <c r="A13" s="52">
        <v>8</v>
      </c>
      <c r="B13" s="56" t="s">
        <v>218</v>
      </c>
      <c r="C13" s="57" t="s">
        <v>219</v>
      </c>
      <c r="D13" s="55">
        <f t="shared" si="0"/>
        <v>82000</v>
      </c>
      <c r="E13" s="55">
        <v>82000</v>
      </c>
      <c r="F13" s="55"/>
    </row>
    <row r="14" ht="25" customHeight="1" spans="1:6">
      <c r="A14" s="52">
        <v>9</v>
      </c>
      <c r="B14" s="56" t="s">
        <v>220</v>
      </c>
      <c r="C14" s="57" t="s">
        <v>221</v>
      </c>
      <c r="D14" s="55">
        <f t="shared" si="0"/>
        <v>26000</v>
      </c>
      <c r="E14" s="55">
        <v>26000</v>
      </c>
      <c r="F14" s="55"/>
    </row>
    <row r="15" ht="25" customHeight="1" spans="1:6">
      <c r="A15" s="52">
        <v>10</v>
      </c>
      <c r="B15" s="56" t="s">
        <v>222</v>
      </c>
      <c r="C15" s="57" t="s">
        <v>223</v>
      </c>
      <c r="D15" s="55">
        <f t="shared" si="0"/>
        <v>50000</v>
      </c>
      <c r="E15" s="55">
        <v>50000</v>
      </c>
      <c r="F15" s="55"/>
    </row>
    <row r="16" ht="25" customHeight="1" spans="1:6">
      <c r="A16" s="52">
        <v>11</v>
      </c>
      <c r="B16" s="56" t="s">
        <v>224</v>
      </c>
      <c r="C16" s="57" t="s">
        <v>225</v>
      </c>
      <c r="D16" s="55">
        <f t="shared" si="0"/>
        <v>30000</v>
      </c>
      <c r="E16" s="55">
        <v>30000</v>
      </c>
      <c r="F16" s="55"/>
    </row>
    <row r="17" ht="25" customHeight="1" spans="1:6">
      <c r="A17" s="52">
        <v>12</v>
      </c>
      <c r="B17" s="56" t="s">
        <v>226</v>
      </c>
      <c r="C17" s="57" t="s">
        <v>227</v>
      </c>
      <c r="D17" s="55">
        <f t="shared" si="0"/>
        <v>37859.72</v>
      </c>
      <c r="E17" s="55">
        <v>37859.72</v>
      </c>
      <c r="F17" s="55"/>
    </row>
    <row r="18" ht="25" customHeight="1" spans="1:6">
      <c r="A18" s="52">
        <v>13</v>
      </c>
      <c r="B18" s="56" t="s">
        <v>228</v>
      </c>
      <c r="C18" s="57" t="s">
        <v>229</v>
      </c>
      <c r="D18" s="55">
        <f t="shared" si="0"/>
        <v>57148.05</v>
      </c>
      <c r="E18" s="55">
        <v>57148.05</v>
      </c>
      <c r="F18" s="55"/>
    </row>
    <row r="19" ht="25" customHeight="1" spans="1:6">
      <c r="A19" s="52">
        <v>14</v>
      </c>
      <c r="B19" s="56" t="s">
        <v>230</v>
      </c>
      <c r="C19" s="57" t="s">
        <v>231</v>
      </c>
      <c r="D19" s="55">
        <f t="shared" si="0"/>
        <v>76000</v>
      </c>
      <c r="E19" s="55">
        <v>76000</v>
      </c>
      <c r="F19" s="55"/>
    </row>
    <row r="20" ht="25" customHeight="1" spans="1:6">
      <c r="A20" s="52">
        <v>15</v>
      </c>
      <c r="B20" s="56" t="s">
        <v>232</v>
      </c>
      <c r="C20" s="57" t="s">
        <v>233</v>
      </c>
      <c r="D20" s="55">
        <f t="shared" si="0"/>
        <v>85000</v>
      </c>
      <c r="E20" s="55">
        <v>85000</v>
      </c>
      <c r="F20" s="55"/>
    </row>
    <row r="21" ht="25" customHeight="1" spans="1:6">
      <c r="A21" s="52">
        <v>16</v>
      </c>
      <c r="B21" s="56" t="s">
        <v>232</v>
      </c>
      <c r="C21" s="57" t="s">
        <v>234</v>
      </c>
      <c r="D21" s="55">
        <f t="shared" si="0"/>
        <v>192600</v>
      </c>
      <c r="E21" s="55">
        <v>192600</v>
      </c>
      <c r="F21" s="55"/>
    </row>
    <row r="25" ht="13.5" spans="2:3">
      <c r="B25" s="35"/>
      <c r="C25" s="35"/>
    </row>
    <row r="26" ht="13.5" spans="2:3">
      <c r="B26" s="35"/>
      <c r="C26" s="35"/>
    </row>
    <row r="27" ht="13.5" spans="2:3">
      <c r="B27" s="35"/>
      <c r="C27" s="35"/>
    </row>
  </sheetData>
  <mergeCells count="1">
    <mergeCell ref="A2:F2"/>
  </mergeCells>
  <pageMargins left="0.75" right="0.75" top="0.270000010728836" bottom="0.270000010728836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2"/>
  <sheetViews>
    <sheetView showGridLines="0" showZeros="0" workbookViewId="0">
      <selection activeCell="C11" sqref="C11"/>
    </sheetView>
  </sheetViews>
  <sheetFormatPr defaultColWidth="7.875" defaultRowHeight="12.75" customHeight="1"/>
  <cols>
    <col min="1" max="1" width="37.8" style="36" customWidth="1"/>
    <col min="2" max="2" width="51.025" style="36" customWidth="1"/>
    <col min="3" max="3" width="38.6166666666667" style="36" customWidth="1"/>
    <col min="4" max="4" width="2.5" style="36" customWidth="1"/>
    <col min="5" max="16" width="8" style="36"/>
    <col min="17" max="16384" width="7.875" style="35"/>
  </cols>
  <sheetData>
    <row r="1" ht="15" customHeight="1" spans="1:16">
      <c r="A1" s="37"/>
      <c r="B1" s="37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</row>
    <row r="2" ht="32.25" customHeight="1" spans="1:16">
      <c r="A2" s="38" t="s">
        <v>255</v>
      </c>
      <c r="B2" s="38"/>
      <c r="C2" s="38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</row>
    <row r="3" ht="15" customHeight="1" spans="1:16">
      <c r="A3" s="35"/>
      <c r="B3" s="35"/>
      <c r="C3" s="39" t="s">
        <v>36</v>
      </c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</row>
    <row r="4" ht="25.5" customHeight="1" spans="1:16">
      <c r="A4" s="40" t="s">
        <v>256</v>
      </c>
      <c r="B4" s="40"/>
      <c r="C4" s="41" t="s">
        <v>40</v>
      </c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</row>
    <row r="5" ht="25.5" customHeight="1" spans="1:16">
      <c r="A5" s="40" t="s">
        <v>257</v>
      </c>
      <c r="B5" s="40" t="s">
        <v>258</v>
      </c>
      <c r="C5" s="41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</row>
    <row r="6" s="35" customFormat="1" ht="25.5" customHeight="1" spans="1:3">
      <c r="A6" s="40" t="s">
        <v>119</v>
      </c>
      <c r="B6" s="40"/>
      <c r="C6" s="41"/>
    </row>
    <row r="7" s="35" customFormat="1" ht="26.25" customHeight="1" spans="1:4">
      <c r="A7" s="42"/>
      <c r="B7" s="42"/>
      <c r="C7" s="43">
        <v>0</v>
      </c>
      <c r="D7" s="36"/>
    </row>
    <row r="8" ht="26.25" customHeight="1" spans="1:16">
      <c r="A8" s="42"/>
      <c r="B8" s="42"/>
      <c r="C8" s="43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</row>
    <row r="9" ht="26.25" customHeight="1" spans="1:16">
      <c r="A9" s="42"/>
      <c r="B9" s="42"/>
      <c r="C9" s="43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</row>
    <row r="10" ht="26.25" customHeight="1" spans="1:3">
      <c r="A10" s="42"/>
      <c r="B10" s="42"/>
      <c r="C10" s="43"/>
    </row>
    <row r="11" ht="26.25" customHeight="1" spans="1:3">
      <c r="A11" s="42"/>
      <c r="B11" s="42"/>
      <c r="C11" s="43"/>
    </row>
    <row r="12" ht="26.25" customHeight="1" spans="1:3">
      <c r="A12" s="42"/>
      <c r="B12" s="42"/>
      <c r="C12" s="43"/>
    </row>
  </sheetData>
  <sheetProtection formatCells="0" formatColumns="0" formatRows="0"/>
  <mergeCells count="3">
    <mergeCell ref="A2:C2"/>
    <mergeCell ref="A4:B4"/>
    <mergeCell ref="C4:C5"/>
  </mergeCells>
  <printOptions horizontalCentered="1"/>
  <pageMargins left="0.944444444444444" right="0.66875" top="1.18110236220472" bottom="0.78740157480315" header="0" footer="0.393700787401575"/>
  <pageSetup paperSize="9" fitToHeight="100" orientation="landscape" horizontalDpi="300" verticalDpi="300"/>
  <headerFooter alignWithMargins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5"/>
  <sheetViews>
    <sheetView tabSelected="1" workbookViewId="0">
      <selection activeCell="L5" sqref="L5"/>
    </sheetView>
  </sheetViews>
  <sheetFormatPr defaultColWidth="10" defaultRowHeight="13.5" outlineLevelRow="4" outlineLevelCol="4"/>
  <cols>
    <col min="1" max="1" width="18.5583333333333" customWidth="1"/>
    <col min="2" max="2" width="20.2166666666667" customWidth="1"/>
    <col min="3" max="3" width="31.7666666666667" customWidth="1"/>
    <col min="4" max="4" width="28.325" customWidth="1"/>
    <col min="5" max="5" width="32.5333333333333" customWidth="1"/>
  </cols>
  <sheetData>
    <row r="1" ht="14.3" customHeight="1" spans="1:5">
      <c r="A1" s="30"/>
      <c r="B1" s="30"/>
      <c r="C1" s="30"/>
      <c r="D1" s="30"/>
      <c r="E1" s="30"/>
    </row>
    <row r="2" ht="39.85" customHeight="1" spans="1:5">
      <c r="A2" s="31" t="s">
        <v>259</v>
      </c>
      <c r="B2" s="31"/>
      <c r="C2" s="31"/>
      <c r="D2" s="31"/>
      <c r="E2" s="31"/>
    </row>
    <row r="3" ht="22.75" customHeight="1" spans="1:5">
      <c r="A3" s="32"/>
      <c r="B3" s="32"/>
      <c r="C3" s="32"/>
      <c r="D3" s="32"/>
      <c r="E3" s="33" t="s">
        <v>36</v>
      </c>
    </row>
    <row r="4" ht="22.75" customHeight="1" spans="1:5">
      <c r="A4" s="34" t="s">
        <v>180</v>
      </c>
      <c r="B4" s="34" t="s">
        <v>119</v>
      </c>
      <c r="C4" s="34" t="s">
        <v>260</v>
      </c>
      <c r="D4" s="34" t="s">
        <v>261</v>
      </c>
      <c r="E4" s="34" t="s">
        <v>262</v>
      </c>
    </row>
    <row r="5" ht="22.75" customHeight="1" spans="1:5">
      <c r="A5" s="34"/>
      <c r="B5" s="34"/>
      <c r="C5" s="34"/>
      <c r="D5" s="34"/>
      <c r="E5" s="34"/>
    </row>
  </sheetData>
  <mergeCells count="1">
    <mergeCell ref="A2:E2"/>
  </mergeCells>
  <pageMargins left="0.75" right="0.75" top="0.270000010728836" bottom="0.270000010728836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6"/>
  <sheetViews>
    <sheetView workbookViewId="0">
      <selection activeCell="L12" sqref="L12"/>
    </sheetView>
  </sheetViews>
  <sheetFormatPr defaultColWidth="9" defaultRowHeight="13.5" outlineLevelCol="1"/>
  <cols>
    <col min="1" max="1" width="70.5416666666667" customWidth="1"/>
    <col min="2" max="2" width="61.0583333333333" customWidth="1"/>
  </cols>
  <sheetData>
    <row r="1" ht="20.25" spans="1:2">
      <c r="A1" s="22" t="s">
        <v>263</v>
      </c>
      <c r="B1" s="22"/>
    </row>
    <row r="2" customFormat="1" spans="1:1">
      <c r="A2" s="23" t="s">
        <v>264</v>
      </c>
    </row>
    <row r="3" ht="15" customHeight="1" spans="1:2">
      <c r="A3" s="24" t="s">
        <v>39</v>
      </c>
      <c r="B3" s="25" t="s">
        <v>40</v>
      </c>
    </row>
    <row r="4" spans="1:2">
      <c r="A4" s="24"/>
      <c r="B4" s="25"/>
    </row>
    <row r="5" spans="1:2">
      <c r="A5" s="19" t="s">
        <v>117</v>
      </c>
      <c r="B5" s="25">
        <v>1</v>
      </c>
    </row>
    <row r="6" spans="1:2">
      <c r="A6" s="26" t="s">
        <v>265</v>
      </c>
      <c r="B6" s="27"/>
    </row>
    <row r="7" spans="1:2">
      <c r="A7" s="28" t="s">
        <v>266</v>
      </c>
      <c r="B7" s="27"/>
    </row>
    <row r="8" spans="1:2">
      <c r="A8" s="28"/>
      <c r="B8" s="27"/>
    </row>
    <row r="9" spans="1:2">
      <c r="A9" s="28"/>
      <c r="B9" s="27"/>
    </row>
    <row r="10" spans="1:2">
      <c r="A10" s="28"/>
      <c r="B10" s="27"/>
    </row>
    <row r="11" spans="1:2">
      <c r="A11" s="28"/>
      <c r="B11" s="27"/>
    </row>
    <row r="12" spans="1:2">
      <c r="A12" s="28"/>
      <c r="B12" s="27"/>
    </row>
    <row r="13" spans="1:2">
      <c r="A13" s="28"/>
      <c r="B13" s="27"/>
    </row>
    <row r="14" spans="1:2">
      <c r="A14" s="28"/>
      <c r="B14" s="27"/>
    </row>
    <row r="15" spans="1:2">
      <c r="A15" s="28"/>
      <c r="B15" s="27"/>
    </row>
    <row r="16" customFormat="1" spans="1:1">
      <c r="A16" s="29" t="s">
        <v>267</v>
      </c>
    </row>
  </sheetData>
  <mergeCells count="3">
    <mergeCell ref="A1:B1"/>
    <mergeCell ref="A3:A4"/>
    <mergeCell ref="B3:B4"/>
  </mergeCells>
  <pageMargins left="0.75" right="0.75" top="1" bottom="1" header="0.5" footer="0.5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25"/>
  <sheetViews>
    <sheetView topLeftCell="A6" workbookViewId="0">
      <selection activeCell="A25" sqref="$A7:$XFD25"/>
    </sheetView>
  </sheetViews>
  <sheetFormatPr defaultColWidth="9" defaultRowHeight="13.5"/>
  <cols>
    <col min="1" max="1" width="24.0583333333333" customWidth="1"/>
    <col min="3" max="3" width="18.525" customWidth="1"/>
    <col min="4" max="16" width="5.75" customWidth="1"/>
  </cols>
  <sheetData>
    <row r="1" ht="18.75" spans="1:16">
      <c r="A1" s="1" t="s">
        <v>268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customFormat="1" ht="14.25" spans="1:1">
      <c r="A2" s="2" t="s">
        <v>269</v>
      </c>
    </row>
    <row r="3" ht="29" customHeight="1" spans="1:16">
      <c r="A3" s="3" t="s">
        <v>270</v>
      </c>
      <c r="B3" s="13" t="s">
        <v>271</v>
      </c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</row>
    <row r="4" ht="29" customHeight="1" spans="1:16">
      <c r="A4" s="3" t="s">
        <v>272</v>
      </c>
      <c r="B4" s="6" t="s">
        <v>9</v>
      </c>
      <c r="C4" s="7"/>
      <c r="D4" s="7"/>
      <c r="E4" s="7"/>
      <c r="F4" s="3" t="s">
        <v>273</v>
      </c>
      <c r="G4" s="3"/>
      <c r="H4" s="3"/>
      <c r="I4" s="3"/>
      <c r="J4" s="7">
        <v>13689348780</v>
      </c>
      <c r="K4" s="7"/>
      <c r="L4" s="7"/>
      <c r="M4" s="7"/>
      <c r="N4" s="7"/>
      <c r="O4" s="7"/>
      <c r="P4" s="7"/>
    </row>
    <row r="5" ht="29" customHeight="1" spans="1:16">
      <c r="A5" s="3" t="s">
        <v>274</v>
      </c>
      <c r="B5" s="3" t="s">
        <v>275</v>
      </c>
      <c r="C5" s="3"/>
      <c r="D5" s="15" t="s">
        <v>276</v>
      </c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</row>
    <row r="6" ht="36" customHeight="1" spans="1:16">
      <c r="A6" s="3"/>
      <c r="B6" s="3" t="s">
        <v>277</v>
      </c>
      <c r="C6" s="3"/>
      <c r="D6" s="17" t="s">
        <v>278</v>
      </c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</row>
    <row r="7" ht="20" customHeight="1" spans="1:16">
      <c r="A7" s="3"/>
      <c r="B7" s="3" t="s">
        <v>279</v>
      </c>
      <c r="C7" s="3"/>
      <c r="D7" s="18" t="s">
        <v>280</v>
      </c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</row>
    <row r="8" ht="20" customHeight="1" spans="1:16">
      <c r="A8" s="3"/>
      <c r="B8" s="3" t="s">
        <v>281</v>
      </c>
      <c r="C8" s="3"/>
      <c r="D8" s="13" t="s">
        <v>282</v>
      </c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</row>
    <row r="9" ht="20" customHeight="1" spans="1:16">
      <c r="A9" s="3" t="s">
        <v>283</v>
      </c>
      <c r="B9" s="3" t="s">
        <v>284</v>
      </c>
      <c r="C9" s="3"/>
      <c r="D9" s="18" t="s">
        <v>282</v>
      </c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</row>
    <row r="10" ht="20" customHeight="1" spans="1:16">
      <c r="A10" s="3"/>
      <c r="B10" s="19" t="s">
        <v>285</v>
      </c>
      <c r="C10" s="19"/>
      <c r="D10" s="13" t="s">
        <v>286</v>
      </c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</row>
    <row r="11" ht="20" customHeight="1" spans="1:16">
      <c r="A11" s="3"/>
      <c r="B11" s="19" t="s">
        <v>287</v>
      </c>
      <c r="C11" s="19"/>
      <c r="D11" s="3" t="s">
        <v>288</v>
      </c>
      <c r="E11" s="3"/>
      <c r="F11" s="3"/>
      <c r="G11" s="3"/>
      <c r="H11" s="3" t="s">
        <v>289</v>
      </c>
      <c r="I11" s="3"/>
      <c r="J11" s="3"/>
      <c r="K11" s="3"/>
      <c r="L11" s="3" t="s">
        <v>290</v>
      </c>
      <c r="M11" s="3"/>
      <c r="N11" s="3"/>
      <c r="O11" s="3"/>
      <c r="P11" s="3" t="s">
        <v>291</v>
      </c>
    </row>
    <row r="12" ht="20" customHeight="1" spans="1:16">
      <c r="A12" s="3"/>
      <c r="B12" s="20">
        <v>21</v>
      </c>
      <c r="C12" s="20"/>
      <c r="D12" s="5">
        <v>23</v>
      </c>
      <c r="E12" s="5"/>
      <c r="F12" s="5"/>
      <c r="G12" s="5"/>
      <c r="H12" s="5">
        <v>15</v>
      </c>
      <c r="I12" s="5"/>
      <c r="J12" s="5"/>
      <c r="K12" s="5"/>
      <c r="L12" s="5">
        <v>6</v>
      </c>
      <c r="M12" s="5"/>
      <c r="N12" s="5"/>
      <c r="O12" s="5"/>
      <c r="P12" s="5">
        <v>2</v>
      </c>
    </row>
    <row r="13" ht="20" customHeight="1" spans="1:16">
      <c r="A13" s="3" t="s">
        <v>292</v>
      </c>
      <c r="B13" s="13" t="s">
        <v>293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</row>
    <row r="14" ht="20" customHeight="1" spans="1:16">
      <c r="A14" s="3" t="s">
        <v>294</v>
      </c>
      <c r="B14" s="3" t="s">
        <v>295</v>
      </c>
      <c r="C14" s="3" t="s">
        <v>296</v>
      </c>
      <c r="D14" s="3"/>
      <c r="E14" s="3"/>
      <c r="F14" s="3"/>
      <c r="G14" s="3" t="s">
        <v>297</v>
      </c>
      <c r="H14" s="3"/>
      <c r="I14" s="3"/>
      <c r="J14" s="3"/>
      <c r="K14" s="3" t="s">
        <v>298</v>
      </c>
      <c r="L14" s="3"/>
      <c r="M14" s="3"/>
      <c r="N14" s="3"/>
      <c r="O14" s="3" t="s">
        <v>299</v>
      </c>
      <c r="P14" s="3"/>
    </row>
    <row r="15" ht="20" customHeight="1" spans="1:16">
      <c r="A15" s="3"/>
      <c r="B15" s="7">
        <v>274.69</v>
      </c>
      <c r="C15" s="7">
        <v>237.48</v>
      </c>
      <c r="D15" s="7"/>
      <c r="E15" s="7"/>
      <c r="F15" s="7"/>
      <c r="G15" s="7">
        <v>512.17</v>
      </c>
      <c r="H15" s="7"/>
      <c r="I15" s="7"/>
      <c r="J15" s="7"/>
      <c r="K15" s="21">
        <v>1</v>
      </c>
      <c r="L15" s="7"/>
      <c r="M15" s="7"/>
      <c r="N15" s="7"/>
      <c r="O15" s="7">
        <v>0</v>
      </c>
      <c r="P15" s="7"/>
    </row>
    <row r="16" ht="20" customHeight="1" spans="1:16">
      <c r="A16" s="3" t="s">
        <v>300</v>
      </c>
      <c r="B16" s="3" t="s">
        <v>301</v>
      </c>
      <c r="C16" s="3"/>
      <c r="D16" s="3"/>
      <c r="E16" s="3"/>
      <c r="F16" s="3"/>
      <c r="G16" s="3"/>
      <c r="H16" s="3"/>
      <c r="I16" s="3" t="s">
        <v>302</v>
      </c>
      <c r="J16" s="3"/>
      <c r="K16" s="3"/>
      <c r="L16" s="3"/>
      <c r="M16" s="3"/>
      <c r="N16" s="3"/>
      <c r="O16" s="3"/>
      <c r="P16" s="3"/>
    </row>
    <row r="17" ht="20" customHeight="1" spans="1:16">
      <c r="A17" s="3"/>
      <c r="B17" s="3" t="s">
        <v>303</v>
      </c>
      <c r="C17" s="3"/>
      <c r="D17" s="3"/>
      <c r="E17" s="7"/>
      <c r="F17" s="7"/>
      <c r="G17" s="7"/>
      <c r="H17" s="7"/>
      <c r="I17" s="3" t="s">
        <v>191</v>
      </c>
      <c r="J17" s="3"/>
      <c r="K17" s="3"/>
      <c r="L17" s="3"/>
      <c r="M17" s="3"/>
      <c r="N17" s="7">
        <v>317.13</v>
      </c>
      <c r="O17" s="7"/>
      <c r="P17" s="7"/>
    </row>
    <row r="18" ht="20" customHeight="1" spans="1:16">
      <c r="A18" s="3"/>
      <c r="B18" s="3" t="s">
        <v>304</v>
      </c>
      <c r="C18" s="3"/>
      <c r="D18" s="3"/>
      <c r="E18" s="7">
        <v>429.93</v>
      </c>
      <c r="F18" s="7"/>
      <c r="G18" s="7"/>
      <c r="H18" s="7"/>
      <c r="I18" s="3" t="s">
        <v>192</v>
      </c>
      <c r="J18" s="3"/>
      <c r="K18" s="3"/>
      <c r="L18" s="3"/>
      <c r="M18" s="3"/>
      <c r="N18" s="7">
        <v>97.76</v>
      </c>
      <c r="O18" s="7"/>
      <c r="P18" s="7"/>
    </row>
    <row r="19" ht="20" customHeight="1" spans="1:16">
      <c r="A19" s="3"/>
      <c r="B19" s="3" t="s">
        <v>305</v>
      </c>
      <c r="C19" s="3"/>
      <c r="D19" s="3"/>
      <c r="E19" s="7"/>
      <c r="F19" s="7"/>
      <c r="G19" s="7"/>
      <c r="H19" s="7"/>
      <c r="I19" s="3" t="s">
        <v>306</v>
      </c>
      <c r="J19" s="3"/>
      <c r="K19" s="3"/>
      <c r="L19" s="3"/>
      <c r="M19" s="3"/>
      <c r="N19" s="7">
        <v>15.04</v>
      </c>
      <c r="O19" s="7"/>
      <c r="P19" s="7"/>
    </row>
    <row r="20" ht="20" customHeight="1" spans="1:16">
      <c r="A20" s="3"/>
      <c r="B20" s="3" t="s">
        <v>307</v>
      </c>
      <c r="C20" s="3"/>
      <c r="D20" s="3"/>
      <c r="E20" s="7">
        <f>SUM(E18:E19)</f>
        <v>429.93</v>
      </c>
      <c r="F20" s="7"/>
      <c r="G20" s="7"/>
      <c r="H20" s="7"/>
      <c r="I20" s="3" t="s">
        <v>308</v>
      </c>
      <c r="J20" s="3"/>
      <c r="K20" s="3"/>
      <c r="L20" s="3"/>
      <c r="M20" s="3"/>
      <c r="N20" s="7">
        <f>SUM(N17:N19)</f>
        <v>429.93</v>
      </c>
      <c r="O20" s="7"/>
      <c r="P20" s="7"/>
    </row>
    <row r="21" ht="20" customHeight="1" spans="1:16">
      <c r="A21" s="3" t="s">
        <v>309</v>
      </c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</row>
    <row r="22" ht="20" customHeight="1" spans="1:16">
      <c r="A22" s="3" t="s">
        <v>310</v>
      </c>
      <c r="B22" s="3" t="s">
        <v>311</v>
      </c>
      <c r="C22" s="3"/>
      <c r="D22" s="3" t="s">
        <v>312</v>
      </c>
      <c r="E22" s="3"/>
      <c r="F22" s="3"/>
      <c r="G22" s="3"/>
      <c r="H22" s="3"/>
      <c r="I22" s="3"/>
      <c r="J22" s="3"/>
      <c r="K22" s="3"/>
      <c r="L22" s="3"/>
      <c r="M22" s="3" t="s">
        <v>313</v>
      </c>
      <c r="N22" s="3"/>
      <c r="O22" s="3"/>
      <c r="P22" s="3"/>
    </row>
    <row r="23" ht="20" customHeight="1" spans="1:16">
      <c r="A23" s="4" t="s">
        <v>314</v>
      </c>
      <c r="B23" s="4" t="s">
        <v>315</v>
      </c>
      <c r="C23" s="5"/>
      <c r="D23" s="4" t="s">
        <v>316</v>
      </c>
      <c r="E23" s="5"/>
      <c r="F23" s="5"/>
      <c r="G23" s="5"/>
      <c r="H23" s="5"/>
      <c r="I23" s="5"/>
      <c r="J23" s="5"/>
      <c r="K23" s="5"/>
      <c r="L23" s="5"/>
      <c r="M23" s="11">
        <v>1</v>
      </c>
      <c r="N23" s="5"/>
      <c r="O23" s="5"/>
      <c r="P23" s="5"/>
    </row>
    <row r="24" ht="20" customHeight="1" spans="1:16">
      <c r="A24" s="4" t="s">
        <v>317</v>
      </c>
      <c r="B24" s="4" t="s">
        <v>318</v>
      </c>
      <c r="C24" s="5"/>
      <c r="D24" s="4" t="s">
        <v>319</v>
      </c>
      <c r="E24" s="5"/>
      <c r="F24" s="5"/>
      <c r="G24" s="5"/>
      <c r="H24" s="5"/>
      <c r="I24" s="5"/>
      <c r="J24" s="5"/>
      <c r="K24" s="5"/>
      <c r="L24" s="5"/>
      <c r="M24" s="11">
        <v>1</v>
      </c>
      <c r="N24" s="5"/>
      <c r="O24" s="5"/>
      <c r="P24" s="5"/>
    </row>
    <row r="25" ht="20" customHeight="1" spans="1:16">
      <c r="A25" s="4" t="s">
        <v>320</v>
      </c>
      <c r="B25" s="4" t="s">
        <v>321</v>
      </c>
      <c r="C25" s="5"/>
      <c r="D25" s="4" t="s">
        <v>322</v>
      </c>
      <c r="E25" s="5"/>
      <c r="F25" s="5"/>
      <c r="G25" s="5"/>
      <c r="H25" s="5"/>
      <c r="I25" s="5"/>
      <c r="J25" s="5"/>
      <c r="K25" s="5"/>
      <c r="L25" s="5"/>
      <c r="M25" s="11">
        <v>1</v>
      </c>
      <c r="N25" s="5"/>
      <c r="O25" s="5"/>
      <c r="P25" s="5"/>
    </row>
  </sheetData>
  <mergeCells count="69">
    <mergeCell ref="A1:P1"/>
    <mergeCell ref="B3:P3"/>
    <mergeCell ref="B4:E4"/>
    <mergeCell ref="F4:I4"/>
    <mergeCell ref="J4:P4"/>
    <mergeCell ref="B5:C5"/>
    <mergeCell ref="D5:P5"/>
    <mergeCell ref="B6:C6"/>
    <mergeCell ref="D6:P6"/>
    <mergeCell ref="B7:C7"/>
    <mergeCell ref="D7:P7"/>
    <mergeCell ref="B8:C8"/>
    <mergeCell ref="D8:P8"/>
    <mergeCell ref="B9:C9"/>
    <mergeCell ref="D9:P9"/>
    <mergeCell ref="B10:C10"/>
    <mergeCell ref="D10:P10"/>
    <mergeCell ref="B11:C11"/>
    <mergeCell ref="D11:G11"/>
    <mergeCell ref="H11:K11"/>
    <mergeCell ref="L11:O11"/>
    <mergeCell ref="B12:C12"/>
    <mergeCell ref="D12:G12"/>
    <mergeCell ref="H12:K12"/>
    <mergeCell ref="L12:O12"/>
    <mergeCell ref="B13:P13"/>
    <mergeCell ref="C14:F14"/>
    <mergeCell ref="G14:J14"/>
    <mergeCell ref="K14:N14"/>
    <mergeCell ref="O14:P14"/>
    <mergeCell ref="C15:F15"/>
    <mergeCell ref="G15:J15"/>
    <mergeCell ref="K15:N15"/>
    <mergeCell ref="O15:P15"/>
    <mergeCell ref="B16:H16"/>
    <mergeCell ref="I16:P16"/>
    <mergeCell ref="B17:D17"/>
    <mergeCell ref="E17:H17"/>
    <mergeCell ref="I17:M17"/>
    <mergeCell ref="N17:P17"/>
    <mergeCell ref="B18:D18"/>
    <mergeCell ref="E18:H18"/>
    <mergeCell ref="I18:M18"/>
    <mergeCell ref="N18:P18"/>
    <mergeCell ref="B19:D19"/>
    <mergeCell ref="E19:H19"/>
    <mergeCell ref="I19:M19"/>
    <mergeCell ref="N19:P19"/>
    <mergeCell ref="B20:D20"/>
    <mergeCell ref="E20:H20"/>
    <mergeCell ref="I20:M20"/>
    <mergeCell ref="N20:P20"/>
    <mergeCell ref="B21:P21"/>
    <mergeCell ref="B22:C22"/>
    <mergeCell ref="D22:L22"/>
    <mergeCell ref="M22:P22"/>
    <mergeCell ref="B23:C23"/>
    <mergeCell ref="D23:L23"/>
    <mergeCell ref="M23:P23"/>
    <mergeCell ref="B24:C24"/>
    <mergeCell ref="D24:L24"/>
    <mergeCell ref="M24:P24"/>
    <mergeCell ref="B25:C25"/>
    <mergeCell ref="D25:L25"/>
    <mergeCell ref="M25:P25"/>
    <mergeCell ref="A5:A8"/>
    <mergeCell ref="A9:A12"/>
    <mergeCell ref="A14:A15"/>
    <mergeCell ref="A16:A20"/>
  </mergeCells>
  <pageMargins left="0.75" right="0.75" top="0.432638888888889" bottom="0.314583333333333" header="0.314583333333333" footer="0.236111111111111"/>
  <pageSetup paperSize="9" fitToHeight="0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4"/>
  <sheetViews>
    <sheetView topLeftCell="A2" workbookViewId="0">
      <selection activeCell="N11" sqref="N11"/>
    </sheetView>
  </sheetViews>
  <sheetFormatPr defaultColWidth="9" defaultRowHeight="13.5"/>
  <cols>
    <col min="1" max="1" width="15.6916666666667" customWidth="1"/>
    <col min="2" max="2" width="14.0166666666667" customWidth="1"/>
    <col min="4" max="4" width="10.5416666666667" customWidth="1"/>
    <col min="5" max="5" width="16.75" customWidth="1"/>
    <col min="11" max="11" width="19.8666666666667" customWidth="1"/>
  </cols>
  <sheetData>
    <row r="1" ht="18.75" spans="1:11">
      <c r="A1" s="1" t="s">
        <v>323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14.25" spans="1:1">
      <c r="A2" s="2" t="s">
        <v>269</v>
      </c>
    </row>
    <row r="3" ht="38" customHeight="1" spans="1:11">
      <c r="A3" s="3" t="s">
        <v>324</v>
      </c>
      <c r="B3" s="4" t="s">
        <v>271</v>
      </c>
      <c r="C3" s="5"/>
      <c r="D3" s="5"/>
      <c r="E3" s="5"/>
      <c r="F3" s="3" t="s">
        <v>325</v>
      </c>
      <c r="G3" s="3"/>
      <c r="H3" s="6" t="s">
        <v>326</v>
      </c>
      <c r="I3" s="7"/>
      <c r="J3" s="7"/>
      <c r="K3" s="7"/>
    </row>
    <row r="4" ht="38" customHeight="1" spans="1:11">
      <c r="A4" s="3" t="s">
        <v>327</v>
      </c>
      <c r="B4" s="6" t="s">
        <v>326</v>
      </c>
      <c r="C4" s="7"/>
      <c r="D4" s="7"/>
      <c r="E4" s="7"/>
      <c r="F4" s="3" t="s">
        <v>328</v>
      </c>
      <c r="G4" s="3"/>
      <c r="H4" s="6" t="s">
        <v>326</v>
      </c>
      <c r="I4" s="7"/>
      <c r="J4" s="7"/>
      <c r="K4" s="7"/>
    </row>
    <row r="5" ht="38" customHeight="1" spans="1:11">
      <c r="A5" s="3" t="s">
        <v>329</v>
      </c>
      <c r="B5" s="4" t="s">
        <v>330</v>
      </c>
      <c r="C5" s="5"/>
      <c r="D5" s="5"/>
      <c r="E5" s="5"/>
      <c r="F5" s="3" t="s">
        <v>331</v>
      </c>
      <c r="G5" s="3"/>
      <c r="H5" s="6" t="s">
        <v>332</v>
      </c>
      <c r="I5" s="7"/>
      <c r="J5" s="7"/>
      <c r="K5" s="7"/>
    </row>
    <row r="6" ht="38" customHeight="1" spans="1:11">
      <c r="A6" s="3" t="s">
        <v>333</v>
      </c>
      <c r="B6" s="4" t="s">
        <v>334</v>
      </c>
      <c r="C6" s="5"/>
      <c r="D6" s="5"/>
      <c r="E6" s="5"/>
      <c r="F6" s="3" t="s">
        <v>335</v>
      </c>
      <c r="G6" s="3"/>
      <c r="H6" s="7"/>
      <c r="I6" s="7"/>
      <c r="J6" s="7"/>
      <c r="K6" s="7"/>
    </row>
    <row r="7" ht="38" customHeight="1" spans="1:11">
      <c r="A7" s="3" t="s">
        <v>336</v>
      </c>
      <c r="B7" s="8" t="s">
        <v>337</v>
      </c>
      <c r="C7" s="7">
        <v>15.04</v>
      </c>
      <c r="D7" s="7"/>
      <c r="E7" s="8" t="s">
        <v>338</v>
      </c>
      <c r="F7" s="8"/>
      <c r="G7" s="7"/>
      <c r="H7" s="7"/>
      <c r="I7" s="8" t="s">
        <v>339</v>
      </c>
      <c r="J7" s="8"/>
      <c r="K7" s="7"/>
    </row>
    <row r="8" ht="38" customHeight="1" spans="1:11">
      <c r="A8" s="3" t="s">
        <v>340</v>
      </c>
      <c r="B8" s="9" t="s">
        <v>341</v>
      </c>
      <c r="C8" s="10"/>
      <c r="D8" s="10"/>
      <c r="E8" s="10"/>
      <c r="F8" s="10"/>
      <c r="G8" s="10"/>
      <c r="H8" s="10"/>
      <c r="I8" s="10"/>
      <c r="J8" s="10"/>
      <c r="K8" s="10"/>
    </row>
    <row r="9" ht="38" customHeight="1" spans="1:11">
      <c r="A9" s="3" t="s">
        <v>310</v>
      </c>
      <c r="B9" s="3" t="s">
        <v>311</v>
      </c>
      <c r="C9" s="3"/>
      <c r="D9" s="3" t="s">
        <v>312</v>
      </c>
      <c r="E9" s="3"/>
      <c r="F9" s="3"/>
      <c r="G9" s="3"/>
      <c r="H9" s="3"/>
      <c r="I9" s="3"/>
      <c r="J9" s="3" t="s">
        <v>342</v>
      </c>
      <c r="K9" s="3"/>
    </row>
    <row r="10" ht="38" customHeight="1" spans="1:11">
      <c r="A10" s="4" t="s">
        <v>317</v>
      </c>
      <c r="B10" s="4" t="s">
        <v>318</v>
      </c>
      <c r="C10" s="5"/>
      <c r="D10" s="4" t="s">
        <v>343</v>
      </c>
      <c r="E10" s="5"/>
      <c r="F10" s="5"/>
      <c r="G10" s="5"/>
      <c r="H10" s="5"/>
      <c r="I10" s="5"/>
      <c r="J10" s="11">
        <v>1</v>
      </c>
      <c r="K10" s="5"/>
    </row>
    <row r="11" ht="38" customHeight="1" spans="1:11">
      <c r="A11" s="4" t="s">
        <v>344</v>
      </c>
      <c r="B11" s="4" t="s">
        <v>345</v>
      </c>
      <c r="C11" s="5"/>
      <c r="D11" s="5" t="s">
        <v>346</v>
      </c>
      <c r="E11" s="5"/>
      <c r="F11" s="5"/>
      <c r="G11" s="5"/>
      <c r="H11" s="5"/>
      <c r="I11" s="5"/>
      <c r="J11" s="11">
        <v>1</v>
      </c>
      <c r="K11" s="5"/>
    </row>
    <row r="12" ht="38" customHeight="1" spans="1:11">
      <c r="A12" s="4" t="s">
        <v>320</v>
      </c>
      <c r="B12" s="4" t="s">
        <v>321</v>
      </c>
      <c r="C12" s="5"/>
      <c r="D12" s="5" t="s">
        <v>347</v>
      </c>
      <c r="E12" s="5"/>
      <c r="F12" s="5"/>
      <c r="G12" s="5"/>
      <c r="H12" s="5"/>
      <c r="I12" s="5"/>
      <c r="J12" s="11">
        <v>1</v>
      </c>
      <c r="K12" s="5"/>
    </row>
    <row r="13" ht="38" customHeight="1" spans="1:11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</row>
    <row r="14" ht="38" customHeight="1" spans="1:11">
      <c r="A14" s="5"/>
      <c r="B14" s="5"/>
      <c r="C14" s="5"/>
      <c r="D14" s="5"/>
      <c r="E14" s="5"/>
      <c r="F14" s="5"/>
      <c r="G14" s="5"/>
      <c r="H14" s="5"/>
      <c r="I14" s="5"/>
      <c r="J14" s="12"/>
      <c r="K14" s="12"/>
    </row>
  </sheetData>
  <mergeCells count="36">
    <mergeCell ref="A1:K1"/>
    <mergeCell ref="B3:E3"/>
    <mergeCell ref="F3:G3"/>
    <mergeCell ref="H3:K3"/>
    <mergeCell ref="B4:E4"/>
    <mergeCell ref="F4:G4"/>
    <mergeCell ref="H4:K4"/>
    <mergeCell ref="B5:E5"/>
    <mergeCell ref="F5:G5"/>
    <mergeCell ref="H5:K5"/>
    <mergeCell ref="B6:E6"/>
    <mergeCell ref="F6:G6"/>
    <mergeCell ref="H6:K6"/>
    <mergeCell ref="C7:D7"/>
    <mergeCell ref="E7:F7"/>
    <mergeCell ref="G7:H7"/>
    <mergeCell ref="I7:J7"/>
    <mergeCell ref="B8:K8"/>
    <mergeCell ref="B9:C9"/>
    <mergeCell ref="D9:I9"/>
    <mergeCell ref="J9:K9"/>
    <mergeCell ref="B10:C10"/>
    <mergeCell ref="D10:I10"/>
    <mergeCell ref="J10:K10"/>
    <mergeCell ref="B11:C11"/>
    <mergeCell ref="D11:I11"/>
    <mergeCell ref="J11:K11"/>
    <mergeCell ref="B12:C12"/>
    <mergeCell ref="D12:I12"/>
    <mergeCell ref="J12:K12"/>
    <mergeCell ref="B13:C13"/>
    <mergeCell ref="D13:I13"/>
    <mergeCell ref="J13:K13"/>
    <mergeCell ref="B14:C14"/>
    <mergeCell ref="D14:I14"/>
    <mergeCell ref="J14:K14"/>
  </mergeCells>
  <pageMargins left="0.75" right="0.75" top="0.550694444444444" bottom="0.826388888888889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17"/>
  <sheetViews>
    <sheetView workbookViewId="0">
      <selection activeCell="G13" sqref="G13"/>
    </sheetView>
  </sheetViews>
  <sheetFormatPr defaultColWidth="10" defaultRowHeight="13.5" outlineLevelCol="2"/>
  <cols>
    <col min="1" max="1" width="5.01666666666667" customWidth="1"/>
    <col min="2" max="2" width="56.3833333333333" customWidth="1"/>
    <col min="3" max="3" width="40.1666666666667" customWidth="1"/>
  </cols>
  <sheetData>
    <row r="1" customFormat="1" ht="35.4" customHeight="1" spans="1:2">
      <c r="A1" s="30"/>
      <c r="B1" s="30"/>
    </row>
    <row r="2" ht="39.15" customHeight="1" spans="1:3">
      <c r="A2" s="30"/>
      <c r="B2" s="109" t="s">
        <v>11</v>
      </c>
      <c r="C2" s="109"/>
    </row>
    <row r="3" ht="29.35" customHeight="1" spans="1:3">
      <c r="A3" s="110"/>
      <c r="B3" s="111" t="s">
        <v>12</v>
      </c>
      <c r="C3" s="111" t="s">
        <v>13</v>
      </c>
    </row>
    <row r="4" ht="28.45" customHeight="1" spans="1:3">
      <c r="A4" s="102"/>
      <c r="B4" s="112" t="s">
        <v>14</v>
      </c>
      <c r="C4" s="61" t="s">
        <v>15</v>
      </c>
    </row>
    <row r="5" ht="28.45" customHeight="1" spans="1:3">
      <c r="A5" s="102"/>
      <c r="B5" s="112" t="s">
        <v>16</v>
      </c>
      <c r="C5" s="61" t="s">
        <v>17</v>
      </c>
    </row>
    <row r="6" ht="28.45" customHeight="1" spans="1:3">
      <c r="A6" s="102"/>
      <c r="B6" s="112" t="s">
        <v>18</v>
      </c>
      <c r="C6" s="61" t="s">
        <v>19</v>
      </c>
    </row>
    <row r="7" ht="28.45" customHeight="1" spans="1:3">
      <c r="A7" s="102"/>
      <c r="B7" s="112" t="s">
        <v>20</v>
      </c>
      <c r="C7" s="61"/>
    </row>
    <row r="8" ht="28.45" customHeight="1" spans="1:3">
      <c r="A8" s="102"/>
      <c r="B8" s="112" t="s">
        <v>21</v>
      </c>
      <c r="C8" s="61" t="s">
        <v>22</v>
      </c>
    </row>
    <row r="9" ht="28.45" customHeight="1" spans="1:3">
      <c r="A9" s="102"/>
      <c r="B9" s="112" t="s">
        <v>23</v>
      </c>
      <c r="C9" s="61" t="s">
        <v>24</v>
      </c>
    </row>
    <row r="10" ht="28.45" customHeight="1" spans="1:3">
      <c r="A10" s="102"/>
      <c r="B10" s="112" t="s">
        <v>25</v>
      </c>
      <c r="C10" s="61" t="s">
        <v>26</v>
      </c>
    </row>
    <row r="11" ht="28.45" customHeight="1" spans="1:3">
      <c r="A11" s="102"/>
      <c r="B11" s="112" t="s">
        <v>27</v>
      </c>
      <c r="C11" s="61" t="s">
        <v>28</v>
      </c>
    </row>
    <row r="12" ht="28.45" customHeight="1" spans="1:3">
      <c r="A12" s="102"/>
      <c r="B12" s="112" t="s">
        <v>29</v>
      </c>
      <c r="C12" s="61"/>
    </row>
    <row r="13" ht="28.45" customHeight="1" spans="1:3">
      <c r="A13" s="30"/>
      <c r="B13" s="113" t="s">
        <v>30</v>
      </c>
      <c r="C13" s="61"/>
    </row>
    <row r="14" ht="28.45" customHeight="1" spans="1:3">
      <c r="A14" s="30"/>
      <c r="B14" s="114" t="s">
        <v>31</v>
      </c>
      <c r="C14" s="115" t="s">
        <v>15</v>
      </c>
    </row>
    <row r="15" ht="28.45" customHeight="1" spans="1:3">
      <c r="A15" s="116"/>
      <c r="B15" s="114" t="s">
        <v>32</v>
      </c>
      <c r="C15" s="117"/>
    </row>
    <row r="16" ht="28.45" customHeight="1" spans="1:3">
      <c r="A16" s="116"/>
      <c r="B16" s="114" t="s">
        <v>33</v>
      </c>
      <c r="C16" s="117"/>
    </row>
    <row r="17" ht="28.45" customHeight="1" spans="1:3">
      <c r="A17" s="116"/>
      <c r="B17" s="114" t="s">
        <v>34</v>
      </c>
      <c r="C17" s="117"/>
    </row>
  </sheetData>
  <mergeCells count="1">
    <mergeCell ref="B2:C2"/>
  </mergeCells>
  <pageMargins left="0.75" right="0.75" top="0.66875" bottom="0.270000010728836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42"/>
  <sheetViews>
    <sheetView workbookViewId="0">
      <selection activeCell="A38" sqref="$A38:$XFD38"/>
    </sheetView>
  </sheetViews>
  <sheetFormatPr defaultColWidth="10" defaultRowHeight="13.5" outlineLevelCol="3"/>
  <cols>
    <col min="1" max="1" width="46.05" customWidth="1"/>
    <col min="2" max="2" width="20.2916666666667" customWidth="1"/>
    <col min="3" max="3" width="38.0583333333333" customWidth="1"/>
    <col min="4" max="4" width="27.1666666666667" customWidth="1"/>
    <col min="6" max="6" width="10.375"/>
  </cols>
  <sheetData>
    <row r="1" ht="14.3" customHeight="1" spans="1:4">
      <c r="A1" s="30"/>
      <c r="B1" s="30"/>
      <c r="C1" s="30"/>
      <c r="D1" s="30"/>
    </row>
    <row r="2" ht="25" customHeight="1" spans="1:4">
      <c r="A2" s="31" t="s">
        <v>35</v>
      </c>
      <c r="B2" s="31"/>
      <c r="C2" s="31"/>
      <c r="D2" s="31"/>
    </row>
    <row r="3" ht="15" customHeight="1" spans="1:4">
      <c r="A3" s="102"/>
      <c r="B3" s="102"/>
      <c r="C3" s="102"/>
      <c r="D3" s="103" t="s">
        <v>36</v>
      </c>
    </row>
    <row r="4" ht="13" customHeight="1" spans="1:4">
      <c r="A4" s="81" t="s">
        <v>37</v>
      </c>
      <c r="B4" s="81"/>
      <c r="C4" s="81" t="s">
        <v>38</v>
      </c>
      <c r="D4" s="81"/>
    </row>
    <row r="5" ht="13" customHeight="1" spans="1:4">
      <c r="A5" s="81" t="s">
        <v>39</v>
      </c>
      <c r="B5" s="81" t="s">
        <v>40</v>
      </c>
      <c r="C5" s="81" t="s">
        <v>39</v>
      </c>
      <c r="D5" s="81" t="s">
        <v>40</v>
      </c>
    </row>
    <row r="6" ht="13" customHeight="1" spans="1:4">
      <c r="A6" s="104" t="s">
        <v>41</v>
      </c>
      <c r="B6" s="87">
        <v>4299357.87</v>
      </c>
      <c r="C6" s="104" t="s">
        <v>42</v>
      </c>
      <c r="D6" s="87">
        <v>3793382.13</v>
      </c>
    </row>
    <row r="7" ht="13" customHeight="1" spans="1:4">
      <c r="A7" s="104" t="s">
        <v>43</v>
      </c>
      <c r="B7" s="87"/>
      <c r="C7" s="104" t="s">
        <v>44</v>
      </c>
      <c r="D7" s="105"/>
    </row>
    <row r="8" ht="13" customHeight="1" spans="1:4">
      <c r="A8" s="104" t="s">
        <v>45</v>
      </c>
      <c r="B8" s="87"/>
      <c r="C8" s="104" t="s">
        <v>46</v>
      </c>
      <c r="D8" s="105"/>
    </row>
    <row r="9" ht="13" customHeight="1" spans="1:4">
      <c r="A9" s="104" t="s">
        <v>47</v>
      </c>
      <c r="B9" s="87"/>
      <c r="C9" s="104" t="s">
        <v>48</v>
      </c>
      <c r="D9" s="105"/>
    </row>
    <row r="10" ht="13" customHeight="1" spans="1:4">
      <c r="A10" s="104" t="s">
        <v>49</v>
      </c>
      <c r="B10" s="87"/>
      <c r="C10" s="104" t="s">
        <v>50</v>
      </c>
      <c r="D10" s="105"/>
    </row>
    <row r="11" ht="13" customHeight="1" spans="1:4">
      <c r="A11" s="104" t="s">
        <v>51</v>
      </c>
      <c r="B11" s="87"/>
      <c r="C11" s="104" t="s">
        <v>52</v>
      </c>
      <c r="D11" s="105"/>
    </row>
    <row r="12" ht="13" customHeight="1" spans="1:4">
      <c r="A12" s="104" t="s">
        <v>53</v>
      </c>
      <c r="B12" s="87"/>
      <c r="C12" s="104" t="s">
        <v>54</v>
      </c>
      <c r="D12" s="105"/>
    </row>
    <row r="13" ht="13" customHeight="1" spans="1:4">
      <c r="A13" s="104" t="s">
        <v>55</v>
      </c>
      <c r="B13" s="87"/>
      <c r="C13" s="104" t="s">
        <v>56</v>
      </c>
      <c r="D13" s="105">
        <v>316781.64</v>
      </c>
    </row>
    <row r="14" ht="13" customHeight="1" spans="1:4">
      <c r="A14" s="104" t="s">
        <v>57</v>
      </c>
      <c r="B14" s="87"/>
      <c r="C14" s="104" t="s">
        <v>58</v>
      </c>
      <c r="D14" s="105"/>
    </row>
    <row r="15" ht="13" customHeight="1" spans="1:4">
      <c r="A15" s="104"/>
      <c r="B15" s="106"/>
      <c r="C15" s="104" t="s">
        <v>59</v>
      </c>
      <c r="D15" s="105">
        <v>189194.1</v>
      </c>
    </row>
    <row r="16" ht="13" customHeight="1" spans="1:4">
      <c r="A16" s="104"/>
      <c r="B16" s="106"/>
      <c r="C16" s="104" t="s">
        <v>60</v>
      </c>
      <c r="D16" s="105"/>
    </row>
    <row r="17" ht="13" customHeight="1" spans="1:4">
      <c r="A17" s="104"/>
      <c r="B17" s="106"/>
      <c r="C17" s="104" t="s">
        <v>61</v>
      </c>
      <c r="D17" s="105"/>
    </row>
    <row r="18" ht="13" customHeight="1" spans="1:4">
      <c r="A18" s="104"/>
      <c r="B18" s="106"/>
      <c r="C18" s="104" t="s">
        <v>62</v>
      </c>
      <c r="D18" s="105"/>
    </row>
    <row r="19" ht="13" customHeight="1" spans="1:4">
      <c r="A19" s="104"/>
      <c r="B19" s="106"/>
      <c r="C19" s="104" t="s">
        <v>63</v>
      </c>
      <c r="D19" s="105"/>
    </row>
    <row r="20" ht="13" customHeight="1" spans="1:4">
      <c r="A20" s="107"/>
      <c r="B20" s="108"/>
      <c r="C20" s="104" t="s">
        <v>64</v>
      </c>
      <c r="D20" s="105"/>
    </row>
    <row r="21" ht="13" customHeight="1" spans="1:4">
      <c r="A21" s="107"/>
      <c r="B21" s="108"/>
      <c r="C21" s="104" t="s">
        <v>65</v>
      </c>
      <c r="D21" s="105"/>
    </row>
    <row r="22" ht="13" customHeight="1" spans="1:4">
      <c r="A22" s="107"/>
      <c r="B22" s="108"/>
      <c r="C22" s="104" t="s">
        <v>66</v>
      </c>
      <c r="D22" s="105"/>
    </row>
    <row r="23" ht="13" customHeight="1" spans="1:4">
      <c r="A23" s="107"/>
      <c r="B23" s="108"/>
      <c r="C23" s="104" t="s">
        <v>67</v>
      </c>
      <c r="D23" s="105"/>
    </row>
    <row r="24" ht="13" customHeight="1" spans="1:4">
      <c r="A24" s="107"/>
      <c r="B24" s="108"/>
      <c r="C24" s="104" t="s">
        <v>68</v>
      </c>
      <c r="D24" s="105"/>
    </row>
    <row r="25" ht="13" customHeight="1" spans="1:4">
      <c r="A25" s="104"/>
      <c r="B25" s="106"/>
      <c r="C25" s="104" t="s">
        <v>69</v>
      </c>
      <c r="D25" s="105"/>
    </row>
    <row r="26" ht="13" customHeight="1" spans="1:4">
      <c r="A26" s="104"/>
      <c r="B26" s="106"/>
      <c r="C26" s="104" t="s">
        <v>70</v>
      </c>
      <c r="D26" s="105"/>
    </row>
    <row r="27" ht="13" customHeight="1" spans="1:4">
      <c r="A27" s="104"/>
      <c r="B27" s="106"/>
      <c r="C27" s="104" t="s">
        <v>71</v>
      </c>
      <c r="D27" s="105"/>
    </row>
    <row r="28" ht="13" customHeight="1" spans="1:4">
      <c r="A28" s="107"/>
      <c r="B28" s="108"/>
      <c r="C28" s="104" t="s">
        <v>72</v>
      </c>
      <c r="D28" s="105"/>
    </row>
    <row r="29" ht="13" customHeight="1" spans="1:4">
      <c r="A29" s="107"/>
      <c r="B29" s="108"/>
      <c r="C29" s="104" t="s">
        <v>73</v>
      </c>
      <c r="D29" s="105"/>
    </row>
    <row r="30" ht="13" customHeight="1" spans="1:4">
      <c r="A30" s="107"/>
      <c r="B30" s="108"/>
      <c r="C30" s="104" t="s">
        <v>74</v>
      </c>
      <c r="D30" s="105"/>
    </row>
    <row r="31" ht="13" customHeight="1" spans="1:4">
      <c r="A31" s="107"/>
      <c r="B31" s="108"/>
      <c r="C31" s="104" t="s">
        <v>75</v>
      </c>
      <c r="D31" s="105"/>
    </row>
    <row r="32" ht="13" customHeight="1" spans="1:4">
      <c r="A32" s="107"/>
      <c r="B32" s="108"/>
      <c r="C32" s="104" t="s">
        <v>76</v>
      </c>
      <c r="D32" s="105"/>
    </row>
    <row r="33" ht="13" customHeight="1" spans="1:4">
      <c r="A33" s="104"/>
      <c r="B33" s="104"/>
      <c r="C33" s="104" t="s">
        <v>77</v>
      </c>
      <c r="D33" s="105"/>
    </row>
    <row r="34" ht="13" customHeight="1" spans="1:4">
      <c r="A34" s="104"/>
      <c r="B34" s="104"/>
      <c r="C34" s="104" t="s">
        <v>78</v>
      </c>
      <c r="D34" s="105"/>
    </row>
    <row r="35" ht="13" customHeight="1" spans="1:4">
      <c r="A35" s="104"/>
      <c r="B35" s="104"/>
      <c r="C35" s="104" t="s">
        <v>79</v>
      </c>
      <c r="D35" s="105"/>
    </row>
    <row r="36" ht="13" customHeight="1" spans="1:4">
      <c r="A36" s="104"/>
      <c r="B36" s="104"/>
      <c r="C36" s="104"/>
      <c r="D36" s="104"/>
    </row>
    <row r="37" ht="13" customHeight="1" spans="1:4">
      <c r="A37" s="104"/>
      <c r="B37" s="104"/>
      <c r="C37" s="104"/>
      <c r="D37" s="104"/>
    </row>
    <row r="38" ht="13" customHeight="1" spans="1:4">
      <c r="A38" s="104"/>
      <c r="B38" s="104"/>
      <c r="C38" s="104"/>
      <c r="D38" s="104"/>
    </row>
    <row r="39" ht="13" customHeight="1" spans="1:4">
      <c r="A39" s="107" t="s">
        <v>80</v>
      </c>
      <c r="B39" s="108">
        <f>SUM(B6:B14)</f>
        <v>4299357.87</v>
      </c>
      <c r="C39" s="107" t="s">
        <v>81</v>
      </c>
      <c r="D39" s="108">
        <f>SUM(D6:D38)</f>
        <v>4299357.87</v>
      </c>
    </row>
    <row r="40" ht="13" customHeight="1" spans="1:4">
      <c r="A40" s="107" t="s">
        <v>82</v>
      </c>
      <c r="B40" s="108"/>
      <c r="C40" s="107" t="s">
        <v>83</v>
      </c>
      <c r="D40" s="108"/>
    </row>
    <row r="41" ht="13" customHeight="1" spans="1:4">
      <c r="A41" s="104"/>
      <c r="B41" s="106"/>
      <c r="C41" s="104"/>
      <c r="D41" s="106"/>
    </row>
    <row r="42" ht="13" customHeight="1" spans="1:4">
      <c r="A42" s="107" t="s">
        <v>84</v>
      </c>
      <c r="B42" s="108">
        <f>B39+B40</f>
        <v>4299357.87</v>
      </c>
      <c r="C42" s="107" t="s">
        <v>85</v>
      </c>
      <c r="D42" s="108">
        <f>D39+D40</f>
        <v>4299357.87</v>
      </c>
    </row>
  </sheetData>
  <mergeCells count="4">
    <mergeCell ref="A2:D2"/>
    <mergeCell ref="A3:C3"/>
    <mergeCell ref="A4:B4"/>
    <mergeCell ref="C4:D4"/>
  </mergeCells>
  <pageMargins left="0.75" right="0.75" top="0.236111111111111" bottom="0.196527777777778" header="0" footer="0"/>
  <pageSetup paperSize="9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29"/>
  <sheetViews>
    <sheetView showZeros="0" workbookViewId="0">
      <selection activeCell="D17" sqref="D17"/>
    </sheetView>
  </sheetViews>
  <sheetFormatPr defaultColWidth="7.875" defaultRowHeight="12.75" customHeight="1" outlineLevelCol="2"/>
  <cols>
    <col min="1" max="1" width="85.5" style="36" customWidth="1"/>
    <col min="2" max="2" width="35.625" style="36" customWidth="1"/>
    <col min="3" max="3" width="27.375" style="36" customWidth="1"/>
    <col min="4" max="16384" width="7.875" style="35"/>
  </cols>
  <sheetData>
    <row r="1" ht="24.75" customHeight="1" spans="1:1">
      <c r="A1" s="44"/>
    </row>
    <row r="2" ht="24.75" customHeight="1" spans="1:2">
      <c r="A2" s="38" t="s">
        <v>86</v>
      </c>
      <c r="B2" s="38"/>
    </row>
    <row r="3" ht="24.75" customHeight="1" spans="1:2">
      <c r="A3" s="95"/>
      <c r="B3" s="39" t="s">
        <v>36</v>
      </c>
    </row>
    <row r="4" ht="15" customHeight="1" spans="1:2">
      <c r="A4" s="48" t="s">
        <v>39</v>
      </c>
      <c r="B4" s="48" t="s">
        <v>40</v>
      </c>
    </row>
    <row r="5" s="35" customFormat="1" ht="15" customHeight="1" spans="1:3">
      <c r="A5" s="96" t="s">
        <v>87</v>
      </c>
      <c r="B5" s="97">
        <f>B6+B7</f>
        <v>4299357.87</v>
      </c>
      <c r="C5" s="36"/>
    </row>
    <row r="6" s="35" customFormat="1" ht="15" customHeight="1" spans="1:3">
      <c r="A6" s="96" t="s">
        <v>88</v>
      </c>
      <c r="B6" s="98">
        <v>4299357.87</v>
      </c>
      <c r="C6" s="36"/>
    </row>
    <row r="7" s="35" customFormat="1" ht="15" customHeight="1" spans="1:3">
      <c r="A7" s="96" t="s">
        <v>89</v>
      </c>
      <c r="B7" s="98"/>
      <c r="C7" s="36"/>
    </row>
    <row r="8" s="35" customFormat="1" ht="15" customHeight="1" spans="1:3">
      <c r="A8" s="96" t="s">
        <v>90</v>
      </c>
      <c r="B8" s="98">
        <f>B9+B10</f>
        <v>0</v>
      </c>
      <c r="C8" s="36"/>
    </row>
    <row r="9" s="35" customFormat="1" ht="15" customHeight="1" spans="1:3">
      <c r="A9" s="96" t="s">
        <v>91</v>
      </c>
      <c r="B9" s="98"/>
      <c r="C9" s="36"/>
    </row>
    <row r="10" s="35" customFormat="1" ht="15" customHeight="1" spans="1:3">
      <c r="A10" s="96" t="s">
        <v>92</v>
      </c>
      <c r="B10" s="98"/>
      <c r="C10" s="36"/>
    </row>
    <row r="11" s="35" customFormat="1" ht="15" customHeight="1" spans="1:3">
      <c r="A11" s="96" t="s">
        <v>93</v>
      </c>
      <c r="B11" s="98">
        <f>SUM(B12:B14)</f>
        <v>0</v>
      </c>
      <c r="C11" s="36"/>
    </row>
    <row r="12" s="35" customFormat="1" ht="15" customHeight="1" spans="1:3">
      <c r="A12" s="96" t="s">
        <v>94</v>
      </c>
      <c r="B12" s="98"/>
      <c r="C12" s="36"/>
    </row>
    <row r="13" s="35" customFormat="1" ht="15" customHeight="1" spans="1:3">
      <c r="A13" s="96" t="s">
        <v>95</v>
      </c>
      <c r="B13" s="98"/>
      <c r="C13" s="36"/>
    </row>
    <row r="14" s="35" customFormat="1" ht="15" customHeight="1" spans="1:3">
      <c r="A14" s="96" t="s">
        <v>96</v>
      </c>
      <c r="B14" s="98"/>
      <c r="C14" s="36"/>
    </row>
    <row r="15" s="35" customFormat="1" ht="15" customHeight="1" spans="1:3">
      <c r="A15" s="96" t="s">
        <v>97</v>
      </c>
      <c r="B15" s="98"/>
      <c r="C15" s="36"/>
    </row>
    <row r="16" s="35" customFormat="1" ht="15" customHeight="1" spans="1:3">
      <c r="A16" s="96" t="s">
        <v>98</v>
      </c>
      <c r="B16" s="98"/>
      <c r="C16" s="36"/>
    </row>
    <row r="17" s="35" customFormat="1" ht="15" customHeight="1" spans="1:3">
      <c r="A17" s="96" t="s">
        <v>99</v>
      </c>
      <c r="B17" s="98"/>
      <c r="C17" s="36"/>
    </row>
    <row r="18" s="35" customFormat="1" ht="15" customHeight="1" spans="1:3">
      <c r="A18" s="96" t="s">
        <v>100</v>
      </c>
      <c r="B18" s="98"/>
      <c r="C18" s="36"/>
    </row>
    <row r="19" s="35" customFormat="1" ht="15" customHeight="1" spans="1:3">
      <c r="A19" s="96" t="s">
        <v>101</v>
      </c>
      <c r="B19" s="97">
        <f>B20+B23+B26+B27</f>
        <v>0</v>
      </c>
      <c r="C19" s="36"/>
    </row>
    <row r="20" s="35" customFormat="1" ht="15" customHeight="1" spans="1:3">
      <c r="A20" s="96" t="s">
        <v>102</v>
      </c>
      <c r="B20" s="97">
        <f>B21+B22</f>
        <v>0</v>
      </c>
      <c r="C20" s="36"/>
    </row>
    <row r="21" s="35" customFormat="1" ht="15" customHeight="1" spans="1:3">
      <c r="A21" s="96" t="s">
        <v>103</v>
      </c>
      <c r="B21" s="97"/>
      <c r="C21" s="36"/>
    </row>
    <row r="22" s="35" customFormat="1" ht="15" customHeight="1" spans="1:3">
      <c r="A22" s="96" t="s">
        <v>104</v>
      </c>
      <c r="B22" s="97"/>
      <c r="C22" s="36"/>
    </row>
    <row r="23" s="35" customFormat="1" ht="15" customHeight="1" spans="1:3">
      <c r="A23" s="96" t="s">
        <v>105</v>
      </c>
      <c r="B23" s="97">
        <f>B24+B25</f>
        <v>0</v>
      </c>
      <c r="C23" s="36"/>
    </row>
    <row r="24" s="35" customFormat="1" ht="15" customHeight="1" spans="1:3">
      <c r="A24" s="96" t="s">
        <v>106</v>
      </c>
      <c r="B24" s="97"/>
      <c r="C24" s="36"/>
    </row>
    <row r="25" s="35" customFormat="1" ht="15" customHeight="1" spans="1:3">
      <c r="A25" s="96" t="s">
        <v>107</v>
      </c>
      <c r="B25" s="97"/>
      <c r="C25" s="36"/>
    </row>
    <row r="26" s="35" customFormat="1" ht="15" customHeight="1" spans="1:3">
      <c r="A26" s="96" t="s">
        <v>108</v>
      </c>
      <c r="B26" s="97"/>
      <c r="C26" s="36"/>
    </row>
    <row r="27" s="35" customFormat="1" ht="15" customHeight="1" spans="1:3">
      <c r="A27" s="96" t="s">
        <v>109</v>
      </c>
      <c r="B27" s="97"/>
      <c r="C27" s="36"/>
    </row>
    <row r="28" ht="15" customHeight="1" spans="1:2">
      <c r="A28" s="99"/>
      <c r="B28" s="97"/>
    </row>
    <row r="29" s="35" customFormat="1" ht="15" customHeight="1" spans="1:3">
      <c r="A29" s="100" t="s">
        <v>110</v>
      </c>
      <c r="B29" s="101">
        <f>B5+B8+B11+B15+B16+B17+B18+B19</f>
        <v>4299357.87</v>
      </c>
      <c r="C29" s="36"/>
    </row>
  </sheetData>
  <sheetProtection formatCells="0" formatColumns="0" formatRows="0"/>
  <mergeCells count="1">
    <mergeCell ref="A2:B2"/>
  </mergeCells>
  <printOptions horizontalCentered="1"/>
  <pageMargins left="0.590277777777778" right="0.393700787401575" top="0.511805555555556" bottom="0.78740157480315" header="0" footer="0.393700787401575"/>
  <pageSetup paperSize="9" fitToHeight="100" orientation="landscape" horizontalDpi="300" verticalDpi="300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3"/>
  <sheetViews>
    <sheetView workbookViewId="0">
      <selection activeCell="H16" sqref="H16"/>
    </sheetView>
  </sheetViews>
  <sheetFormatPr defaultColWidth="7.875" defaultRowHeight="12.75" customHeight="1" outlineLevelCol="6"/>
  <cols>
    <col min="1" max="1" width="16.75" style="36" customWidth="1"/>
    <col min="2" max="2" width="41" style="36" customWidth="1"/>
    <col min="3" max="3" width="24.625" style="36" customWidth="1"/>
    <col min="4" max="4" width="24.125" style="36" customWidth="1"/>
    <col min="5" max="5" width="22.875" style="36" customWidth="1"/>
    <col min="6" max="7" width="6" style="36" customWidth="1"/>
    <col min="8" max="16384" width="7.875" style="35"/>
  </cols>
  <sheetData>
    <row r="1" ht="17.25" customHeight="1" spans="1:2">
      <c r="A1" s="44"/>
      <c r="B1" s="44"/>
    </row>
    <row r="2" ht="24.75" customHeight="1" spans="1:5">
      <c r="A2" s="91" t="s">
        <v>111</v>
      </c>
      <c r="B2" s="91"/>
      <c r="C2" s="91"/>
      <c r="D2" s="91"/>
      <c r="E2" s="91"/>
    </row>
    <row r="3" ht="24.75" customHeight="1" spans="1:5">
      <c r="A3" s="92"/>
      <c r="B3" s="92"/>
      <c r="C3" s="92"/>
      <c r="E3" s="93" t="s">
        <v>36</v>
      </c>
    </row>
    <row r="4" ht="24.75" customHeight="1" spans="1:5">
      <c r="A4" s="48" t="s">
        <v>112</v>
      </c>
      <c r="B4" s="48" t="s">
        <v>113</v>
      </c>
      <c r="C4" s="48" t="s">
        <v>114</v>
      </c>
      <c r="D4" s="48" t="s">
        <v>115</v>
      </c>
      <c r="E4" s="48" t="s">
        <v>116</v>
      </c>
    </row>
    <row r="5" ht="24.75" customHeight="1" spans="1:5">
      <c r="A5" s="48"/>
      <c r="B5" s="48"/>
      <c r="C5" s="48"/>
      <c r="D5" s="48"/>
      <c r="E5" s="48"/>
    </row>
    <row r="6" ht="18" customHeight="1" spans="1:5">
      <c r="A6" s="94" t="s">
        <v>117</v>
      </c>
      <c r="B6" s="94" t="s">
        <v>118</v>
      </c>
      <c r="C6" s="94">
        <v>1</v>
      </c>
      <c r="D6" s="94">
        <v>2</v>
      </c>
      <c r="E6" s="94">
        <v>3</v>
      </c>
    </row>
    <row r="7" s="35" customFormat="1" ht="24" customHeight="1" spans="1:7">
      <c r="A7" s="53"/>
      <c r="B7" s="53" t="s">
        <v>119</v>
      </c>
      <c r="C7" s="79">
        <f>SUM(D7,E7)</f>
        <v>4299357.87</v>
      </c>
      <c r="D7" s="79">
        <f>SUM(D11,D9,D16)</f>
        <v>4148957.87</v>
      </c>
      <c r="E7" s="79">
        <v>150400</v>
      </c>
      <c r="F7" s="36"/>
      <c r="G7" s="36"/>
    </row>
    <row r="8" ht="24" customHeight="1" spans="1:5">
      <c r="A8" s="53" t="s">
        <v>120</v>
      </c>
      <c r="B8" s="53" t="s">
        <v>121</v>
      </c>
      <c r="C8" s="79">
        <f t="shared" ref="C8:C18" si="0">SUM(D8,E8)</f>
        <v>3793382.13</v>
      </c>
      <c r="D8" s="79">
        <f>D9</f>
        <v>3642982.13</v>
      </c>
      <c r="E8" s="79">
        <v>150400</v>
      </c>
    </row>
    <row r="9" ht="24" customHeight="1" spans="1:5">
      <c r="A9" s="53" t="s">
        <v>122</v>
      </c>
      <c r="B9" s="53" t="s">
        <v>123</v>
      </c>
      <c r="C9" s="79">
        <f t="shared" si="0"/>
        <v>3793382.13</v>
      </c>
      <c r="D9" s="79">
        <f>D10</f>
        <v>3642982.13</v>
      </c>
      <c r="E9" s="79">
        <v>150400</v>
      </c>
    </row>
    <row r="10" ht="24" customHeight="1" spans="1:5">
      <c r="A10" s="56" t="s">
        <v>124</v>
      </c>
      <c r="B10" s="56" t="s">
        <v>125</v>
      </c>
      <c r="C10" s="79">
        <f t="shared" si="0"/>
        <v>3793382.13</v>
      </c>
      <c r="D10" s="80">
        <v>3642982.13</v>
      </c>
      <c r="E10" s="80">
        <v>150400</v>
      </c>
    </row>
    <row r="11" ht="24" customHeight="1" spans="1:5">
      <c r="A11" s="53" t="s">
        <v>126</v>
      </c>
      <c r="B11" s="53" t="s">
        <v>127</v>
      </c>
      <c r="C11" s="79">
        <f t="shared" si="0"/>
        <v>316781.64</v>
      </c>
      <c r="D11" s="79">
        <f>D12+D14</f>
        <v>316781.64</v>
      </c>
      <c r="E11" s="80"/>
    </row>
    <row r="12" ht="24" customHeight="1" spans="1:5">
      <c r="A12" s="53" t="s">
        <v>128</v>
      </c>
      <c r="B12" s="53" t="s">
        <v>129</v>
      </c>
      <c r="C12" s="79">
        <f t="shared" si="0"/>
        <v>306402.78</v>
      </c>
      <c r="D12" s="79">
        <f>D13</f>
        <v>306402.78</v>
      </c>
      <c r="E12" s="80"/>
    </row>
    <row r="13" ht="24" customHeight="1" spans="1:5">
      <c r="A13" s="56" t="s">
        <v>130</v>
      </c>
      <c r="B13" s="56" t="s">
        <v>131</v>
      </c>
      <c r="C13" s="79">
        <f t="shared" si="0"/>
        <v>306402.78</v>
      </c>
      <c r="D13" s="80">
        <v>306402.78</v>
      </c>
      <c r="E13" s="80"/>
    </row>
    <row r="14" ht="24" customHeight="1" spans="1:5">
      <c r="A14" s="53" t="s">
        <v>132</v>
      </c>
      <c r="B14" s="53" t="s">
        <v>133</v>
      </c>
      <c r="C14" s="79">
        <f t="shared" si="0"/>
        <v>10378.86</v>
      </c>
      <c r="D14" s="79">
        <f>D15</f>
        <v>10378.86</v>
      </c>
      <c r="E14" s="79"/>
    </row>
    <row r="15" ht="24" customHeight="1" spans="1:5">
      <c r="A15" s="56" t="s">
        <v>134</v>
      </c>
      <c r="B15" s="56" t="s">
        <v>133</v>
      </c>
      <c r="C15" s="79">
        <f t="shared" si="0"/>
        <v>10378.86</v>
      </c>
      <c r="D15" s="80">
        <v>10378.86</v>
      </c>
      <c r="E15" s="79"/>
    </row>
    <row r="16" ht="24" customHeight="1" spans="1:5">
      <c r="A16" s="53" t="s">
        <v>135</v>
      </c>
      <c r="B16" s="53" t="s">
        <v>136</v>
      </c>
      <c r="C16" s="79">
        <f t="shared" si="0"/>
        <v>189194.1</v>
      </c>
      <c r="D16" s="79">
        <f>D17</f>
        <v>189194.1</v>
      </c>
      <c r="E16" s="80"/>
    </row>
    <row r="17" ht="24" customHeight="1" spans="1:5">
      <c r="A17" s="53" t="s">
        <v>137</v>
      </c>
      <c r="B17" s="53" t="s">
        <v>138</v>
      </c>
      <c r="C17" s="79">
        <f t="shared" si="0"/>
        <v>189194.1</v>
      </c>
      <c r="D17" s="79">
        <f>D18</f>
        <v>189194.1</v>
      </c>
      <c r="E17" s="80"/>
    </row>
    <row r="18" ht="24" customHeight="1" spans="1:5">
      <c r="A18" s="56" t="s">
        <v>139</v>
      </c>
      <c r="B18" s="56" t="s">
        <v>140</v>
      </c>
      <c r="C18" s="79">
        <f t="shared" si="0"/>
        <v>189194.1</v>
      </c>
      <c r="D18" s="80">
        <v>189194.1</v>
      </c>
      <c r="E18" s="80"/>
    </row>
    <row r="19" ht="24" customHeight="1" spans="1:5">
      <c r="A19" s="53"/>
      <c r="B19" s="53"/>
      <c r="C19" s="79"/>
      <c r="D19" s="79"/>
      <c r="E19" s="79"/>
    </row>
    <row r="20" ht="24" customHeight="1" spans="1:5">
      <c r="A20" s="56"/>
      <c r="B20" s="56"/>
      <c r="C20" s="79"/>
      <c r="D20" s="80"/>
      <c r="E20" s="80"/>
    </row>
    <row r="21" ht="24" customHeight="1" spans="1:5">
      <c r="A21" s="56"/>
      <c r="B21" s="56"/>
      <c r="C21" s="79"/>
      <c r="D21" s="80"/>
      <c r="E21" s="80"/>
    </row>
    <row r="22" ht="24" customHeight="1" spans="1:5">
      <c r="A22" s="53"/>
      <c r="B22" s="53"/>
      <c r="C22" s="79"/>
      <c r="D22" s="79"/>
      <c r="E22" s="79"/>
    </row>
    <row r="23" ht="24" customHeight="1" spans="1:5">
      <c r="A23" s="53"/>
      <c r="B23" s="53"/>
      <c r="C23" s="79"/>
      <c r="D23" s="79"/>
      <c r="E23" s="79"/>
    </row>
  </sheetData>
  <mergeCells count="6">
    <mergeCell ref="A2:E2"/>
    <mergeCell ref="A4:A5"/>
    <mergeCell ref="B4:B5"/>
    <mergeCell ref="C4:C5"/>
    <mergeCell ref="D4:D5"/>
    <mergeCell ref="E4:E5"/>
  </mergeCells>
  <pageMargins left="0.75" right="0.75" top="0.270000010728836" bottom="0.270000010728836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8"/>
  <sheetViews>
    <sheetView workbookViewId="0">
      <selection activeCell="G8" sqref="G8"/>
    </sheetView>
  </sheetViews>
  <sheetFormatPr defaultColWidth="10" defaultRowHeight="13.5" outlineLevelCol="6"/>
  <cols>
    <col min="1" max="1" width="38.325" customWidth="1"/>
    <col min="2" max="2" width="26.75" customWidth="1"/>
    <col min="3" max="3" width="44.25" customWidth="1"/>
    <col min="4" max="4" width="21.875" customWidth="1"/>
    <col min="5" max="5" width="18.725" customWidth="1"/>
    <col min="6" max="8" width="9.76666666666667" customWidth="1"/>
  </cols>
  <sheetData>
    <row r="1" ht="14.3" customHeight="1" spans="1:7">
      <c r="A1" s="30"/>
      <c r="B1" s="30"/>
      <c r="C1" s="30"/>
      <c r="D1" s="30"/>
      <c r="E1" s="30"/>
      <c r="F1" s="30"/>
      <c r="G1" s="30"/>
    </row>
    <row r="2" ht="39.85" customHeight="1" spans="1:7">
      <c r="A2" s="31" t="s">
        <v>141</v>
      </c>
      <c r="B2" s="31"/>
      <c r="C2" s="31"/>
      <c r="D2" s="31"/>
      <c r="E2" s="30"/>
      <c r="F2" s="30"/>
      <c r="G2" s="30"/>
    </row>
    <row r="3" ht="22.75" customHeight="1" spans="1:7">
      <c r="A3" s="32"/>
      <c r="B3" s="32"/>
      <c r="C3" s="66" t="s">
        <v>36</v>
      </c>
      <c r="D3" s="66"/>
      <c r="E3" s="32"/>
      <c r="F3" s="32"/>
      <c r="G3" s="32"/>
    </row>
    <row r="4" ht="13" customHeight="1" spans="1:7">
      <c r="A4" s="81" t="s">
        <v>37</v>
      </c>
      <c r="B4" s="81"/>
      <c r="C4" s="81" t="s">
        <v>38</v>
      </c>
      <c r="D4" s="81"/>
      <c r="E4" s="32"/>
      <c r="F4" s="32"/>
      <c r="G4" s="32"/>
    </row>
    <row r="5" ht="13" customHeight="1" spans="1:7">
      <c r="A5" s="81" t="s">
        <v>39</v>
      </c>
      <c r="B5" s="81" t="s">
        <v>40</v>
      </c>
      <c r="C5" s="81" t="s">
        <v>39</v>
      </c>
      <c r="D5" s="81" t="s">
        <v>119</v>
      </c>
      <c r="E5" s="32"/>
      <c r="F5" s="32"/>
      <c r="G5" s="32"/>
    </row>
    <row r="6" ht="13" customHeight="1" spans="1:7">
      <c r="A6" s="63" t="s">
        <v>142</v>
      </c>
      <c r="B6" s="86">
        <f>SUM(B7:B9)</f>
        <v>4299357.87</v>
      </c>
      <c r="C6" s="63" t="s">
        <v>143</v>
      </c>
      <c r="D6" s="86">
        <f>SUM(D7:D36)</f>
        <v>4299357.87</v>
      </c>
      <c r="E6" s="32"/>
      <c r="F6" s="32"/>
      <c r="G6" s="32"/>
    </row>
    <row r="7" ht="13" customHeight="1" spans="1:7">
      <c r="A7" s="63" t="s">
        <v>144</v>
      </c>
      <c r="B7" s="86">
        <v>4299357.87</v>
      </c>
      <c r="C7" s="63" t="s">
        <v>145</v>
      </c>
      <c r="D7" s="86">
        <v>3793382.13</v>
      </c>
      <c r="E7" s="32"/>
      <c r="F7" s="32"/>
      <c r="G7" s="32"/>
    </row>
    <row r="8" ht="13" customHeight="1" spans="1:7">
      <c r="A8" s="63" t="s">
        <v>146</v>
      </c>
      <c r="B8" s="87"/>
      <c r="C8" s="63" t="s">
        <v>147</v>
      </c>
      <c r="D8" s="86"/>
      <c r="E8" s="32"/>
      <c r="F8" s="32"/>
      <c r="G8" s="32"/>
    </row>
    <row r="9" ht="13" customHeight="1" spans="1:7">
      <c r="A9" s="63" t="s">
        <v>148</v>
      </c>
      <c r="B9" s="87"/>
      <c r="C9" s="63" t="s">
        <v>149</v>
      </c>
      <c r="D9" s="86"/>
      <c r="E9" s="32"/>
      <c r="F9" s="32"/>
      <c r="G9" s="32"/>
    </row>
    <row r="10" ht="13" customHeight="1" spans="1:7">
      <c r="A10" s="63"/>
      <c r="B10" s="88"/>
      <c r="C10" s="63" t="s">
        <v>150</v>
      </c>
      <c r="D10" s="86"/>
      <c r="E10" s="32"/>
      <c r="F10" s="32"/>
      <c r="G10" s="32"/>
    </row>
    <row r="11" ht="13" customHeight="1" spans="1:7">
      <c r="A11" s="63"/>
      <c r="B11" s="88"/>
      <c r="C11" s="63" t="s">
        <v>151</v>
      </c>
      <c r="D11" s="86"/>
      <c r="E11" s="32"/>
      <c r="F11" s="32"/>
      <c r="G11" s="32"/>
    </row>
    <row r="12" ht="13" customHeight="1" spans="1:7">
      <c r="A12" s="63"/>
      <c r="B12" s="88"/>
      <c r="C12" s="63" t="s">
        <v>152</v>
      </c>
      <c r="D12" s="86"/>
      <c r="E12" s="32"/>
      <c r="F12" s="32"/>
      <c r="G12" s="32"/>
    </row>
    <row r="13" ht="13" customHeight="1" spans="1:7">
      <c r="A13" s="61"/>
      <c r="B13" s="83"/>
      <c r="C13" s="63" t="s">
        <v>153</v>
      </c>
      <c r="D13" s="86"/>
      <c r="E13" s="32"/>
      <c r="F13" s="32"/>
      <c r="G13" s="32"/>
    </row>
    <row r="14" ht="13" customHeight="1" spans="1:7">
      <c r="A14" s="63"/>
      <c r="B14" s="88"/>
      <c r="C14" s="63" t="s">
        <v>154</v>
      </c>
      <c r="D14" s="86">
        <v>316781.64</v>
      </c>
      <c r="E14" s="32"/>
      <c r="F14" s="32"/>
      <c r="G14" s="65"/>
    </row>
    <row r="15" ht="13" customHeight="1" spans="1:7">
      <c r="A15" s="63"/>
      <c r="B15" s="88"/>
      <c r="C15" s="63" t="s">
        <v>155</v>
      </c>
      <c r="D15" s="86"/>
      <c r="E15" s="32"/>
      <c r="F15" s="32"/>
      <c r="G15" s="32"/>
    </row>
    <row r="16" ht="13" customHeight="1" spans="1:7">
      <c r="A16" s="63"/>
      <c r="B16" s="88"/>
      <c r="C16" s="63" t="s">
        <v>156</v>
      </c>
      <c r="D16" s="86">
        <v>189194.1</v>
      </c>
      <c r="E16" s="32"/>
      <c r="F16" s="32"/>
      <c r="G16" s="32"/>
    </row>
    <row r="17" ht="13" customHeight="1" spans="1:7">
      <c r="A17" s="63"/>
      <c r="B17" s="88"/>
      <c r="C17" s="63" t="s">
        <v>157</v>
      </c>
      <c r="D17" s="87"/>
      <c r="E17" s="32"/>
      <c r="F17" s="32"/>
      <c r="G17" s="32"/>
    </row>
    <row r="18" ht="13" customHeight="1" spans="1:7">
      <c r="A18" s="63"/>
      <c r="B18" s="88"/>
      <c r="C18" s="63" t="s">
        <v>158</v>
      </c>
      <c r="D18" s="87"/>
      <c r="E18" s="32"/>
      <c r="F18" s="32"/>
      <c r="G18" s="32"/>
    </row>
    <row r="19" ht="13" customHeight="1" spans="1:7">
      <c r="A19" s="63"/>
      <c r="B19" s="63"/>
      <c r="C19" s="63" t="s">
        <v>159</v>
      </c>
      <c r="D19" s="87"/>
      <c r="E19" s="32"/>
      <c r="F19" s="32"/>
      <c r="G19" s="32"/>
    </row>
    <row r="20" ht="13" customHeight="1" spans="1:7">
      <c r="A20" s="63"/>
      <c r="B20" s="63"/>
      <c r="C20" s="63" t="s">
        <v>160</v>
      </c>
      <c r="D20" s="87"/>
      <c r="E20" s="32"/>
      <c r="F20" s="32"/>
      <c r="G20" s="32"/>
    </row>
    <row r="21" ht="13" customHeight="1" spans="1:7">
      <c r="A21" s="63"/>
      <c r="B21" s="63"/>
      <c r="C21" s="63" t="s">
        <v>161</v>
      </c>
      <c r="D21" s="87"/>
      <c r="E21" s="32"/>
      <c r="F21" s="32"/>
      <c r="G21" s="32"/>
    </row>
    <row r="22" ht="13" customHeight="1" spans="1:7">
      <c r="A22" s="63"/>
      <c r="B22" s="63"/>
      <c r="C22" s="63" t="s">
        <v>162</v>
      </c>
      <c r="D22" s="87"/>
      <c r="E22" s="32"/>
      <c r="F22" s="32"/>
      <c r="G22" s="32"/>
    </row>
    <row r="23" ht="13" customHeight="1" spans="1:7">
      <c r="A23" s="63"/>
      <c r="B23" s="63"/>
      <c r="C23" s="63" t="s">
        <v>163</v>
      </c>
      <c r="D23" s="87"/>
      <c r="E23" s="32"/>
      <c r="F23" s="32"/>
      <c r="G23" s="32"/>
    </row>
    <row r="24" ht="13" customHeight="1" spans="1:7">
      <c r="A24" s="63"/>
      <c r="B24" s="63"/>
      <c r="C24" s="63" t="s">
        <v>164</v>
      </c>
      <c r="D24" s="87"/>
      <c r="E24" s="32"/>
      <c r="F24" s="32"/>
      <c r="G24" s="32"/>
    </row>
    <row r="25" ht="13" customHeight="1" spans="1:7">
      <c r="A25" s="63"/>
      <c r="B25" s="63"/>
      <c r="C25" s="63" t="s">
        <v>165</v>
      </c>
      <c r="D25" s="87"/>
      <c r="E25" s="32"/>
      <c r="F25" s="32"/>
      <c r="G25" s="32"/>
    </row>
    <row r="26" ht="13" customHeight="1" spans="1:7">
      <c r="A26" s="63"/>
      <c r="B26" s="63"/>
      <c r="C26" s="63" t="s">
        <v>166</v>
      </c>
      <c r="D26" s="87"/>
      <c r="E26" s="32"/>
      <c r="F26" s="32"/>
      <c r="G26" s="32"/>
    </row>
    <row r="27" ht="13" customHeight="1" spans="1:7">
      <c r="A27" s="63"/>
      <c r="B27" s="63"/>
      <c r="C27" s="63" t="s">
        <v>167</v>
      </c>
      <c r="D27" s="87"/>
      <c r="E27" s="32"/>
      <c r="F27" s="32"/>
      <c r="G27" s="32"/>
    </row>
    <row r="28" ht="13" customHeight="1" spans="1:7">
      <c r="A28" s="63"/>
      <c r="B28" s="63"/>
      <c r="C28" s="63" t="s">
        <v>168</v>
      </c>
      <c r="D28" s="87"/>
      <c r="E28" s="32"/>
      <c r="F28" s="32"/>
      <c r="G28" s="32"/>
    </row>
    <row r="29" ht="13" customHeight="1" spans="1:7">
      <c r="A29" s="63"/>
      <c r="B29" s="63"/>
      <c r="C29" s="63" t="s">
        <v>169</v>
      </c>
      <c r="D29" s="87"/>
      <c r="E29" s="32"/>
      <c r="F29" s="32"/>
      <c r="G29" s="32"/>
    </row>
    <row r="30" ht="13" customHeight="1" spans="1:7">
      <c r="A30" s="63"/>
      <c r="B30" s="63"/>
      <c r="C30" s="63" t="s">
        <v>170</v>
      </c>
      <c r="D30" s="87"/>
      <c r="E30" s="32"/>
      <c r="F30" s="32"/>
      <c r="G30" s="32"/>
    </row>
    <row r="31" ht="13" customHeight="1" spans="1:7">
      <c r="A31" s="63"/>
      <c r="B31" s="63"/>
      <c r="C31" s="63" t="s">
        <v>171</v>
      </c>
      <c r="D31" s="87"/>
      <c r="E31" s="32"/>
      <c r="F31" s="32"/>
      <c r="G31" s="32"/>
    </row>
    <row r="32" ht="13" customHeight="1" spans="1:7">
      <c r="A32" s="63"/>
      <c r="B32" s="63"/>
      <c r="C32" s="63" t="s">
        <v>172</v>
      </c>
      <c r="D32" s="87"/>
      <c r="E32" s="32"/>
      <c r="F32" s="32"/>
      <c r="G32" s="32"/>
    </row>
    <row r="33" ht="13" customHeight="1" spans="1:7">
      <c r="A33" s="63"/>
      <c r="B33" s="63"/>
      <c r="C33" s="63" t="s">
        <v>173</v>
      </c>
      <c r="D33" s="87"/>
      <c r="E33" s="32"/>
      <c r="F33" s="32"/>
      <c r="G33" s="32"/>
    </row>
    <row r="34" ht="13" customHeight="1" spans="1:7">
      <c r="A34" s="63"/>
      <c r="B34" s="63"/>
      <c r="C34" s="63" t="s">
        <v>174</v>
      </c>
      <c r="D34" s="87"/>
      <c r="E34" s="32"/>
      <c r="F34" s="32"/>
      <c r="G34" s="32"/>
    </row>
    <row r="35" ht="13" customHeight="1" spans="1:7">
      <c r="A35" s="63"/>
      <c r="B35" s="63"/>
      <c r="C35" s="63" t="s">
        <v>175</v>
      </c>
      <c r="D35" s="87"/>
      <c r="E35" s="32"/>
      <c r="F35" s="32"/>
      <c r="G35" s="32"/>
    </row>
    <row r="36" ht="13" customHeight="1" spans="1:7">
      <c r="A36" s="63"/>
      <c r="B36" s="63"/>
      <c r="C36" s="63" t="s">
        <v>176</v>
      </c>
      <c r="D36" s="86"/>
      <c r="E36" s="32"/>
      <c r="F36" s="32"/>
      <c r="G36" s="32"/>
    </row>
    <row r="37" ht="13" customHeight="1" spans="1:7">
      <c r="A37" s="81" t="s">
        <v>177</v>
      </c>
      <c r="B37" s="89">
        <f>B6</f>
        <v>4299357.87</v>
      </c>
      <c r="C37" s="81" t="s">
        <v>178</v>
      </c>
      <c r="D37" s="90">
        <f>D6</f>
        <v>4299357.87</v>
      </c>
      <c r="E37" s="65"/>
      <c r="F37" s="32"/>
      <c r="G37" s="32"/>
    </row>
    <row r="38" ht="13" customHeight="1"/>
  </sheetData>
  <mergeCells count="4">
    <mergeCell ref="A2:D2"/>
    <mergeCell ref="C3:D3"/>
    <mergeCell ref="A4:B4"/>
    <mergeCell ref="C4:D4"/>
  </mergeCells>
  <pageMargins left="0.75" right="0.75" top="0.270000010728836" bottom="0.270000010728836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8"/>
  <sheetViews>
    <sheetView workbookViewId="0">
      <selection activeCell="K16" sqref="K16"/>
    </sheetView>
  </sheetViews>
  <sheetFormatPr defaultColWidth="10" defaultRowHeight="13.5" outlineLevelRow="7"/>
  <cols>
    <col min="1" max="1" width="23" customWidth="1"/>
    <col min="2" max="2" width="18.05" customWidth="1"/>
    <col min="3" max="3" width="16.625" customWidth="1"/>
    <col min="4" max="4" width="14.375" customWidth="1"/>
    <col min="5" max="5" width="15.2" customWidth="1"/>
    <col min="6" max="6" width="15.0666666666667" customWidth="1"/>
    <col min="7" max="7" width="18.05" customWidth="1"/>
    <col min="8" max="9" width="15.4666666666667" customWidth="1"/>
    <col min="10" max="11" width="15.7416666666667" customWidth="1"/>
  </cols>
  <sheetData>
    <row r="1" ht="14.3" customHeight="1" spans="1:11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</row>
    <row r="2" ht="39.85" customHeight="1" spans="1:11">
      <c r="A2" s="31" t="s">
        <v>179</v>
      </c>
      <c r="B2" s="31"/>
      <c r="C2" s="31"/>
      <c r="D2" s="31"/>
      <c r="E2" s="31"/>
      <c r="F2" s="31"/>
      <c r="G2" s="31"/>
      <c r="H2" s="31"/>
      <c r="I2" s="31"/>
      <c r="J2" s="31"/>
      <c r="K2" s="31"/>
    </row>
    <row r="3" ht="22.75" customHeight="1" spans="1:11">
      <c r="A3" s="32"/>
      <c r="B3" s="32"/>
      <c r="C3" s="32"/>
      <c r="D3" s="32"/>
      <c r="E3" s="32"/>
      <c r="F3" s="32"/>
      <c r="G3" s="32"/>
      <c r="H3" s="32"/>
      <c r="I3" s="32"/>
      <c r="J3" s="66" t="s">
        <v>36</v>
      </c>
      <c r="K3" s="66"/>
    </row>
    <row r="4" ht="22.75" customHeight="1" spans="1:11">
      <c r="A4" s="81" t="s">
        <v>180</v>
      </c>
      <c r="B4" s="81" t="s">
        <v>119</v>
      </c>
      <c r="C4" s="81" t="s">
        <v>181</v>
      </c>
      <c r="D4" s="81"/>
      <c r="E4" s="81"/>
      <c r="F4" s="81" t="s">
        <v>182</v>
      </c>
      <c r="G4" s="81"/>
      <c r="H4" s="81"/>
      <c r="I4" s="81" t="s">
        <v>183</v>
      </c>
      <c r="J4" s="81"/>
      <c r="K4" s="81"/>
    </row>
    <row r="5" ht="22.75" customHeight="1" spans="1:11">
      <c r="A5" s="81"/>
      <c r="B5" s="81"/>
      <c r="C5" s="34" t="s">
        <v>119</v>
      </c>
      <c r="D5" s="34" t="s">
        <v>115</v>
      </c>
      <c r="E5" s="34" t="s">
        <v>116</v>
      </c>
      <c r="F5" s="34" t="s">
        <v>119</v>
      </c>
      <c r="G5" s="34" t="s">
        <v>115</v>
      </c>
      <c r="H5" s="34" t="s">
        <v>116</v>
      </c>
      <c r="I5" s="34" t="s">
        <v>119</v>
      </c>
      <c r="J5" s="34" t="s">
        <v>115</v>
      </c>
      <c r="K5" s="34" t="s">
        <v>116</v>
      </c>
    </row>
    <row r="6" ht="22.75" customHeight="1" spans="1:11">
      <c r="A6" s="61" t="s">
        <v>119</v>
      </c>
      <c r="B6" s="82">
        <v>4299357.87</v>
      </c>
      <c r="C6" s="82">
        <v>4299357.87</v>
      </c>
      <c r="D6" s="82">
        <v>4148957.87</v>
      </c>
      <c r="E6" s="82">
        <v>150400</v>
      </c>
      <c r="F6" s="82"/>
      <c r="G6" s="82"/>
      <c r="H6" s="82"/>
      <c r="I6" s="82"/>
      <c r="J6" s="82"/>
      <c r="K6" s="82"/>
    </row>
    <row r="7" ht="22.75" customHeight="1" spans="1:11">
      <c r="A7" s="53" t="s">
        <v>2</v>
      </c>
      <c r="B7" s="82">
        <f>C7+F7+I7</f>
        <v>4299357.87</v>
      </c>
      <c r="C7" s="82">
        <f>D7+E7</f>
        <v>4299357.87</v>
      </c>
      <c r="D7" s="83">
        <v>4148957.87</v>
      </c>
      <c r="E7" s="83">
        <v>150400</v>
      </c>
      <c r="F7" s="83"/>
      <c r="G7" s="83"/>
      <c r="H7" s="83"/>
      <c r="I7" s="83"/>
      <c r="J7" s="83"/>
      <c r="K7" s="83"/>
    </row>
    <row r="8" ht="22.75" customHeight="1" spans="1:11">
      <c r="A8" s="84"/>
      <c r="B8" s="85"/>
      <c r="C8" s="85"/>
      <c r="D8" s="83"/>
      <c r="E8" s="83"/>
      <c r="F8" s="83"/>
      <c r="G8" s="83"/>
      <c r="H8" s="83"/>
      <c r="I8" s="83"/>
      <c r="J8" s="83"/>
      <c r="K8" s="83"/>
    </row>
  </sheetData>
  <mergeCells count="7">
    <mergeCell ref="A2:K2"/>
    <mergeCell ref="J3:K3"/>
    <mergeCell ref="C4:E4"/>
    <mergeCell ref="F4:H4"/>
    <mergeCell ref="I4:K4"/>
    <mergeCell ref="A4:A5"/>
    <mergeCell ref="B4:B5"/>
  </mergeCells>
  <pageMargins left="0.75" right="0.75" top="0.270000010728836" bottom="0.270000010728836" header="0" footer="0"/>
  <pageSetup paperSize="9" scale="72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7"/>
  <sheetViews>
    <sheetView workbookViewId="0">
      <selection activeCell="J10" sqref="J10"/>
    </sheetView>
  </sheetViews>
  <sheetFormatPr defaultColWidth="10" defaultRowHeight="13.5" outlineLevelCol="4"/>
  <cols>
    <col min="1" max="1" width="18.9166666666667" customWidth="1"/>
    <col min="2" max="2" width="33.8916666666667" customWidth="1"/>
    <col min="3" max="3" width="27.1833333333333" customWidth="1"/>
    <col min="4" max="5" width="25.6416666666667" customWidth="1"/>
  </cols>
  <sheetData>
    <row r="1" ht="14.3" customHeight="1" spans="1:1">
      <c r="A1" s="74"/>
    </row>
    <row r="2" ht="36.9" customHeight="1" spans="1:5">
      <c r="A2" s="31" t="s">
        <v>184</v>
      </c>
      <c r="B2" s="31"/>
      <c r="C2" s="31"/>
      <c r="D2" s="31"/>
      <c r="E2" s="31"/>
    </row>
    <row r="3" ht="21.85" customHeight="1" spans="1:5">
      <c r="A3" s="32"/>
      <c r="B3" s="32"/>
      <c r="C3" s="66" t="s">
        <v>36</v>
      </c>
      <c r="D3" s="66"/>
      <c r="E3" s="66"/>
    </row>
    <row r="4" ht="22.75" customHeight="1" spans="1:5">
      <c r="A4" s="67" t="s">
        <v>185</v>
      </c>
      <c r="B4" s="67"/>
      <c r="C4" s="67" t="s">
        <v>181</v>
      </c>
      <c r="D4" s="67"/>
      <c r="E4" s="67"/>
    </row>
    <row r="5" ht="22.75" customHeight="1" spans="1:5">
      <c r="A5" s="75" t="s">
        <v>186</v>
      </c>
      <c r="B5" s="75" t="s">
        <v>187</v>
      </c>
      <c r="C5" s="76" t="s">
        <v>119</v>
      </c>
      <c r="D5" s="75" t="s">
        <v>115</v>
      </c>
      <c r="E5" s="75" t="s">
        <v>116</v>
      </c>
    </row>
    <row r="6" ht="25" customHeight="1" spans="1:5">
      <c r="A6" s="77"/>
      <c r="B6" s="78" t="s">
        <v>119</v>
      </c>
      <c r="C6" s="79">
        <f>SUM(D6,E6)</f>
        <v>4299357.87</v>
      </c>
      <c r="D6" s="79">
        <f>SUM(D10,D8,D15)</f>
        <v>4148957.87</v>
      </c>
      <c r="E6" s="79">
        <v>150400</v>
      </c>
    </row>
    <row r="7" ht="25" customHeight="1" spans="1:5">
      <c r="A7" s="53" t="s">
        <v>120</v>
      </c>
      <c r="B7" s="53" t="s">
        <v>121</v>
      </c>
      <c r="C7" s="79">
        <f t="shared" ref="C7:C17" si="0">SUM(D7,E7)</f>
        <v>3793382.13</v>
      </c>
      <c r="D7" s="79">
        <f t="shared" ref="D7:D11" si="1">D8</f>
        <v>3642982.13</v>
      </c>
      <c r="E7" s="79">
        <v>150400</v>
      </c>
    </row>
    <row r="8" ht="25" customHeight="1" spans="1:5">
      <c r="A8" s="53" t="s">
        <v>122</v>
      </c>
      <c r="B8" s="53" t="s">
        <v>123</v>
      </c>
      <c r="C8" s="79">
        <f t="shared" si="0"/>
        <v>3793382.13</v>
      </c>
      <c r="D8" s="79">
        <f t="shared" si="1"/>
        <v>3642982.13</v>
      </c>
      <c r="E8" s="79">
        <v>150400</v>
      </c>
    </row>
    <row r="9" ht="25" customHeight="1" spans="1:5">
      <c r="A9" s="56" t="s">
        <v>124</v>
      </c>
      <c r="B9" s="56" t="s">
        <v>125</v>
      </c>
      <c r="C9" s="79">
        <f t="shared" si="0"/>
        <v>3793382.13</v>
      </c>
      <c r="D9" s="80">
        <v>3642982.13</v>
      </c>
      <c r="E9" s="80">
        <v>150400</v>
      </c>
    </row>
    <row r="10" ht="25" customHeight="1" spans="1:5">
      <c r="A10" s="53" t="s">
        <v>126</v>
      </c>
      <c r="B10" s="53" t="s">
        <v>127</v>
      </c>
      <c r="C10" s="79">
        <f t="shared" si="0"/>
        <v>316781.64</v>
      </c>
      <c r="D10" s="79">
        <f>D11+D13</f>
        <v>316781.64</v>
      </c>
      <c r="E10" s="80"/>
    </row>
    <row r="11" ht="25" customHeight="1" spans="1:5">
      <c r="A11" s="53" t="s">
        <v>128</v>
      </c>
      <c r="B11" s="53" t="s">
        <v>129</v>
      </c>
      <c r="C11" s="79">
        <f t="shared" si="0"/>
        <v>306402.78</v>
      </c>
      <c r="D11" s="79">
        <f t="shared" si="1"/>
        <v>306402.78</v>
      </c>
      <c r="E11" s="80"/>
    </row>
    <row r="12" ht="25" customHeight="1" spans="1:5">
      <c r="A12" s="56" t="s">
        <v>130</v>
      </c>
      <c r="B12" s="56" t="s">
        <v>131</v>
      </c>
      <c r="C12" s="79">
        <f t="shared" si="0"/>
        <v>306402.78</v>
      </c>
      <c r="D12" s="80">
        <v>306402.78</v>
      </c>
      <c r="E12" s="80"/>
    </row>
    <row r="13" ht="25" customHeight="1" spans="1:5">
      <c r="A13" s="53" t="s">
        <v>132</v>
      </c>
      <c r="B13" s="53" t="s">
        <v>133</v>
      </c>
      <c r="C13" s="79">
        <f t="shared" si="0"/>
        <v>10378.86</v>
      </c>
      <c r="D13" s="79">
        <f t="shared" ref="D13:D16" si="2">D14</f>
        <v>10378.86</v>
      </c>
      <c r="E13" s="79"/>
    </row>
    <row r="14" ht="25" customHeight="1" spans="1:5">
      <c r="A14" s="56" t="s">
        <v>134</v>
      </c>
      <c r="B14" s="56" t="s">
        <v>133</v>
      </c>
      <c r="C14" s="79">
        <f t="shared" si="0"/>
        <v>10378.86</v>
      </c>
      <c r="D14" s="80">
        <v>10378.86</v>
      </c>
      <c r="E14" s="79"/>
    </row>
    <row r="15" ht="25" customHeight="1" spans="1:5">
      <c r="A15" s="53" t="s">
        <v>135</v>
      </c>
      <c r="B15" s="53" t="s">
        <v>136</v>
      </c>
      <c r="C15" s="79">
        <f t="shared" si="0"/>
        <v>189194.1</v>
      </c>
      <c r="D15" s="79">
        <f t="shared" si="2"/>
        <v>189194.1</v>
      </c>
      <c r="E15" s="80"/>
    </row>
    <row r="16" ht="25" customHeight="1" spans="1:5">
      <c r="A16" s="53" t="s">
        <v>137</v>
      </c>
      <c r="B16" s="53" t="s">
        <v>138</v>
      </c>
      <c r="C16" s="79">
        <f t="shared" si="0"/>
        <v>189194.1</v>
      </c>
      <c r="D16" s="79">
        <f t="shared" si="2"/>
        <v>189194.1</v>
      </c>
      <c r="E16" s="80"/>
    </row>
    <row r="17" ht="25" customHeight="1" spans="1:5">
      <c r="A17" s="56" t="s">
        <v>139</v>
      </c>
      <c r="B17" s="56" t="s">
        <v>140</v>
      </c>
      <c r="C17" s="79">
        <f t="shared" si="0"/>
        <v>189194.1</v>
      </c>
      <c r="D17" s="80">
        <v>189194.1</v>
      </c>
      <c r="E17" s="80"/>
    </row>
  </sheetData>
  <mergeCells count="4">
    <mergeCell ref="A2:E2"/>
    <mergeCell ref="C3:E3"/>
    <mergeCell ref="A4:B4"/>
    <mergeCell ref="C4:E4"/>
  </mergeCells>
  <pageMargins left="0.75" right="0.75" top="0.268999993801117" bottom="0.268999993801117" header="0" footer="0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3"/>
  <sheetViews>
    <sheetView workbookViewId="0">
      <selection activeCell="H14" sqref="H14"/>
    </sheetView>
  </sheetViews>
  <sheetFormatPr defaultColWidth="10" defaultRowHeight="13.5" outlineLevelCol="4"/>
  <cols>
    <col min="1" max="1" width="13.7" customWidth="1"/>
    <col min="2" max="2" width="40.3916666666667" customWidth="1"/>
    <col min="3" max="3" width="23.9166666666667" customWidth="1"/>
    <col min="4" max="4" width="28.3083333333333" customWidth="1"/>
    <col min="5" max="5" width="24.7833333333333" customWidth="1"/>
    <col min="6" max="6" width="11.5"/>
  </cols>
  <sheetData>
    <row r="1" ht="18.05" customHeight="1" spans="1:5">
      <c r="A1" s="30"/>
      <c r="B1" s="30"/>
      <c r="C1" s="30"/>
      <c r="D1" s="30"/>
      <c r="E1" s="30"/>
    </row>
    <row r="2" ht="23" customHeight="1" spans="1:5">
      <c r="A2" s="31" t="s">
        <v>188</v>
      </c>
      <c r="B2" s="31"/>
      <c r="C2" s="31"/>
      <c r="D2" s="31"/>
      <c r="E2" s="31"/>
    </row>
    <row r="3" ht="17" customHeight="1" spans="1:5">
      <c r="A3" s="65"/>
      <c r="B3" s="65"/>
      <c r="C3" s="32"/>
      <c r="D3" s="32"/>
      <c r="E3" s="66" t="s">
        <v>36</v>
      </c>
    </row>
    <row r="4" ht="16" customHeight="1" spans="1:5">
      <c r="A4" s="67" t="s">
        <v>189</v>
      </c>
      <c r="B4" s="67"/>
      <c r="C4" s="67" t="s">
        <v>190</v>
      </c>
      <c r="D4" s="67"/>
      <c r="E4" s="67"/>
    </row>
    <row r="5" ht="16" customHeight="1" spans="1:5">
      <c r="A5" s="67" t="s">
        <v>186</v>
      </c>
      <c r="B5" s="67" t="s">
        <v>187</v>
      </c>
      <c r="C5" s="68" t="s">
        <v>119</v>
      </c>
      <c r="D5" s="68" t="s">
        <v>191</v>
      </c>
      <c r="E5" s="68" t="s">
        <v>192</v>
      </c>
    </row>
    <row r="6" ht="16" customHeight="1" spans="1:5">
      <c r="A6" s="67"/>
      <c r="B6" s="68" t="s">
        <v>119</v>
      </c>
      <c r="C6" s="69">
        <f>D6+E6</f>
        <v>4299357.87</v>
      </c>
      <c r="D6" s="69">
        <f>D7+D30</f>
        <v>3171350.1</v>
      </c>
      <c r="E6" s="69">
        <f>E14</f>
        <v>1128007.77</v>
      </c>
    </row>
    <row r="7" ht="16" customHeight="1" spans="1:5">
      <c r="A7" s="53" t="s">
        <v>193</v>
      </c>
      <c r="B7" s="54" t="s">
        <v>194</v>
      </c>
      <c r="C7" s="70">
        <f>SUM(C8:C13)</f>
        <v>2864947.32</v>
      </c>
      <c r="D7" s="69">
        <f>SUM(D8:D13)</f>
        <v>2864947.32</v>
      </c>
      <c r="E7" s="69"/>
    </row>
    <row r="8" ht="16" customHeight="1" spans="1:5">
      <c r="A8" s="56" t="s">
        <v>195</v>
      </c>
      <c r="B8" s="57" t="s">
        <v>196</v>
      </c>
      <c r="C8" s="70">
        <f>D8+E8</f>
        <v>1133640</v>
      </c>
      <c r="D8" s="71">
        <v>1133640</v>
      </c>
      <c r="E8" s="71"/>
    </row>
    <row r="9" ht="16" customHeight="1" spans="1:5">
      <c r="A9" s="56" t="s">
        <v>197</v>
      </c>
      <c r="B9" s="57" t="s">
        <v>198</v>
      </c>
      <c r="C9" s="70">
        <f t="shared" ref="C9:C41" si="0">D9+E9</f>
        <v>868800.36</v>
      </c>
      <c r="D9" s="71">
        <v>868800.36</v>
      </c>
      <c r="E9" s="72"/>
    </row>
    <row r="10" ht="16" customHeight="1" spans="1:5">
      <c r="A10" s="56" t="s">
        <v>199</v>
      </c>
      <c r="B10" s="57" t="s">
        <v>200</v>
      </c>
      <c r="C10" s="70">
        <f t="shared" si="0"/>
        <v>519990</v>
      </c>
      <c r="D10" s="71">
        <v>519990</v>
      </c>
      <c r="E10" s="56"/>
    </row>
    <row r="11" ht="16" customHeight="1" spans="1:5">
      <c r="A11" s="56">
        <v>30107</v>
      </c>
      <c r="B11" s="57" t="s">
        <v>201</v>
      </c>
      <c r="C11" s="70">
        <f t="shared" si="0"/>
        <v>142944</v>
      </c>
      <c r="D11" s="71">
        <v>142944</v>
      </c>
      <c r="E11" s="56"/>
    </row>
    <row r="12" ht="16" customHeight="1" spans="1:5">
      <c r="A12" s="56">
        <v>30110</v>
      </c>
      <c r="B12" s="57" t="s">
        <v>202</v>
      </c>
      <c r="C12" s="70">
        <f t="shared" si="0"/>
        <v>189194.1</v>
      </c>
      <c r="D12" s="71">
        <v>189194.1</v>
      </c>
      <c r="E12" s="56"/>
    </row>
    <row r="13" ht="16" customHeight="1" spans="1:5">
      <c r="A13" s="56">
        <v>30112</v>
      </c>
      <c r="B13" s="57" t="s">
        <v>203</v>
      </c>
      <c r="C13" s="70">
        <f t="shared" si="0"/>
        <v>10378.86</v>
      </c>
      <c r="D13" s="71">
        <v>10378.86</v>
      </c>
      <c r="E13" s="56"/>
    </row>
    <row r="14" ht="16" customHeight="1" spans="1:5">
      <c r="A14" s="53" t="s">
        <v>204</v>
      </c>
      <c r="B14" s="54" t="s">
        <v>205</v>
      </c>
      <c r="C14" s="70">
        <f t="shared" si="0"/>
        <v>1128007.77</v>
      </c>
      <c r="D14" s="69">
        <f>SUM(D15:D29)</f>
        <v>0</v>
      </c>
      <c r="E14" s="69">
        <f>SUM(E15:E29)</f>
        <v>1128007.77</v>
      </c>
    </row>
    <row r="15" ht="16" customHeight="1" spans="1:5">
      <c r="A15" s="56" t="s">
        <v>206</v>
      </c>
      <c r="B15" s="57" t="s">
        <v>207</v>
      </c>
      <c r="C15" s="70">
        <f t="shared" si="0"/>
        <v>300400</v>
      </c>
      <c r="D15" s="73"/>
      <c r="E15" s="56">
        <v>300400</v>
      </c>
    </row>
    <row r="16" ht="16" customHeight="1" spans="1:5">
      <c r="A16" s="56" t="s">
        <v>208</v>
      </c>
      <c r="B16" s="57" t="s">
        <v>209</v>
      </c>
      <c r="C16" s="70">
        <f t="shared" si="0"/>
        <v>85000</v>
      </c>
      <c r="D16" s="73"/>
      <c r="E16" s="56">
        <v>85000</v>
      </c>
    </row>
    <row r="17" ht="16" customHeight="1" spans="1:5">
      <c r="A17" s="56" t="s">
        <v>210</v>
      </c>
      <c r="B17" s="57" t="s">
        <v>211</v>
      </c>
      <c r="C17" s="70">
        <f t="shared" si="0"/>
        <v>8000</v>
      </c>
      <c r="D17" s="73"/>
      <c r="E17" s="56">
        <v>8000</v>
      </c>
    </row>
    <row r="18" ht="16" customHeight="1" spans="1:5">
      <c r="A18" s="56" t="s">
        <v>212</v>
      </c>
      <c r="B18" s="57" t="s">
        <v>213</v>
      </c>
      <c r="C18" s="70">
        <f t="shared" si="0"/>
        <v>10000</v>
      </c>
      <c r="D18" s="73"/>
      <c r="E18" s="56">
        <v>10000</v>
      </c>
    </row>
    <row r="19" ht="16" customHeight="1" spans="1:5">
      <c r="A19" s="56" t="s">
        <v>214</v>
      </c>
      <c r="B19" s="57" t="s">
        <v>215</v>
      </c>
      <c r="C19" s="70">
        <f t="shared" si="0"/>
        <v>78000</v>
      </c>
      <c r="D19" s="73"/>
      <c r="E19" s="56">
        <v>78000</v>
      </c>
    </row>
    <row r="20" ht="16" customHeight="1" spans="1:5">
      <c r="A20" s="56" t="s">
        <v>216</v>
      </c>
      <c r="B20" s="57" t="s">
        <v>217</v>
      </c>
      <c r="C20" s="70">
        <f t="shared" si="0"/>
        <v>10000</v>
      </c>
      <c r="D20" s="73"/>
      <c r="E20" s="56">
        <v>10000</v>
      </c>
    </row>
    <row r="21" ht="16" customHeight="1" spans="1:5">
      <c r="A21" s="56" t="s">
        <v>218</v>
      </c>
      <c r="B21" s="57" t="s">
        <v>219</v>
      </c>
      <c r="C21" s="70">
        <f t="shared" si="0"/>
        <v>82000</v>
      </c>
      <c r="D21" s="73"/>
      <c r="E21" s="56">
        <v>82000</v>
      </c>
    </row>
    <row r="22" ht="16" customHeight="1" spans="1:5">
      <c r="A22" s="56" t="s">
        <v>220</v>
      </c>
      <c r="B22" s="57" t="s">
        <v>221</v>
      </c>
      <c r="C22" s="70">
        <f t="shared" si="0"/>
        <v>26000</v>
      </c>
      <c r="D22" s="73"/>
      <c r="E22" s="56">
        <v>26000</v>
      </c>
    </row>
    <row r="23" ht="16" customHeight="1" spans="1:5">
      <c r="A23" s="56" t="s">
        <v>222</v>
      </c>
      <c r="B23" s="57" t="s">
        <v>223</v>
      </c>
      <c r="C23" s="70">
        <f t="shared" si="0"/>
        <v>50000</v>
      </c>
      <c r="D23" s="73"/>
      <c r="E23" s="56">
        <v>50000</v>
      </c>
    </row>
    <row r="24" ht="16" customHeight="1" spans="1:5">
      <c r="A24" s="56" t="s">
        <v>224</v>
      </c>
      <c r="B24" s="57" t="s">
        <v>225</v>
      </c>
      <c r="C24" s="70">
        <f t="shared" si="0"/>
        <v>30000</v>
      </c>
      <c r="D24" s="73"/>
      <c r="E24" s="56">
        <v>30000</v>
      </c>
    </row>
    <row r="25" ht="16" customHeight="1" spans="1:5">
      <c r="A25" s="56" t="s">
        <v>226</v>
      </c>
      <c r="B25" s="57" t="s">
        <v>227</v>
      </c>
      <c r="C25" s="70">
        <f t="shared" si="0"/>
        <v>37859.72</v>
      </c>
      <c r="D25" s="73"/>
      <c r="E25" s="56">
        <v>37859.72</v>
      </c>
    </row>
    <row r="26" ht="16" customHeight="1" spans="1:5">
      <c r="A26" s="56" t="s">
        <v>228</v>
      </c>
      <c r="B26" s="57" t="s">
        <v>229</v>
      </c>
      <c r="C26" s="70">
        <f t="shared" si="0"/>
        <v>57148.05</v>
      </c>
      <c r="D26" s="73"/>
      <c r="E26" s="56">
        <v>57148.05</v>
      </c>
    </row>
    <row r="27" ht="16" customHeight="1" spans="1:5">
      <c r="A27" s="56" t="s">
        <v>230</v>
      </c>
      <c r="B27" s="57" t="s">
        <v>231</v>
      </c>
      <c r="C27" s="70">
        <f t="shared" si="0"/>
        <v>76000</v>
      </c>
      <c r="D27" s="73"/>
      <c r="E27" s="56">
        <v>76000</v>
      </c>
    </row>
    <row r="28" ht="16" customHeight="1" spans="1:5">
      <c r="A28" s="56" t="s">
        <v>232</v>
      </c>
      <c r="B28" s="57" t="s">
        <v>233</v>
      </c>
      <c r="C28" s="70">
        <f t="shared" si="0"/>
        <v>85000</v>
      </c>
      <c r="D28" s="73"/>
      <c r="E28" s="56">
        <v>85000</v>
      </c>
    </row>
    <row r="29" ht="16" customHeight="1" spans="1:5">
      <c r="A29" s="56" t="s">
        <v>232</v>
      </c>
      <c r="B29" s="57" t="s">
        <v>234</v>
      </c>
      <c r="C29" s="70">
        <f t="shared" si="0"/>
        <v>192600</v>
      </c>
      <c r="D29" s="71"/>
      <c r="E29" s="56">
        <v>192600</v>
      </c>
    </row>
    <row r="30" ht="16" customHeight="1" spans="1:5">
      <c r="A30" s="53">
        <v>303</v>
      </c>
      <c r="B30" s="54" t="s">
        <v>235</v>
      </c>
      <c r="C30" s="70">
        <f t="shared" si="0"/>
        <v>306402.78</v>
      </c>
      <c r="D30" s="69">
        <v>306402.78</v>
      </c>
      <c r="E30" s="69"/>
    </row>
    <row r="31" ht="16" customHeight="1" spans="1:5">
      <c r="A31" s="56" t="s">
        <v>236</v>
      </c>
      <c r="B31" s="57" t="s">
        <v>237</v>
      </c>
      <c r="C31" s="70">
        <f t="shared" si="0"/>
        <v>127692.5</v>
      </c>
      <c r="D31" s="71">
        <v>127692.5</v>
      </c>
      <c r="E31" s="56"/>
    </row>
    <row r="32" ht="16" customHeight="1" spans="1:5">
      <c r="A32" s="56" t="s">
        <v>238</v>
      </c>
      <c r="B32" s="57" t="s">
        <v>239</v>
      </c>
      <c r="C32" s="70">
        <f t="shared" si="0"/>
        <v>165510.28</v>
      </c>
      <c r="D32" s="71">
        <v>165510.28</v>
      </c>
      <c r="E32" s="56"/>
    </row>
    <row r="33" ht="16" customHeight="1" spans="1:5">
      <c r="A33" s="56" t="s">
        <v>240</v>
      </c>
      <c r="B33" s="57" t="s">
        <v>241</v>
      </c>
      <c r="C33" s="70">
        <f t="shared" si="0"/>
        <v>13200</v>
      </c>
      <c r="D33" s="71">
        <v>13200</v>
      </c>
      <c r="E33" s="56"/>
    </row>
  </sheetData>
  <mergeCells count="4">
    <mergeCell ref="A2:E2"/>
    <mergeCell ref="A3:B3"/>
    <mergeCell ref="A4:B4"/>
    <mergeCell ref="C4:E4"/>
  </mergeCells>
  <pageMargins left="0.75" right="0.75" top="0.270000010728836" bottom="0.270000010728836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封面</vt:lpstr>
      <vt:lpstr>目录</vt:lpstr>
      <vt:lpstr>表1</vt:lpstr>
      <vt:lpstr>表2</vt:lpstr>
      <vt:lpstr>表3</vt:lpstr>
      <vt:lpstr>表4</vt:lpstr>
      <vt:lpstr>表5</vt:lpstr>
      <vt:lpstr>表6</vt:lpstr>
      <vt:lpstr>表7</vt:lpstr>
      <vt:lpstr>表8</vt:lpstr>
      <vt:lpstr>表9</vt:lpstr>
      <vt:lpstr>表10</vt:lpstr>
      <vt:lpstr>表11</vt:lpstr>
      <vt:lpstr>表12</vt:lpstr>
      <vt:lpstr>表13</vt:lpstr>
      <vt:lpstr>表14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呵呵1419586029</cp:lastModifiedBy>
  <dcterms:created xsi:type="dcterms:W3CDTF">2023-01-31T08:53:00Z</dcterms:created>
  <dcterms:modified xsi:type="dcterms:W3CDTF">2023-03-29T02:16:16Z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54C80BC5E32D4B2596A6365A6DA0E22A</vt:lpwstr>
  </property>
  <property fmtid="{D5CDD505-2E9C-101B-9397-08002B2CF9AE}" pid="4" name="KSOReadingLayout">
    <vt:bool>true</vt:bool>
  </property>
</Properties>
</file>