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<sst xmlns="http://schemas.openxmlformats.org/spreadsheetml/2006/main" count="434" uniqueCount="338">
  <si>
    <t>单位代码：</t>
  </si>
  <si>
    <t>单位名称：</t>
  </si>
  <si>
    <t>宁县信访局</t>
  </si>
  <si>
    <t>部门预算公开表</t>
  </si>
  <si>
    <t xml:space="preserve">     </t>
  </si>
  <si>
    <t>编制日期：</t>
  </si>
  <si>
    <t>2023年2月6号</t>
  </si>
  <si>
    <t>部门领导：</t>
  </si>
  <si>
    <t>米聪红</t>
  </si>
  <si>
    <t>财务负责人：</t>
  </si>
  <si>
    <t>付菊能</t>
  </si>
  <si>
    <t>制表人：</t>
  </si>
  <si>
    <t>赵博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</si>
  <si>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</si>
  <si>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</si>
  <si>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</si>
  <si>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</si>
  <si>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</si>
  <si>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</si>
  <si>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</si>
  <si>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</si>
  <si>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</si>
  <si>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</si>
  <si>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</si>
  <si>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</si>
  <si>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</si>
  <si>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</si>
  <si>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</si>
  <si>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</si>
  <si>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</si>
  <si>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</si>
  <si>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</si>
  <si>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</si>
  <si>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</si>
  <si>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</si>
  <si>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</si>
  <si>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</si>
  <si>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</si>
  <si>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</si>
  <si>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</si>
  <si>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</si>
  <si>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</si>
  <si>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</si>
  <si>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</si>
  <si>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</si>
  <si>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</si>
  <si>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</si>
  <si>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</si>
  <si>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</si>
  <si>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</si>
  <si>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</si>
  <si>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</si>
  <si>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</si>
  <si>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</si>
  <si>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</si>
  <si>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</si>
  <si>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</si>
  <si>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</si>
  <si>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</si>
  <si>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</si>
  <si>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</si>
  <si>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</si>
  <si>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</si>
  <si>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</si>
  <si>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</si>
  <si>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</si>
  <si>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</si>
  <si>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</si>
  <si>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</si>
  <si>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</si>
  <si>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</si>
  <si>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</si>
  <si>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</si>
  <si>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</si>
  <si>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</si>
  <si>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</si>
  <si>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</si>
  <si>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</si>
  <si>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</si>
  <si>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</si>
  <si>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</si>
  <si>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</si>
  <si>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</si>
  <si>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</si>
  <si>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</si>
  <si>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</si>
  <si>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</si>
  <si>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</si>
  <si>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</si>
  <si>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</si>
  <si>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</si>
  <si>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</si>
  <si>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</si>
  <si>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</si>
  <si>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</si>
  <si>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</si>
  <si>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</si>
  <si>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</si>
  <si>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</si>
  <si>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</si>
  <si>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</si>
  <si>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</si>
  <si>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</si>
  <si>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</si>
  <si>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</si>
  <si>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</si>
  <si>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</si>
  <si>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</si>
  <si>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</si>
  <si>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</si>
  <si>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</si>
  <si>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</si>
  <si>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</si>
  <si>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</si>
  <si>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</si>
  <si>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</si>
  <si>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</si>
  <si>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</si>
  <si>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</si>
  <si>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</si>
  <si>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</si>
  <si>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</si>
  <si>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20103政府办公厅（室）及相关机构事务</t>
  </si>
  <si>
    <t>2010308信访事务</t>
  </si>
  <si>
    <t>208社会保障和就业支出</t>
  </si>
  <si>
    <t>20899其他社会保障和就业支出</t>
  </si>
  <si>
    <t>2089999其他社会保障和就业支出</t>
  </si>
  <si>
    <t>210卫生健康支出</t>
  </si>
  <si>
    <t>21011行政事业单位医疗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</si>
  <si>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</si>
  <si>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</si>
  <si>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</si>
  <si>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</si>
  <si>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</si>
  <si>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</si>
  <si>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</si>
  <si>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</si>
  <si>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</si>
  <si>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</si>
  <si>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</si>
  <si>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</si>
  <si>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</si>
  <si>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</si>
  <si>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</si>
  <si>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</si>
  <si>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</si>
  <si>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</si>
  <si>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</si>
  <si>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</si>
  <si>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</si>
  <si>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</si>
  <si>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</si>
  <si>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</si>
  <si>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</si>
  <si>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</si>
  <si>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</si>
  <si>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</si>
  <si>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</si>
  <si>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</si>
  <si>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</si>
  <si>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</si>
  <si>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</si>
  <si>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</si>
  <si>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</si>
  <si>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</si>
  <si>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</si>
  <si>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</si>
  <si>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</si>
  <si>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</si>
  <si>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</si>
  <si>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</si>
  <si>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</si>
  <si>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</si>
  <si>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</si>
  <si>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</si>
  <si>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</si>
  <si>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</si>
  <si>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</si>
  <si>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</si>
  <si>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03-政府办公厅（室）及相关机构事务</t>
  </si>
  <si>
    <t>2010308</t>
  </si>
  <si>
    <t>08-信访事务</t>
  </si>
  <si>
    <t>208</t>
  </si>
  <si>
    <t>208-社会保障和就业支出</t>
  </si>
  <si>
    <t>20899</t>
  </si>
  <si>
    <t>99-其他社会保障和就业支出</t>
  </si>
  <si>
    <t>2089999</t>
  </si>
  <si>
    <t>210-卫生健康支出</t>
  </si>
  <si>
    <t>11-行政事业单位
医疗</t>
  </si>
  <si>
    <t>01-行政单位医疗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</si>
  <si>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</si>
  <si>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</si>
  <si>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</si>
  <si>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</si>
  <si>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</si>
  <si>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</si>
  <si>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</si>
  <si>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</si>
  <si>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</si>
  <si>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</si>
  <si>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</si>
  <si>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</si>
  <si>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</si>
  <si>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</si>
  <si>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</si>
  <si>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</si>
  <si>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</si>
  <si>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</si>
  <si>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</si>
  <si>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</si>
  <si>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</si>
  <si>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</si>
  <si>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</si>
  <si>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</si>
  <si>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</si>
  <si>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</si>
  <si>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</si>
  <si>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</si>
  <si>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</si>
  <si>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</si>
  <si>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</si>
  <si>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</si>
  <si>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</si>
  <si>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</si>
  <si>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</si>
  <si>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</si>
  <si>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</si>
  <si>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</si>
  <si>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</si>
  <si>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</si>
  <si>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</si>
  <si>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</si>
  <si>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</si>
  <si>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</si>
  <si>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</si>
  <si>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</si>
  <si>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</si>
  <si>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</si>
  <si>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</si>
  <si>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</si>
  <si>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</si>
  <si>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</si>
  <si>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</si>
  <si>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</si>
  <si>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</si>
  <si>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r>
      <rPr>
        <sz val="10"/>
        <rFont val="宋体"/>
        <charset val="134"/>
      </rPr>
      <t xml:space="preserve">  其他交通费用</t>
    </r>
    <r>
      <rPr>
        <sz val="10"/>
        <color indexed="10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</si>
  <si>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</si>
  <si>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</si>
  <si>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</si>
  <si>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</si>
  <si>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</si>
  <si>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</si>
  <si>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</si>
  <si>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</si>
  <si>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</si>
  <si>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</si>
  <si>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</si>
  <si>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</si>
  <si>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</si>
  <si>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</si>
  <si>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</si>
  <si>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</si>
  <si>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</si>
  <si>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</si>
  <si>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</si>
  <si>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</si>
  <si>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</si>
  <si>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宁办字[2019]36号</t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</si>
  <si>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</si>
  <si>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依据党的路线、方针、政策和《信访工作条例》等国家的有关法律、法规，受理、交办、转送信访人提出的各类信访事项和信访诉求；</t>
    </r>
    <r>
      <rPr>
        <sz val="9"/>
        <color rgb="FF000000"/>
        <rFont val="Calibri"/>
        <charset val="1"/>
      </rPr>
      <t xml:space="preserve">
2.</t>
    </r>
    <r>
      <rPr>
        <sz val="9"/>
        <color rgb="FF000000"/>
        <rFont val="宋体"/>
        <charset val="1"/>
      </rPr>
      <t>承办上级和本级党委、政府交由处理的信访事项；</t>
    </r>
    <r>
      <rPr>
        <sz val="9"/>
        <color rgb="FF000000"/>
        <rFont val="Calibri"/>
        <charset val="1"/>
      </rPr>
      <t xml:space="preserve">
3.</t>
    </r>
    <r>
      <rPr>
        <sz val="9"/>
        <color rgb="FF000000"/>
        <rFont val="宋体"/>
        <charset val="1"/>
      </rPr>
      <t>指导全县各乡镇</t>
    </r>
    <r>
      <rPr>
        <sz val="9"/>
        <color rgb="FF000000"/>
        <rFont val="Calibri"/>
        <charset val="1"/>
      </rPr>
      <t>(</t>
    </r>
    <r>
      <rPr>
        <sz val="9"/>
        <color rgb="FF000000"/>
        <rFont val="宋体"/>
        <charset val="1"/>
      </rPr>
      <t>街道社区</t>
    </r>
    <r>
      <rPr>
        <sz val="9"/>
        <color rgb="FF000000"/>
        <rFont val="Calibri"/>
        <charset val="1"/>
      </rPr>
      <t>)</t>
    </r>
    <r>
      <rPr>
        <sz val="9"/>
        <color rgb="FF000000"/>
        <rFont val="宋体"/>
        <charset val="1"/>
      </rPr>
      <t>、县直各部门的信访工作，负责对全县信访工作的协调、处理和督查督办，协调县人大、县政协、县纪委等单位和部门的信访工作；</t>
    </r>
    <r>
      <rPr>
        <sz val="9"/>
        <color rgb="FF000000"/>
        <rFont val="Calibri"/>
        <charset val="1"/>
      </rPr>
      <t xml:space="preserve">
4.</t>
    </r>
    <r>
      <rPr>
        <sz val="9"/>
        <color rgb="FF000000"/>
        <rFont val="宋体"/>
        <charset val="1"/>
      </rPr>
      <t>分析研判群众来信来访中的重要情况和信访信息，开展调查研究，及时向县委、县政府和有关单位提出改进工作建议、完善政策和解决问题建议及行政处分建议；</t>
    </r>
    <r>
      <rPr>
        <sz val="9"/>
        <color rgb="FF000000"/>
        <rFont val="Calibri"/>
        <charset val="1"/>
      </rPr>
      <t xml:space="preserve">
5.</t>
    </r>
    <r>
      <rPr>
        <sz val="9"/>
        <color rgb="FF000000"/>
        <rFont val="宋体"/>
        <charset val="1"/>
      </rPr>
      <t>总结、交流和推广全县信访工作经验；</t>
    </r>
    <r>
      <rPr>
        <sz val="9"/>
        <color rgb="FF000000"/>
        <rFont val="Calibri"/>
        <charset val="1"/>
      </rPr>
      <t xml:space="preserve">
6.</t>
    </r>
    <r>
      <rPr>
        <sz val="9"/>
        <color rgb="FF000000"/>
        <rFont val="宋体"/>
        <charset val="1"/>
      </rPr>
      <t>负责全县信访干部的教育培训和日常业务指导；</t>
    </r>
    <r>
      <rPr>
        <sz val="9"/>
        <color rgb="FF000000"/>
        <rFont val="Calibri"/>
        <charset val="1"/>
      </rPr>
      <t xml:space="preserve">
7.</t>
    </r>
    <r>
      <rPr>
        <sz val="9"/>
        <color rgb="FF000000"/>
        <rFont val="宋体"/>
        <charset val="1"/>
      </rPr>
      <t>负责宁县信访联席会议办公室的日常工作，完成县信访联席会议交办的各项工作任务；</t>
    </r>
    <r>
      <rPr>
        <sz val="9"/>
        <color rgb="FF000000"/>
        <rFont val="Calibri"/>
        <charset val="1"/>
      </rPr>
      <t xml:space="preserve">
8.</t>
    </r>
    <r>
      <rPr>
        <sz val="9"/>
        <color rgb="FF000000"/>
        <rFont val="宋体"/>
        <charset val="1"/>
      </rPr>
      <t>完成县委、县政府及其领导交办的其他工作事项。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</si>
  <si>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</si>
  <si>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</si>
  <si>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</si>
  <si>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</si>
  <si>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</si>
  <si>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</si>
  <si>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</si>
  <si>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人秘股、接访办信股、督查督办股、宁县信访接待中心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</si>
  <si>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</si>
  <si>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</si>
  <si>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</si>
  <si>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</si>
  <si>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</si>
  <si>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</si>
  <si>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</si>
  <si>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</si>
  <si>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</si>
  <si>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</si>
  <si>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</si>
  <si>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</si>
  <si>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</si>
  <si>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</si>
  <si>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</si>
  <si>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</si>
  <si>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</si>
  <si>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</si>
  <si>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</si>
  <si>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</si>
  <si>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</si>
  <si>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</si>
  <si>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</si>
  <si>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</si>
  <si>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</si>
  <si>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</si>
  <si>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</si>
  <si>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</si>
  <si>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</si>
  <si>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效益指标</t>
  </si>
  <si>
    <t>经济效益指标</t>
  </si>
  <si>
    <t>效益率</t>
  </si>
  <si>
    <t>满意度指标</t>
  </si>
  <si>
    <t>服务对象满意度指标</t>
  </si>
  <si>
    <t>满意度</t>
  </si>
  <si>
    <t>项目支出绩效目标表</t>
  </si>
  <si>
    <t>预算单位</t>
  </si>
  <si>
    <t>项目名称</t>
  </si>
  <si>
    <t>信访维稳专项经费</t>
  </si>
  <si>
    <t>一级项目名称</t>
  </si>
  <si>
    <t>业务及运转经费</t>
  </si>
  <si>
    <t>二级项目名称</t>
  </si>
  <si>
    <t>项目类型</t>
  </si>
  <si>
    <t>其他运转类</t>
  </si>
  <si>
    <t>资金用途</t>
  </si>
  <si>
    <t>业务类</t>
  </si>
  <si>
    <t>资金性质</t>
  </si>
  <si>
    <t>财政拨款</t>
  </si>
  <si>
    <t>项目分类</t>
  </si>
  <si>
    <t>保障运转经费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</si>
  <si>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</si>
  <si>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</si>
  <si>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</si>
  <si>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</si>
  <si>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</si>
  <si>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保证全县信访问题有效、及时解决，确保全县信访维稳工作有序开展。</t>
  </si>
  <si>
    <t>指标目标值</t>
  </si>
  <si>
    <t>产出指标</t>
  </si>
  <si>
    <t>数量指标</t>
  </si>
  <si>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万元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</si>
</sst>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u/>
      <sz val="10"/>
      <color rgb="FF0000FF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8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1" applyNumberFormat="0" applyAlignment="0" applyProtection="0">
      <alignment vertical="center"/>
    </xf>
    <xf numFmtId="0" fontId="54" fillId="13" borderId="7" applyNumberFormat="0" applyAlignment="0" applyProtection="0">
      <alignment vertical="center"/>
    </xf>
    <xf numFmtId="0" fontId="55" fillId="14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8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7" fontId="18" fillId="0" borderId="2" xfId="0" applyNumberFormat="1" applyFont="1" applyBorder="1" applyAlignment="1">
      <alignment horizontal="right" vertical="center" wrapText="1"/>
    </xf>
    <xf numFmtId="177" fontId="34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49" fontId="27" fillId="0" borderId="4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178" fontId="35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4" fontId="25" fillId="0" borderId="5" xfId="0" applyNumberFormat="1" applyFont="1" applyFill="1" applyBorder="1" applyAlignment="1" applyProtection="1">
      <alignment horizontal="right" vertical="center" shrinkToFit="1"/>
    </xf>
    <xf numFmtId="4" fontId="16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1" sqref="G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16">
        <v>117001</v>
      </c>
      <c r="D3" s="116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18" t="s">
        <v>5</v>
      </c>
      <c r="G10" s="119" t="s">
        <v>6</v>
      </c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18" t="s">
        <v>7</v>
      </c>
      <c r="C12" s="120" t="s">
        <v>8</v>
      </c>
      <c r="D12" s="30"/>
      <c r="E12" s="118" t="s">
        <v>9</v>
      </c>
      <c r="F12" s="28" t="s">
        <v>10</v>
      </c>
      <c r="G12" s="30"/>
      <c r="H12" s="118" t="s">
        <v>11</v>
      </c>
      <c r="I12" s="28" t="s">
        <v>12</v>
      </c>
      <c r="J12" s="30"/>
      <c r="K12" s="30"/>
    </row>
    <row r="13" ht="14.3" customHeight="1" spans="1:11">
      <c r="A13" s="28"/>
      <c r="B13" s="28"/>
      <c r="C13" s="28" t="s">
        <v>13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5" workbookViewId="0">
      <selection activeCell="B2" sqref="B2:C2"/>
    </sheetView>
  </sheetViews>
  <sheetFormatPr defaultColWidth="10" defaultRowHeight="13.5" outlineLevelCol="2"/>
  <cols>
    <col min="1" max="1" width="5.01666666666667" customWidth="1"/>
    <col min="2" max="2" width="66.7833333333333" customWidth="1"/>
    <col min="3" max="3" width="60.1416666666667" customWidth="1"/>
  </cols>
  <sheetData>
    <row r="1" customFormat="1" ht="35.4" customHeight="1" spans="1:2">
      <c r="A1" s="28"/>
      <c r="B1" s="28"/>
    </row>
    <row r="2" ht="39.15" customHeight="1" spans="1:3">
      <c r="A2" s="28"/>
      <c r="B2" s="110" t="s">
        <v>14</v>
      </c>
      <c r="C2" s="110"/>
    </row>
    <row r="3" ht="29.35" customHeight="1" spans="1:3">
      <c r="A3" s="111"/>
      <c r="B3" s="112" t="s">
        <v>15</v>
      </c>
      <c r="C3" s="112" t="s">
        <v>16</v>
      </c>
    </row>
    <row r="4" ht="28.45" customHeight="1" spans="1:3">
      <c r="A4" s="102"/>
      <c r="B4" s="113" t="s">
        <v>17</v>
      </c>
      <c r="C4" s="64" t="s">
        <v>18</v>
      </c>
    </row>
    <row r="5" ht="28.45" customHeight="1" spans="1:3">
      <c r="A5" s="102"/>
      <c r="B5" s="113" t="s">
        <v>19</v>
      </c>
      <c r="C5" s="64" t="s">
        <v>20</v>
      </c>
    </row>
    <row r="6" ht="28.45" customHeight="1" spans="1:3">
      <c r="A6" s="102"/>
      <c r="B6" s="113" t="s">
        <v>21</v>
      </c>
      <c r="C6" s="64" t="s">
        <v>22</v>
      </c>
    </row>
    <row r="7" ht="28.45" customHeight="1" spans="1:3">
      <c r="A7" s="102"/>
      <c r="B7" s="113" t="s">
        <v>23</v>
      </c>
      <c r="C7" s="64"/>
    </row>
    <row r="8" ht="28.45" customHeight="1" spans="1:3">
      <c r="A8" s="102"/>
      <c r="B8" s="113" t="s">
        <v>24</v>
      </c>
      <c r="C8" s="64" t="s">
        <v>25</v>
      </c>
    </row>
    <row r="9" ht="28.45" customHeight="1" spans="1:3">
      <c r="A9" s="102"/>
      <c r="B9" s="113" t="s">
        <v>26</v>
      </c>
      <c r="C9" s="64" t="s">
        <v>27</v>
      </c>
    </row>
    <row r="10" ht="28.45" customHeight="1" spans="1:3">
      <c r="A10" s="102"/>
      <c r="B10" s="113" t="s">
        <v>28</v>
      </c>
      <c r="C10" s="64" t="s">
        <v>29</v>
      </c>
    </row>
    <row r="11" ht="28.45" customHeight="1" spans="1:3">
      <c r="A11" s="102"/>
      <c r="B11" s="113" t="s">
        <v>30</v>
      </c>
      <c r="C11" s="64" t="s">
        <v>31</v>
      </c>
    </row>
    <row r="12" ht="28.45" customHeight="1" spans="1:3">
      <c r="A12" s="102"/>
      <c r="B12" s="113" t="s">
        <v>32</v>
      </c>
      <c r="C12" s="64"/>
    </row>
    <row r="13" ht="28.45" customHeight="1" spans="1:3">
      <c r="A13" s="28"/>
      <c r="B13" s="113" t="s">
        <v>33</v>
      </c>
      <c r="C13" s="64"/>
    </row>
    <row r="14" ht="28.45" customHeight="1" spans="1:3">
      <c r="A14" s="28"/>
      <c r="B14" s="113" t="s">
        <v>34</v>
      </c>
      <c r="C14" s="114" t="s">
        <v>18</v>
      </c>
    </row>
    <row r="15" ht="28.45" customHeight="1" spans="2:3">
      <c r="B15" s="115" t="s">
        <v>35</v>
      </c>
      <c r="C15" s="59"/>
    </row>
    <row r="16" ht="28.45" customHeight="1" spans="2:3">
      <c r="B16" s="115" t="s">
        <v>36</v>
      </c>
      <c r="C16" s="59"/>
    </row>
    <row r="17" ht="28.45" customHeight="1" spans="2:3">
      <c r="B17" s="115" t="s">
        <v>37</v>
      </c>
      <c r="C17" s="5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8.6916666666667" customWidth="1"/>
    <col min="2" max="2" width="21.8083333333333" customWidth="1"/>
    <col min="3" max="3" width="40.125" customWidth="1"/>
    <col min="4" max="4" width="21.5166666666667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38</v>
      </c>
      <c r="B2" s="29"/>
      <c r="C2" s="29"/>
      <c r="D2" s="29"/>
    </row>
    <row r="3" ht="22.75" customHeight="1" spans="1:4">
      <c r="A3" s="102"/>
      <c r="B3" s="102"/>
      <c r="C3" s="102"/>
      <c r="D3" s="103" t="s">
        <v>39</v>
      </c>
    </row>
    <row r="4" ht="22.75" customHeight="1" spans="1:4">
      <c r="A4" s="81" t="s">
        <v>40</v>
      </c>
      <c r="B4" s="81"/>
      <c r="C4" s="81" t="s">
        <v>41</v>
      </c>
      <c r="D4" s="81"/>
    </row>
    <row r="5" ht="22.75" customHeight="1" spans="1:4">
      <c r="A5" s="81" t="s">
        <v>42</v>
      </c>
      <c r="B5" s="81" t="s">
        <v>43</v>
      </c>
      <c r="C5" s="81" t="s">
        <v>42</v>
      </c>
      <c r="D5" s="81" t="s">
        <v>43</v>
      </c>
    </row>
    <row r="6" ht="22.75" customHeight="1" spans="1:4">
      <c r="A6" s="104" t="s">
        <v>44</v>
      </c>
      <c r="B6" s="105">
        <v>1799434.75</v>
      </c>
      <c r="C6" s="104" t="s">
        <v>45</v>
      </c>
      <c r="D6" s="105">
        <v>1712654.79</v>
      </c>
    </row>
    <row r="7" ht="22.75" customHeight="1" spans="1:4">
      <c r="A7" s="104" t="s">
        <v>46</v>
      </c>
      <c r="B7" s="88"/>
      <c r="C7" s="104" t="s">
        <v>47</v>
      </c>
      <c r="D7" s="105"/>
    </row>
    <row r="8" ht="22.75" customHeight="1" spans="1:4">
      <c r="A8" s="104" t="s">
        <v>48</v>
      </c>
      <c r="B8" s="88"/>
      <c r="C8" s="104" t="s">
        <v>49</v>
      </c>
      <c r="D8" s="105"/>
    </row>
    <row r="9" ht="22.75" customHeight="1" spans="1:4">
      <c r="A9" s="104" t="s">
        <v>50</v>
      </c>
      <c r="B9" s="88"/>
      <c r="C9" s="104" t="s">
        <v>51</v>
      </c>
      <c r="D9" s="105"/>
    </row>
    <row r="10" ht="22.75" customHeight="1" spans="1:4">
      <c r="A10" s="104" t="s">
        <v>52</v>
      </c>
      <c r="B10" s="88"/>
      <c r="C10" s="104" t="s">
        <v>53</v>
      </c>
      <c r="D10" s="105"/>
    </row>
    <row r="11" ht="22.75" customHeight="1" spans="1:4">
      <c r="A11" s="104" t="s">
        <v>54</v>
      </c>
      <c r="B11" s="88"/>
      <c r="C11" s="104" t="s">
        <v>55</v>
      </c>
      <c r="D11" s="105"/>
    </row>
    <row r="12" ht="22.75" customHeight="1" spans="1:4">
      <c r="A12" s="104" t="s">
        <v>56</v>
      </c>
      <c r="B12" s="88"/>
      <c r="C12" s="104" t="s">
        <v>57</v>
      </c>
      <c r="D12" s="105"/>
    </row>
    <row r="13" ht="22.75" customHeight="1" spans="1:4">
      <c r="A13" s="104" t="s">
        <v>58</v>
      </c>
      <c r="B13" s="88"/>
      <c r="C13" s="104" t="s">
        <v>59</v>
      </c>
      <c r="D13" s="105">
        <v>7231.25</v>
      </c>
    </row>
    <row r="14" ht="22.75" customHeight="1" spans="1:4">
      <c r="A14" s="104" t="s">
        <v>60</v>
      </c>
      <c r="B14" s="88"/>
      <c r="C14" s="104" t="s">
        <v>61</v>
      </c>
      <c r="D14" s="105">
        <v>79548.71</v>
      </c>
    </row>
    <row r="15" ht="22.75" customHeight="1" spans="1:4">
      <c r="A15" s="104"/>
      <c r="B15" s="106"/>
      <c r="C15" s="104" t="s">
        <v>62</v>
      </c>
      <c r="D15" s="105"/>
    </row>
    <row r="16" ht="22.75" customHeight="1" spans="1:4">
      <c r="A16" s="104"/>
      <c r="B16" s="106"/>
      <c r="C16" s="104" t="s">
        <v>63</v>
      </c>
      <c r="D16" s="105"/>
    </row>
    <row r="17" ht="22.75" customHeight="1" spans="1:4">
      <c r="A17" s="104"/>
      <c r="B17" s="106"/>
      <c r="C17" s="104" t="s">
        <v>64</v>
      </c>
      <c r="D17" s="105"/>
    </row>
    <row r="18" ht="22.75" customHeight="1" spans="1:4">
      <c r="A18" s="104"/>
      <c r="B18" s="106"/>
      <c r="C18" s="104" t="s">
        <v>65</v>
      </c>
      <c r="D18" s="105"/>
    </row>
    <row r="19" ht="22.75" customHeight="1" spans="1:4">
      <c r="A19" s="104"/>
      <c r="B19" s="106"/>
      <c r="C19" s="104" t="s">
        <v>66</v>
      </c>
      <c r="D19" s="107"/>
    </row>
    <row r="20" ht="22.75" customHeight="1" spans="1:4">
      <c r="A20" s="108"/>
      <c r="B20" s="109"/>
      <c r="C20" s="104" t="s">
        <v>67</v>
      </c>
      <c r="D20" s="107"/>
    </row>
    <row r="21" ht="22.75" customHeight="1" spans="1:4">
      <c r="A21" s="108"/>
      <c r="B21" s="109"/>
      <c r="C21" s="104" t="s">
        <v>68</v>
      </c>
      <c r="D21" s="107"/>
    </row>
    <row r="22" ht="22.75" customHeight="1" spans="1:4">
      <c r="A22" s="108"/>
      <c r="B22" s="109"/>
      <c r="C22" s="104" t="s">
        <v>69</v>
      </c>
      <c r="D22" s="107"/>
    </row>
    <row r="23" ht="22.75" customHeight="1" spans="1:4">
      <c r="A23" s="108"/>
      <c r="B23" s="109"/>
      <c r="C23" s="104" t="s">
        <v>70</v>
      </c>
      <c r="D23" s="107"/>
    </row>
    <row r="24" ht="22.75" customHeight="1" spans="1:4">
      <c r="A24" s="108"/>
      <c r="B24" s="109"/>
      <c r="C24" s="104" t="s">
        <v>71</v>
      </c>
      <c r="D24" s="107"/>
    </row>
    <row r="25" ht="22.75" customHeight="1" spans="1:4">
      <c r="A25" s="104"/>
      <c r="B25" s="106"/>
      <c r="C25" s="104" t="s">
        <v>72</v>
      </c>
      <c r="D25" s="107"/>
    </row>
    <row r="26" ht="22.75" customHeight="1" spans="1:4">
      <c r="A26" s="104"/>
      <c r="B26" s="106"/>
      <c r="C26" s="104" t="s">
        <v>73</v>
      </c>
      <c r="D26" s="107"/>
    </row>
    <row r="27" ht="22.75" customHeight="1" spans="1:4">
      <c r="A27" s="104"/>
      <c r="B27" s="106"/>
      <c r="C27" s="104" t="s">
        <v>74</v>
      </c>
      <c r="D27" s="107"/>
    </row>
    <row r="28" ht="22.75" customHeight="1" spans="1:4">
      <c r="A28" s="108"/>
      <c r="B28" s="109"/>
      <c r="C28" s="104" t="s">
        <v>75</v>
      </c>
      <c r="D28" s="107"/>
    </row>
    <row r="29" ht="22.75" customHeight="1" spans="1:4">
      <c r="A29" s="108"/>
      <c r="B29" s="109"/>
      <c r="C29" s="104" t="s">
        <v>76</v>
      </c>
      <c r="D29" s="107"/>
    </row>
    <row r="30" ht="22.75" customHeight="1" spans="1:4">
      <c r="A30" s="108"/>
      <c r="B30" s="109"/>
      <c r="C30" s="104" t="s">
        <v>77</v>
      </c>
      <c r="D30" s="107"/>
    </row>
    <row r="31" ht="22.75" customHeight="1" spans="1:4">
      <c r="A31" s="108"/>
      <c r="B31" s="109"/>
      <c r="C31" s="104" t="s">
        <v>78</v>
      </c>
      <c r="D31" s="107"/>
    </row>
    <row r="32" ht="22.75" customHeight="1" spans="1:4">
      <c r="A32" s="108"/>
      <c r="B32" s="109"/>
      <c r="C32" s="104" t="s">
        <v>79</v>
      </c>
      <c r="D32" s="107"/>
    </row>
    <row r="33" ht="22.75" customHeight="1" spans="1:4">
      <c r="A33" s="104"/>
      <c r="B33" s="104"/>
      <c r="C33" s="104" t="s">
        <v>80</v>
      </c>
      <c r="D33" s="107"/>
    </row>
    <row r="34" ht="22.75" customHeight="1" spans="1:4">
      <c r="A34" s="104"/>
      <c r="B34" s="104"/>
      <c r="C34" s="104" t="s">
        <v>81</v>
      </c>
      <c r="D34" s="107"/>
    </row>
    <row r="35" ht="22.75" customHeight="1" spans="1:4">
      <c r="A35" s="104"/>
      <c r="B35" s="104"/>
      <c r="C35" s="104" t="s">
        <v>82</v>
      </c>
      <c r="D35" s="107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8" t="s">
        <v>83</v>
      </c>
      <c r="B39" s="109">
        <f>SUM(B6:B14)</f>
        <v>1799434.75</v>
      </c>
      <c r="C39" s="108" t="s">
        <v>84</v>
      </c>
      <c r="D39" s="109">
        <f>SUM(D6:D38)</f>
        <v>1799434.75</v>
      </c>
    </row>
    <row r="40" ht="22.75" customHeight="1" spans="1:4">
      <c r="A40" s="108" t="s">
        <v>85</v>
      </c>
      <c r="B40" s="109"/>
      <c r="C40" s="108" t="s">
        <v>86</v>
      </c>
      <c r="D40" s="109"/>
    </row>
    <row r="41" ht="22.75" customHeight="1" spans="1:4">
      <c r="A41" s="104"/>
      <c r="B41" s="106"/>
      <c r="C41" s="104"/>
      <c r="D41" s="106"/>
    </row>
    <row r="42" ht="22.75" customHeight="1" spans="1:4">
      <c r="A42" s="108" t="s">
        <v>87</v>
      </c>
      <c r="B42" s="109">
        <f>B39+B40</f>
        <v>1799434.75</v>
      </c>
      <c r="C42" s="108" t="s">
        <v>88</v>
      </c>
      <c r="D42" s="109">
        <f>D39+D40</f>
        <v>1799434.75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.196527777777778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:B6"/>
    </sheetView>
  </sheetViews>
  <sheetFormatPr defaultColWidth="7.875" defaultRowHeight="12.75" customHeight="1" outlineLevelCol="2"/>
  <cols>
    <col min="1" max="1" width="39.5" style="36" customWidth="1"/>
    <col min="2" max="2" width="35.625" style="36" customWidth="1"/>
    <col min="3" max="3" width="27.375" style="36" customWidth="1"/>
    <col min="4" max="16384" width="7.875" style="35"/>
  </cols>
  <sheetData>
    <row r="1" ht="24.75" customHeight="1" spans="1:1">
      <c r="A1" s="44"/>
    </row>
    <row r="2" ht="24.75" customHeight="1" spans="1:2">
      <c r="A2" s="38" t="s">
        <v>89</v>
      </c>
      <c r="B2" s="38"/>
    </row>
    <row r="3" ht="24.75" customHeight="1" spans="1:2">
      <c r="A3" s="95"/>
      <c r="B3" s="39" t="s">
        <v>39</v>
      </c>
    </row>
    <row r="4" ht="24" customHeight="1" spans="1:2">
      <c r="A4" s="48" t="s">
        <v>42</v>
      </c>
      <c r="B4" s="48" t="s">
        <v>43</v>
      </c>
    </row>
    <row r="5" s="35" customFormat="1" ht="25" customHeight="1" spans="1:3">
      <c r="A5" s="96" t="s">
        <v>90</v>
      </c>
      <c r="B5" s="97">
        <f>B6+B7</f>
        <v>1799434.75</v>
      </c>
      <c r="C5" s="36"/>
    </row>
    <row r="6" s="35" customFormat="1" ht="25" customHeight="1" spans="1:3">
      <c r="A6" s="96" t="s">
        <v>91</v>
      </c>
      <c r="B6" s="98">
        <v>1799434.75</v>
      </c>
      <c r="C6" s="36"/>
    </row>
    <row r="7" s="35" customFormat="1" ht="25" customHeight="1" spans="1:3">
      <c r="A7" s="96" t="s">
        <v>92</v>
      </c>
      <c r="B7" s="98"/>
      <c r="C7" s="36"/>
    </row>
    <row r="8" s="35" customFormat="1" ht="25" customHeight="1" spans="1:3">
      <c r="A8" s="96" t="s">
        <v>93</v>
      </c>
      <c r="B8" s="98">
        <f>B9+B10</f>
        <v>0</v>
      </c>
      <c r="C8" s="36"/>
    </row>
    <row r="9" s="35" customFormat="1" ht="25" customHeight="1" spans="1:3">
      <c r="A9" s="96" t="s">
        <v>94</v>
      </c>
      <c r="B9" s="98"/>
      <c r="C9" s="36"/>
    </row>
    <row r="10" s="35" customFormat="1" ht="25" customHeight="1" spans="1:3">
      <c r="A10" s="96" t="s">
        <v>95</v>
      </c>
      <c r="B10" s="98"/>
      <c r="C10" s="36"/>
    </row>
    <row r="11" s="35" customFormat="1" ht="25" customHeight="1" spans="1:3">
      <c r="A11" s="96" t="s">
        <v>96</v>
      </c>
      <c r="B11" s="98">
        <f>SUM(B12:B14)</f>
        <v>0</v>
      </c>
      <c r="C11" s="36"/>
    </row>
    <row r="12" s="35" customFormat="1" ht="25" customHeight="1" spans="1:3">
      <c r="A12" s="96" t="s">
        <v>97</v>
      </c>
      <c r="B12" s="98"/>
      <c r="C12" s="36"/>
    </row>
    <row r="13" s="35" customFormat="1" ht="25" customHeight="1" spans="1:3">
      <c r="A13" s="96" t="s">
        <v>98</v>
      </c>
      <c r="B13" s="98"/>
      <c r="C13" s="36"/>
    </row>
    <row r="14" s="35" customFormat="1" ht="25" customHeight="1" spans="1:3">
      <c r="A14" s="96" t="s">
        <v>99</v>
      </c>
      <c r="B14" s="98"/>
      <c r="C14" s="36"/>
    </row>
    <row r="15" s="35" customFormat="1" ht="25" customHeight="1" spans="1:3">
      <c r="A15" s="96" t="s">
        <v>100</v>
      </c>
      <c r="B15" s="98"/>
      <c r="C15" s="36"/>
    </row>
    <row r="16" s="35" customFormat="1" ht="25" customHeight="1" spans="1:3">
      <c r="A16" s="96" t="s">
        <v>101</v>
      </c>
      <c r="B16" s="98"/>
      <c r="C16" s="36"/>
    </row>
    <row r="17" s="35" customFormat="1" ht="25" customHeight="1" spans="1:3">
      <c r="A17" s="96" t="s">
        <v>102</v>
      </c>
      <c r="B17" s="98"/>
      <c r="C17" s="36"/>
    </row>
    <row r="18" s="35" customFormat="1" ht="25" customHeight="1" spans="1:3">
      <c r="A18" s="96" t="s">
        <v>103</v>
      </c>
      <c r="B18" s="98"/>
      <c r="C18" s="36"/>
    </row>
    <row r="19" s="35" customFormat="1" ht="25" customHeight="1" spans="1:3">
      <c r="A19" s="96" t="s">
        <v>104</v>
      </c>
      <c r="B19" s="97">
        <f>B20+B23+B26+B27</f>
        <v>0</v>
      </c>
      <c r="C19" s="36"/>
    </row>
    <row r="20" s="35" customFormat="1" ht="25" customHeight="1" spans="1:3">
      <c r="A20" s="96" t="s">
        <v>105</v>
      </c>
      <c r="B20" s="97">
        <f>B21+B22</f>
        <v>0</v>
      </c>
      <c r="C20" s="36"/>
    </row>
    <row r="21" s="35" customFormat="1" ht="25" customHeight="1" spans="1:3">
      <c r="A21" s="96" t="s">
        <v>106</v>
      </c>
      <c r="B21" s="97"/>
      <c r="C21" s="36"/>
    </row>
    <row r="22" s="35" customFormat="1" ht="25" customHeight="1" spans="1:3">
      <c r="A22" s="96" t="s">
        <v>107</v>
      </c>
      <c r="B22" s="97"/>
      <c r="C22" s="36"/>
    </row>
    <row r="23" s="35" customFormat="1" ht="25" customHeight="1" spans="1:3">
      <c r="A23" s="96" t="s">
        <v>108</v>
      </c>
      <c r="B23" s="97">
        <f>B24+B25</f>
        <v>0</v>
      </c>
      <c r="C23" s="36"/>
    </row>
    <row r="24" s="35" customFormat="1" ht="25" customHeight="1" spans="1:3">
      <c r="A24" s="96" t="s">
        <v>109</v>
      </c>
      <c r="B24" s="97"/>
      <c r="C24" s="36"/>
    </row>
    <row r="25" s="35" customFormat="1" ht="25" customHeight="1" spans="1:3">
      <c r="A25" s="96" t="s">
        <v>110</v>
      </c>
      <c r="B25" s="97"/>
      <c r="C25" s="36"/>
    </row>
    <row r="26" s="35" customFormat="1" ht="25" customHeight="1" spans="1:3">
      <c r="A26" s="96" t="s">
        <v>111</v>
      </c>
      <c r="B26" s="97"/>
      <c r="C26" s="36"/>
    </row>
    <row r="27" s="35" customFormat="1" ht="25" customHeight="1" spans="1:3">
      <c r="A27" s="96" t="s">
        <v>112</v>
      </c>
      <c r="B27" s="97"/>
      <c r="C27" s="36"/>
    </row>
    <row r="28" ht="25" customHeight="1" spans="1:2">
      <c r="A28" s="99"/>
      <c r="B28" s="97"/>
    </row>
    <row r="29" s="35" customFormat="1" ht="25" customHeight="1" spans="1:3">
      <c r="A29" s="100" t="s">
        <v>113</v>
      </c>
      <c r="B29" s="101">
        <f>B5+B8+B11+B15+B16+B17+B18+B19</f>
        <v>1799434.75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2" workbookViewId="0">
      <selection activeCell="A11" sqref="$A11:$XFD14"/>
    </sheetView>
  </sheetViews>
  <sheetFormatPr defaultColWidth="10" defaultRowHeight="13.5" outlineLevelCol="4"/>
  <cols>
    <col min="1" max="1" width="52.7166666666667" customWidth="1"/>
    <col min="2" max="2" width="19.1583333333333" customWidth="1"/>
    <col min="3" max="3" width="20.9833333333333" customWidth="1"/>
    <col min="4" max="4" width="18.8666666666667" customWidth="1"/>
    <col min="5" max="5" width="19.991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114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0" t="s">
        <v>39</v>
      </c>
    </row>
    <row r="4" ht="22.75" customHeight="1" spans="1:5">
      <c r="A4" s="92" t="s">
        <v>115</v>
      </c>
      <c r="B4" s="92" t="s">
        <v>116</v>
      </c>
      <c r="C4" s="92" t="s">
        <v>117</v>
      </c>
      <c r="D4" s="92" t="s">
        <v>118</v>
      </c>
      <c r="E4" s="92" t="s">
        <v>119</v>
      </c>
    </row>
    <row r="5" ht="22.75" customHeight="1" spans="1:5">
      <c r="A5" s="93" t="s">
        <v>120</v>
      </c>
      <c r="B5" s="79">
        <f>C5+D5</f>
        <v>1799434.75</v>
      </c>
      <c r="C5" s="79">
        <f>C6+C9+C12</f>
        <v>1599434.75</v>
      </c>
      <c r="D5" s="79">
        <f>D6+D9+D12</f>
        <v>200000</v>
      </c>
      <c r="E5" s="79"/>
    </row>
    <row r="6" ht="24" customHeight="1" spans="1:5">
      <c r="A6" s="94" t="s">
        <v>121</v>
      </c>
      <c r="B6" s="79">
        <f t="shared" ref="B6:B14" si="0">C6+D6</f>
        <v>1712654.79</v>
      </c>
      <c r="C6" s="79">
        <f>C7</f>
        <v>1512654.79</v>
      </c>
      <c r="D6" s="79">
        <f>D7</f>
        <v>200000</v>
      </c>
      <c r="E6" s="79"/>
    </row>
    <row r="7" ht="24" customHeight="1" spans="1:5">
      <c r="A7" s="94" t="s">
        <v>122</v>
      </c>
      <c r="B7" s="79">
        <f t="shared" si="0"/>
        <v>1712654.79</v>
      </c>
      <c r="C7" s="79">
        <v>1512654.79</v>
      </c>
      <c r="D7" s="79">
        <v>200000</v>
      </c>
      <c r="E7" s="79"/>
    </row>
    <row r="8" ht="24" customHeight="1" spans="1:5">
      <c r="A8" s="94" t="s">
        <v>123</v>
      </c>
      <c r="B8" s="79">
        <f t="shared" si="0"/>
        <v>1712654.79</v>
      </c>
      <c r="C8" s="80">
        <v>1512654.79</v>
      </c>
      <c r="D8" s="80">
        <v>200000</v>
      </c>
      <c r="E8" s="80"/>
    </row>
    <row r="9" ht="24" customHeight="1" spans="1:5">
      <c r="A9" s="94" t="s">
        <v>124</v>
      </c>
      <c r="B9" s="79">
        <f t="shared" si="0"/>
        <v>7231.25</v>
      </c>
      <c r="C9" s="59">
        <f>C10</f>
        <v>7231.25</v>
      </c>
      <c r="D9" s="59"/>
      <c r="E9" s="59"/>
    </row>
    <row r="10" ht="24" customHeight="1" spans="1:5">
      <c r="A10" s="94" t="s">
        <v>125</v>
      </c>
      <c r="B10" s="79">
        <f t="shared" si="0"/>
        <v>7231.25</v>
      </c>
      <c r="C10" s="59">
        <v>7231.25</v>
      </c>
      <c r="D10" s="59"/>
      <c r="E10" s="59"/>
    </row>
    <row r="11" ht="24" customHeight="1" spans="1:5">
      <c r="A11" s="94" t="s">
        <v>126</v>
      </c>
      <c r="B11" s="79">
        <f t="shared" si="0"/>
        <v>7231.25</v>
      </c>
      <c r="C11" s="59">
        <v>7231.25</v>
      </c>
      <c r="D11" s="59"/>
      <c r="E11" s="59"/>
    </row>
    <row r="12" ht="24" customHeight="1" spans="1:5">
      <c r="A12" s="94" t="s">
        <v>127</v>
      </c>
      <c r="B12" s="79">
        <f t="shared" si="0"/>
        <v>79548.71</v>
      </c>
      <c r="C12" s="59">
        <f>C13</f>
        <v>79548.71</v>
      </c>
      <c r="D12" s="59"/>
      <c r="E12" s="59"/>
    </row>
    <row r="13" ht="24" customHeight="1" spans="1:5">
      <c r="A13" s="94" t="s">
        <v>128</v>
      </c>
      <c r="B13" s="79">
        <f t="shared" si="0"/>
        <v>79548.71</v>
      </c>
      <c r="C13" s="59">
        <v>79548.71</v>
      </c>
      <c r="D13" s="59"/>
      <c r="E13" s="59"/>
    </row>
    <row r="14" ht="24" customHeight="1" spans="1:5">
      <c r="A14" s="94" t="s">
        <v>129</v>
      </c>
      <c r="B14" s="79">
        <f t="shared" si="0"/>
        <v>79548.71</v>
      </c>
      <c r="C14" s="59">
        <v>79548.71</v>
      </c>
      <c r="D14" s="59"/>
      <c r="E14" s="5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9" sqref="D9"/>
    </sheetView>
  </sheetViews>
  <sheetFormatPr defaultColWidth="10" defaultRowHeight="13.5" outlineLevelCol="6"/>
  <cols>
    <col min="1" max="1" width="24.5666666666667" customWidth="1"/>
    <col min="2" max="2" width="13.5083333333333" customWidth="1"/>
    <col min="3" max="3" width="34.03333333333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9.85" customHeight="1" spans="1:7">
      <c r="A2" s="29" t="s">
        <v>130</v>
      </c>
      <c r="B2" s="29"/>
      <c r="C2" s="29"/>
      <c r="D2" s="29"/>
      <c r="E2" s="28"/>
      <c r="F2" s="28"/>
      <c r="G2" s="28"/>
    </row>
    <row r="3" ht="22.75" customHeight="1" spans="1:7">
      <c r="A3" s="30"/>
      <c r="B3" s="30"/>
      <c r="C3" s="67" t="s">
        <v>39</v>
      </c>
      <c r="D3" s="67"/>
      <c r="E3" s="30"/>
      <c r="F3" s="30"/>
      <c r="G3" s="30"/>
    </row>
    <row r="4" ht="22.75" customHeight="1" spans="1:7">
      <c r="A4" s="81" t="s">
        <v>40</v>
      </c>
      <c r="B4" s="81"/>
      <c r="C4" s="81" t="s">
        <v>41</v>
      </c>
      <c r="D4" s="81"/>
      <c r="E4" s="30"/>
      <c r="F4" s="30"/>
      <c r="G4" s="30"/>
    </row>
    <row r="5" ht="22.75" customHeight="1" spans="1:7">
      <c r="A5" s="81" t="s">
        <v>42</v>
      </c>
      <c r="B5" s="81" t="s">
        <v>43</v>
      </c>
      <c r="C5" s="81" t="s">
        <v>42</v>
      </c>
      <c r="D5" s="81" t="s">
        <v>120</v>
      </c>
      <c r="E5" s="30"/>
      <c r="F5" s="30"/>
      <c r="G5" s="30"/>
    </row>
    <row r="6" ht="22.75" customHeight="1" spans="1:7">
      <c r="A6" s="33" t="s">
        <v>131</v>
      </c>
      <c r="B6" s="87">
        <f>SUM(B7:B9)</f>
        <v>1799434.75</v>
      </c>
      <c r="C6" s="33" t="s">
        <v>132</v>
      </c>
      <c r="D6" s="88">
        <v>1799434.75</v>
      </c>
      <c r="E6" s="30"/>
      <c r="F6" s="30"/>
      <c r="G6" s="30"/>
    </row>
    <row r="7" ht="22.75" customHeight="1" spans="1:7">
      <c r="A7" s="33" t="s">
        <v>133</v>
      </c>
      <c r="B7" s="88">
        <v>1799434.75</v>
      </c>
      <c r="C7" s="33" t="s">
        <v>134</v>
      </c>
      <c r="D7" s="88">
        <v>1712654.79</v>
      </c>
      <c r="E7" s="30"/>
      <c r="F7" s="30"/>
      <c r="G7" s="30"/>
    </row>
    <row r="8" ht="22.75" customHeight="1" spans="1:7">
      <c r="A8" s="33" t="s">
        <v>135</v>
      </c>
      <c r="B8" s="88"/>
      <c r="C8" s="33" t="s">
        <v>136</v>
      </c>
      <c r="D8" s="88"/>
      <c r="E8" s="30"/>
      <c r="F8" s="30"/>
      <c r="G8" s="30"/>
    </row>
    <row r="9" ht="22.75" customHeight="1" spans="1:7">
      <c r="A9" s="33" t="s">
        <v>137</v>
      </c>
      <c r="B9" s="88"/>
      <c r="C9" s="33" t="s">
        <v>138</v>
      </c>
      <c r="D9" s="88"/>
      <c r="E9" s="30"/>
      <c r="F9" s="30"/>
      <c r="G9" s="30"/>
    </row>
    <row r="10" ht="22.75" customHeight="1" spans="1:7">
      <c r="A10" s="33"/>
      <c r="B10" s="89"/>
      <c r="C10" s="33" t="s">
        <v>139</v>
      </c>
      <c r="D10" s="88"/>
      <c r="E10" s="30"/>
      <c r="F10" s="30"/>
      <c r="G10" s="30"/>
    </row>
    <row r="11" ht="22.75" customHeight="1" spans="1:7">
      <c r="A11" s="33"/>
      <c r="B11" s="89"/>
      <c r="C11" s="33" t="s">
        <v>140</v>
      </c>
      <c r="D11" s="88"/>
      <c r="E11" s="30"/>
      <c r="F11" s="30"/>
      <c r="G11" s="30"/>
    </row>
    <row r="12" ht="22.75" customHeight="1" spans="1:7">
      <c r="A12" s="33"/>
      <c r="B12" s="89"/>
      <c r="C12" s="33" t="s">
        <v>141</v>
      </c>
      <c r="D12" s="88"/>
      <c r="E12" s="30"/>
      <c r="F12" s="30"/>
      <c r="G12" s="30"/>
    </row>
    <row r="13" ht="22.75" customHeight="1" spans="1:7">
      <c r="A13" s="64"/>
      <c r="B13" s="84"/>
      <c r="C13" s="33" t="s">
        <v>142</v>
      </c>
      <c r="D13" s="88"/>
      <c r="E13" s="30"/>
      <c r="F13" s="30"/>
      <c r="G13" s="30"/>
    </row>
    <row r="14" ht="22.75" customHeight="1" spans="1:7">
      <c r="A14" s="33"/>
      <c r="B14" s="89"/>
      <c r="C14" s="33" t="s">
        <v>143</v>
      </c>
      <c r="D14" s="88">
        <v>7231.25</v>
      </c>
      <c r="E14" s="30"/>
      <c r="F14" s="30"/>
      <c r="G14" s="66"/>
    </row>
    <row r="15" ht="22.75" customHeight="1" spans="1:7">
      <c r="A15" s="33"/>
      <c r="B15" s="89"/>
      <c r="C15" s="33" t="s">
        <v>144</v>
      </c>
      <c r="D15" s="88"/>
      <c r="E15" s="30"/>
      <c r="F15" s="30"/>
      <c r="G15" s="30"/>
    </row>
    <row r="16" ht="22.75" customHeight="1" spans="1:7">
      <c r="A16" s="33"/>
      <c r="B16" s="89"/>
      <c r="C16" s="33" t="s">
        <v>145</v>
      </c>
      <c r="D16" s="88">
        <v>79548.71</v>
      </c>
      <c r="E16" s="30"/>
      <c r="F16" s="30"/>
      <c r="G16" s="30"/>
    </row>
    <row r="17" ht="22.75" customHeight="1" spans="1:7">
      <c r="A17" s="33"/>
      <c r="B17" s="89"/>
      <c r="C17" s="33" t="s">
        <v>146</v>
      </c>
      <c r="D17" s="88"/>
      <c r="E17" s="30"/>
      <c r="F17" s="30"/>
      <c r="G17" s="30"/>
    </row>
    <row r="18" ht="22.75" customHeight="1" spans="1:7">
      <c r="A18" s="33"/>
      <c r="B18" s="89"/>
      <c r="C18" s="33" t="s">
        <v>147</v>
      </c>
      <c r="D18" s="88"/>
      <c r="E18" s="30"/>
      <c r="F18" s="30"/>
      <c r="G18" s="30"/>
    </row>
    <row r="19" ht="22.75" customHeight="1" spans="1:7">
      <c r="A19" s="33"/>
      <c r="B19" s="33"/>
      <c r="C19" s="33" t="s">
        <v>148</v>
      </c>
      <c r="D19" s="88"/>
      <c r="E19" s="30"/>
      <c r="F19" s="30"/>
      <c r="G19" s="30"/>
    </row>
    <row r="20" ht="22.75" customHeight="1" spans="1:7">
      <c r="A20" s="33"/>
      <c r="B20" s="33"/>
      <c r="C20" s="33" t="s">
        <v>149</v>
      </c>
      <c r="D20" s="88"/>
      <c r="E20" s="30"/>
      <c r="F20" s="30"/>
      <c r="G20" s="30"/>
    </row>
    <row r="21" ht="22.75" customHeight="1" spans="1:7">
      <c r="A21" s="33"/>
      <c r="B21" s="33"/>
      <c r="C21" s="33" t="s">
        <v>150</v>
      </c>
      <c r="D21" s="88"/>
      <c r="E21" s="30"/>
      <c r="F21" s="30"/>
      <c r="G21" s="30"/>
    </row>
    <row r="22" ht="22.75" customHeight="1" spans="1:7">
      <c r="A22" s="33"/>
      <c r="B22" s="33"/>
      <c r="C22" s="33" t="s">
        <v>151</v>
      </c>
      <c r="D22" s="88"/>
      <c r="E22" s="30"/>
      <c r="F22" s="30"/>
      <c r="G22" s="30"/>
    </row>
    <row r="23" ht="22.75" customHeight="1" spans="1:7">
      <c r="A23" s="33"/>
      <c r="B23" s="33"/>
      <c r="C23" s="33" t="s">
        <v>152</v>
      </c>
      <c r="D23" s="88"/>
      <c r="E23" s="30"/>
      <c r="F23" s="30"/>
      <c r="G23" s="30"/>
    </row>
    <row r="24" ht="22.75" customHeight="1" spans="1:7">
      <c r="A24" s="33"/>
      <c r="B24" s="33"/>
      <c r="C24" s="33" t="s">
        <v>153</v>
      </c>
      <c r="D24" s="88"/>
      <c r="E24" s="30"/>
      <c r="F24" s="30"/>
      <c r="G24" s="30"/>
    </row>
    <row r="25" ht="22.75" customHeight="1" spans="1:7">
      <c r="A25" s="33"/>
      <c r="B25" s="33"/>
      <c r="C25" s="33" t="s">
        <v>154</v>
      </c>
      <c r="D25" s="88"/>
      <c r="E25" s="30"/>
      <c r="F25" s="30"/>
      <c r="G25" s="30"/>
    </row>
    <row r="26" ht="22.75" customHeight="1" spans="1:7">
      <c r="A26" s="33"/>
      <c r="B26" s="33"/>
      <c r="C26" s="33" t="s">
        <v>155</v>
      </c>
      <c r="D26" s="88"/>
      <c r="E26" s="30"/>
      <c r="F26" s="30"/>
      <c r="G26" s="30"/>
    </row>
    <row r="27" ht="22.75" customHeight="1" spans="1:7">
      <c r="A27" s="33"/>
      <c r="B27" s="33"/>
      <c r="C27" s="33" t="s">
        <v>156</v>
      </c>
      <c r="D27" s="88"/>
      <c r="E27" s="30"/>
      <c r="F27" s="30"/>
      <c r="G27" s="30"/>
    </row>
    <row r="28" ht="22.75" customHeight="1" spans="1:7">
      <c r="A28" s="33"/>
      <c r="B28" s="33"/>
      <c r="C28" s="33" t="s">
        <v>157</v>
      </c>
      <c r="D28" s="88"/>
      <c r="E28" s="30"/>
      <c r="F28" s="30"/>
      <c r="G28" s="30"/>
    </row>
    <row r="29" ht="22.75" customHeight="1" spans="1:7">
      <c r="A29" s="33"/>
      <c r="B29" s="33"/>
      <c r="C29" s="33" t="s">
        <v>158</v>
      </c>
      <c r="D29" s="88"/>
      <c r="E29" s="30"/>
      <c r="F29" s="30"/>
      <c r="G29" s="30"/>
    </row>
    <row r="30" ht="22.75" customHeight="1" spans="1:7">
      <c r="A30" s="33"/>
      <c r="B30" s="33"/>
      <c r="C30" s="33" t="s">
        <v>159</v>
      </c>
      <c r="D30" s="88"/>
      <c r="E30" s="30"/>
      <c r="F30" s="30"/>
      <c r="G30" s="30"/>
    </row>
    <row r="31" ht="22.75" customHeight="1" spans="1:7">
      <c r="A31" s="33"/>
      <c r="B31" s="33"/>
      <c r="C31" s="33" t="s">
        <v>160</v>
      </c>
      <c r="D31" s="88"/>
      <c r="E31" s="30"/>
      <c r="F31" s="30"/>
      <c r="G31" s="30"/>
    </row>
    <row r="32" ht="22.75" customHeight="1" spans="1:7">
      <c r="A32" s="33"/>
      <c r="B32" s="33"/>
      <c r="C32" s="33" t="s">
        <v>161</v>
      </c>
      <c r="D32" s="88"/>
      <c r="E32" s="30"/>
      <c r="F32" s="30"/>
      <c r="G32" s="30"/>
    </row>
    <row r="33" ht="22.75" customHeight="1" spans="1:7">
      <c r="A33" s="33"/>
      <c r="B33" s="33"/>
      <c r="C33" s="33" t="s">
        <v>162</v>
      </c>
      <c r="D33" s="88"/>
      <c r="E33" s="30"/>
      <c r="F33" s="30"/>
      <c r="G33" s="30"/>
    </row>
    <row r="34" ht="22.75" customHeight="1" spans="1:7">
      <c r="A34" s="33"/>
      <c r="B34" s="33"/>
      <c r="C34" s="33" t="s">
        <v>163</v>
      </c>
      <c r="D34" s="88"/>
      <c r="E34" s="30"/>
      <c r="F34" s="30"/>
      <c r="G34" s="30"/>
    </row>
    <row r="35" ht="22.75" customHeight="1" spans="1:7">
      <c r="A35" s="33"/>
      <c r="B35" s="33"/>
      <c r="C35" s="33" t="s">
        <v>164</v>
      </c>
      <c r="D35" s="88"/>
      <c r="E35" s="30"/>
      <c r="F35" s="30"/>
      <c r="G35" s="30"/>
    </row>
    <row r="36" ht="22.75" customHeight="1" spans="1:7">
      <c r="A36" s="33"/>
      <c r="B36" s="33"/>
      <c r="C36" s="33" t="s">
        <v>165</v>
      </c>
      <c r="D36" s="87"/>
      <c r="E36" s="30"/>
      <c r="F36" s="30"/>
      <c r="G36" s="30"/>
    </row>
    <row r="37" ht="22.75" customHeight="1" spans="1:7">
      <c r="A37" s="81" t="s">
        <v>166</v>
      </c>
      <c r="B37" s="90">
        <f>B6</f>
        <v>1799434.75</v>
      </c>
      <c r="C37" s="81" t="s">
        <v>167</v>
      </c>
      <c r="D37" s="91">
        <f>D6</f>
        <v>1799434.75</v>
      </c>
      <c r="E37" s="66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A8" sqref="A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67" t="s">
        <v>39</v>
      </c>
      <c r="K3" s="67"/>
    </row>
    <row r="4" ht="22.75" customHeight="1" spans="1:11">
      <c r="A4" s="81" t="s">
        <v>169</v>
      </c>
      <c r="B4" s="81" t="s">
        <v>120</v>
      </c>
      <c r="C4" s="81" t="s">
        <v>170</v>
      </c>
      <c r="D4" s="81"/>
      <c r="E4" s="81"/>
      <c r="F4" s="81" t="s">
        <v>171</v>
      </c>
      <c r="G4" s="81"/>
      <c r="H4" s="81"/>
      <c r="I4" s="81" t="s">
        <v>172</v>
      </c>
      <c r="J4" s="81"/>
      <c r="K4" s="81"/>
    </row>
    <row r="5" ht="22.75" customHeight="1" spans="1:11">
      <c r="A5" s="81"/>
      <c r="B5" s="81"/>
      <c r="C5" s="32" t="s">
        <v>120</v>
      </c>
      <c r="D5" s="32" t="s">
        <v>117</v>
      </c>
      <c r="E5" s="32" t="s">
        <v>118</v>
      </c>
      <c r="F5" s="32" t="s">
        <v>120</v>
      </c>
      <c r="G5" s="32" t="s">
        <v>117</v>
      </c>
      <c r="H5" s="32" t="s">
        <v>118</v>
      </c>
      <c r="I5" s="32" t="s">
        <v>120</v>
      </c>
      <c r="J5" s="32" t="s">
        <v>117</v>
      </c>
      <c r="K5" s="32" t="s">
        <v>118</v>
      </c>
    </row>
    <row r="6" ht="22.75" customHeight="1" spans="1:11">
      <c r="A6" s="64" t="s">
        <v>120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ht="22.75" customHeight="1" spans="1:11">
      <c r="A7" s="83" t="s">
        <v>2</v>
      </c>
      <c r="B7" s="82">
        <f>C7+F7+I7</f>
        <v>1799434.75</v>
      </c>
      <c r="C7" s="82">
        <f>D7+E7</f>
        <v>1799434.75</v>
      </c>
      <c r="D7" s="84">
        <v>1599434.75</v>
      </c>
      <c r="E7" s="84">
        <v>200000</v>
      </c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:E6"/>
    </sheetView>
  </sheetViews>
  <sheetFormatPr defaultColWidth="10" defaultRowHeight="13.5" outlineLevelCol="4"/>
  <cols>
    <col min="1" max="1" width="17.5" customWidth="1"/>
    <col min="2" max="2" width="32.125" customWidth="1"/>
    <col min="3" max="3" width="27.075" customWidth="1"/>
    <col min="4" max="4" width="28.3" customWidth="1"/>
    <col min="5" max="5" width="25.6416666666667" customWidth="1"/>
  </cols>
  <sheetData>
    <row r="1" ht="14.3" customHeight="1" spans="1:1">
      <c r="A1" s="72"/>
    </row>
    <row r="2" ht="36.9" customHeight="1" spans="1:5">
      <c r="A2" s="29" t="s">
        <v>173</v>
      </c>
      <c r="B2" s="29"/>
      <c r="C2" s="29"/>
      <c r="D2" s="29"/>
      <c r="E2" s="29"/>
    </row>
    <row r="3" ht="21.85" customHeight="1" spans="1:5">
      <c r="A3" s="30"/>
      <c r="B3" s="30"/>
      <c r="C3" s="67" t="s">
        <v>39</v>
      </c>
      <c r="D3" s="67"/>
      <c r="E3" s="67"/>
    </row>
    <row r="4" ht="22.75" customHeight="1" spans="1:5">
      <c r="A4" s="52" t="s">
        <v>115</v>
      </c>
      <c r="B4" s="52"/>
      <c r="C4" s="52" t="s">
        <v>170</v>
      </c>
      <c r="D4" s="52"/>
      <c r="E4" s="52"/>
    </row>
    <row r="5" ht="22.75" customHeight="1" spans="1:5">
      <c r="A5" s="73" t="s">
        <v>174</v>
      </c>
      <c r="B5" s="73" t="s">
        <v>175</v>
      </c>
      <c r="C5" s="74" t="s">
        <v>120</v>
      </c>
      <c r="D5" s="73" t="s">
        <v>117</v>
      </c>
      <c r="E5" s="73" t="s">
        <v>118</v>
      </c>
    </row>
    <row r="6" ht="22.75" customHeight="1" spans="1:5">
      <c r="A6" s="75"/>
      <c r="B6" s="76" t="s">
        <v>120</v>
      </c>
      <c r="C6" s="77">
        <f>D6+E6</f>
        <v>1799434.75</v>
      </c>
      <c r="D6" s="78">
        <f>D7+D10+D13</f>
        <v>1599434.75</v>
      </c>
      <c r="E6" s="78">
        <f>E7+E10+E13</f>
        <v>200000</v>
      </c>
    </row>
    <row r="7" ht="29" customHeight="1" spans="1:5">
      <c r="A7" s="51" t="s">
        <v>176</v>
      </c>
      <c r="B7" s="51" t="s">
        <v>177</v>
      </c>
      <c r="C7" s="77">
        <f t="shared" ref="C7:C15" si="0">D7+E7</f>
        <v>1712654.79</v>
      </c>
      <c r="D7" s="79">
        <f>D8</f>
        <v>1512654.79</v>
      </c>
      <c r="E7" s="79">
        <f>E8</f>
        <v>200000</v>
      </c>
    </row>
    <row r="8" ht="29" customHeight="1" spans="1:5">
      <c r="A8" s="51" t="s">
        <v>178</v>
      </c>
      <c r="B8" s="51" t="s">
        <v>179</v>
      </c>
      <c r="C8" s="77">
        <f t="shared" si="0"/>
        <v>1712654.79</v>
      </c>
      <c r="D8" s="79">
        <v>1512654.79</v>
      </c>
      <c r="E8" s="79">
        <v>200000</v>
      </c>
    </row>
    <row r="9" ht="29" customHeight="1" spans="1:5">
      <c r="A9" s="51" t="s">
        <v>180</v>
      </c>
      <c r="B9" s="51" t="s">
        <v>181</v>
      </c>
      <c r="C9" s="77">
        <f t="shared" si="0"/>
        <v>1712654.79</v>
      </c>
      <c r="D9" s="80">
        <v>1512654.79</v>
      </c>
      <c r="E9" s="80">
        <v>200000</v>
      </c>
    </row>
    <row r="10" ht="29" customHeight="1" spans="1:5">
      <c r="A10" s="51" t="s">
        <v>182</v>
      </c>
      <c r="B10" s="51" t="s">
        <v>183</v>
      </c>
      <c r="C10" s="77">
        <f t="shared" si="0"/>
        <v>7231.25</v>
      </c>
      <c r="D10" s="59">
        <f>D11</f>
        <v>7231.25</v>
      </c>
      <c r="E10" s="59"/>
    </row>
    <row r="11" ht="29" customHeight="1" spans="1:5">
      <c r="A11" s="51" t="s">
        <v>184</v>
      </c>
      <c r="B11" s="51" t="s">
        <v>185</v>
      </c>
      <c r="C11" s="77">
        <f t="shared" si="0"/>
        <v>7231.25</v>
      </c>
      <c r="D11" s="59">
        <v>7231.25</v>
      </c>
      <c r="E11" s="59"/>
    </row>
    <row r="12" ht="29" customHeight="1" spans="1:5">
      <c r="A12" s="51" t="s">
        <v>186</v>
      </c>
      <c r="B12" s="51" t="s">
        <v>185</v>
      </c>
      <c r="C12" s="77">
        <f t="shared" si="0"/>
        <v>7231.25</v>
      </c>
      <c r="D12" s="59">
        <v>7231.25</v>
      </c>
      <c r="E12" s="59"/>
    </row>
    <row r="13" ht="23" customHeight="1" spans="1:5">
      <c r="A13" s="51">
        <v>210</v>
      </c>
      <c r="B13" s="51" t="s">
        <v>187</v>
      </c>
      <c r="C13" s="77">
        <f t="shared" si="0"/>
        <v>79548.71</v>
      </c>
      <c r="D13" s="59">
        <f>D14</f>
        <v>79548.71</v>
      </c>
      <c r="E13" s="59"/>
    </row>
    <row r="14" ht="30" customHeight="1" spans="1:5">
      <c r="A14" s="51">
        <v>21011</v>
      </c>
      <c r="B14" s="51" t="s">
        <v>188</v>
      </c>
      <c r="C14" s="77">
        <f t="shared" si="0"/>
        <v>79548.71</v>
      </c>
      <c r="D14" s="59">
        <v>79548.71</v>
      </c>
      <c r="E14" s="59"/>
    </row>
    <row r="15" ht="34" customHeight="1" spans="1:5">
      <c r="A15" s="51">
        <v>2101101</v>
      </c>
      <c r="B15" s="51" t="s">
        <v>189</v>
      </c>
      <c r="C15" s="77">
        <f t="shared" si="0"/>
        <v>79548.71</v>
      </c>
      <c r="D15" s="59">
        <v>79548.71</v>
      </c>
      <c r="E15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6" sqref="A6:E25"/>
    </sheetView>
  </sheetViews>
  <sheetFormatPr defaultColWidth="10" defaultRowHeight="13.5" outlineLevelCol="4"/>
  <cols>
    <col min="1" max="1" width="16.5666666666667" customWidth="1"/>
    <col min="2" max="2" width="39.375" customWidth="1"/>
    <col min="3" max="3" width="28.475" customWidth="1"/>
    <col min="4" max="4" width="25.8666666666667" customWidth="1"/>
    <col min="5" max="5" width="21.4416666666667" customWidth="1"/>
  </cols>
  <sheetData>
    <row r="1" ht="18.05" customHeight="1" spans="1:5">
      <c r="A1" s="28"/>
      <c r="B1" s="28"/>
      <c r="C1" s="28"/>
      <c r="D1" s="28"/>
      <c r="E1" s="28"/>
    </row>
    <row r="2" ht="39.85" customHeight="1" spans="1:5">
      <c r="A2" s="29" t="s">
        <v>190</v>
      </c>
      <c r="B2" s="29"/>
      <c r="C2" s="29"/>
      <c r="D2" s="29"/>
      <c r="E2" s="29"/>
    </row>
    <row r="3" ht="22.75" customHeight="1" spans="1:5">
      <c r="A3" s="66"/>
      <c r="B3" s="66"/>
      <c r="C3" s="30"/>
      <c r="D3" s="30"/>
      <c r="E3" s="67" t="s">
        <v>39</v>
      </c>
    </row>
    <row r="4" ht="22.75" customHeight="1" spans="1:5">
      <c r="A4" s="52" t="s">
        <v>191</v>
      </c>
      <c r="B4" s="52"/>
      <c r="C4" s="52" t="s">
        <v>192</v>
      </c>
      <c r="D4" s="52"/>
      <c r="E4" s="52"/>
    </row>
    <row r="5" ht="22.75" customHeight="1" spans="1:5">
      <c r="A5" s="52" t="s">
        <v>174</v>
      </c>
      <c r="B5" s="52" t="s">
        <v>175</v>
      </c>
      <c r="C5" s="52" t="s">
        <v>120</v>
      </c>
      <c r="D5" s="52" t="s">
        <v>193</v>
      </c>
      <c r="E5" s="52" t="s">
        <v>194</v>
      </c>
    </row>
    <row r="6" ht="22.75" customHeight="1" spans="1:5">
      <c r="A6" s="52"/>
      <c r="B6" s="49" t="s">
        <v>120</v>
      </c>
      <c r="C6" s="68">
        <f t="shared" ref="C6:C23" si="0">D6+E6</f>
        <v>1599434.75</v>
      </c>
      <c r="D6" s="68">
        <f>D7+D24</f>
        <v>1447603.11</v>
      </c>
      <c r="E6" s="68">
        <f>E14+E24</f>
        <v>151831.64</v>
      </c>
    </row>
    <row r="7" ht="27" customHeight="1" spans="1:5">
      <c r="A7" s="51" t="s">
        <v>195</v>
      </c>
      <c r="B7" s="51" t="s">
        <v>196</v>
      </c>
      <c r="C7" s="69">
        <f t="shared" si="0"/>
        <v>1440883.11</v>
      </c>
      <c r="D7" s="70">
        <f>SUM(D8:D13)</f>
        <v>1440883.11</v>
      </c>
      <c r="E7" s="70"/>
    </row>
    <row r="8" ht="27" customHeight="1" spans="1:5">
      <c r="A8" s="56" t="s">
        <v>197</v>
      </c>
      <c r="B8" s="57" t="s">
        <v>198</v>
      </c>
      <c r="C8" s="69">
        <f t="shared" si="0"/>
        <v>569424.3</v>
      </c>
      <c r="D8" s="71">
        <v>569424.3</v>
      </c>
      <c r="E8" s="71"/>
    </row>
    <row r="9" ht="27" customHeight="1" spans="1:5">
      <c r="A9" s="56" t="s">
        <v>199</v>
      </c>
      <c r="B9" s="57" t="s">
        <v>200</v>
      </c>
      <c r="C9" s="69">
        <f t="shared" si="0"/>
        <v>345522.85</v>
      </c>
      <c r="D9" s="59">
        <v>345522.85</v>
      </c>
      <c r="E9" s="59"/>
    </row>
    <row r="10" ht="27" customHeight="1" spans="1:5">
      <c r="A10" s="56" t="s">
        <v>201</v>
      </c>
      <c r="B10" s="57" t="s">
        <v>202</v>
      </c>
      <c r="C10" s="69">
        <f t="shared" si="0"/>
        <v>273100</v>
      </c>
      <c r="D10" s="59">
        <v>273100</v>
      </c>
      <c r="E10" s="59"/>
    </row>
    <row r="11" spans="1:5">
      <c r="A11" s="56" t="s">
        <v>203</v>
      </c>
      <c r="B11" s="57" t="s">
        <v>204</v>
      </c>
      <c r="C11" s="69">
        <f t="shared" si="0"/>
        <v>166056</v>
      </c>
      <c r="D11" s="59">
        <v>166056</v>
      </c>
      <c r="E11" s="59"/>
    </row>
    <row r="12" spans="1:5">
      <c r="A12" s="56" t="s">
        <v>205</v>
      </c>
      <c r="B12" s="57" t="s">
        <v>206</v>
      </c>
      <c r="C12" s="69">
        <f t="shared" si="0"/>
        <v>79548.71</v>
      </c>
      <c r="D12" s="59">
        <v>79548.71</v>
      </c>
      <c r="E12" s="59"/>
    </row>
    <row r="13" spans="1:5">
      <c r="A13" s="56" t="s">
        <v>207</v>
      </c>
      <c r="B13" s="57" t="s">
        <v>208</v>
      </c>
      <c r="C13" s="69">
        <f t="shared" si="0"/>
        <v>7231.25</v>
      </c>
      <c r="D13" s="59">
        <v>7231.25</v>
      </c>
      <c r="E13" s="59"/>
    </row>
    <row r="14" spans="1:5">
      <c r="A14" s="54" t="s">
        <v>209</v>
      </c>
      <c r="B14" s="54" t="s">
        <v>210</v>
      </c>
      <c r="C14" s="69">
        <f t="shared" si="0"/>
        <v>151831.64</v>
      </c>
      <c r="D14" s="59"/>
      <c r="E14" s="59">
        <f>SUM(E15:E23)</f>
        <v>151831.64</v>
      </c>
    </row>
    <row r="15" spans="1:5">
      <c r="A15" s="56" t="s">
        <v>211</v>
      </c>
      <c r="B15" s="57" t="s">
        <v>212</v>
      </c>
      <c r="C15" s="69">
        <f t="shared" si="0"/>
        <v>27500</v>
      </c>
      <c r="D15" s="59"/>
      <c r="E15" s="59">
        <v>27500</v>
      </c>
    </row>
    <row r="16" spans="1:5">
      <c r="A16" s="56" t="s">
        <v>213</v>
      </c>
      <c r="B16" s="57" t="s">
        <v>214</v>
      </c>
      <c r="C16" s="69">
        <f t="shared" si="0"/>
        <v>10000</v>
      </c>
      <c r="D16" s="59"/>
      <c r="E16" s="59">
        <v>10000</v>
      </c>
    </row>
    <row r="17" spans="1:5">
      <c r="A17" s="56" t="s">
        <v>215</v>
      </c>
      <c r="B17" s="57" t="s">
        <v>216</v>
      </c>
      <c r="C17" s="69">
        <f t="shared" si="0"/>
        <v>1500</v>
      </c>
      <c r="D17" s="59"/>
      <c r="E17" s="59">
        <v>1500</v>
      </c>
    </row>
    <row r="18" spans="1:5">
      <c r="A18" s="56" t="s">
        <v>217</v>
      </c>
      <c r="B18" s="57" t="s">
        <v>218</v>
      </c>
      <c r="C18" s="69">
        <f t="shared" si="0"/>
        <v>11000</v>
      </c>
      <c r="D18" s="59"/>
      <c r="E18" s="59">
        <v>11000</v>
      </c>
    </row>
    <row r="19" spans="1:5">
      <c r="A19" s="56" t="s">
        <v>219</v>
      </c>
      <c r="B19" s="57" t="s">
        <v>220</v>
      </c>
      <c r="C19" s="69">
        <f t="shared" si="0"/>
        <v>10000</v>
      </c>
      <c r="D19" s="59"/>
      <c r="E19" s="59">
        <v>10000</v>
      </c>
    </row>
    <row r="20" spans="1:5">
      <c r="A20" s="56" t="s">
        <v>221</v>
      </c>
      <c r="B20" s="57" t="s">
        <v>222</v>
      </c>
      <c r="C20" s="69">
        <f t="shared" si="0"/>
        <v>19076.53</v>
      </c>
      <c r="D20" s="59"/>
      <c r="E20" s="59">
        <v>19076.53</v>
      </c>
    </row>
    <row r="21" spans="1:5">
      <c r="A21" s="56" t="s">
        <v>223</v>
      </c>
      <c r="B21" s="57" t="s">
        <v>224</v>
      </c>
      <c r="C21" s="69">
        <f t="shared" si="0"/>
        <v>13755.11</v>
      </c>
      <c r="D21" s="59"/>
      <c r="E21" s="59">
        <v>13755.11</v>
      </c>
    </row>
    <row r="22" spans="1:5">
      <c r="A22" s="56" t="s">
        <v>225</v>
      </c>
      <c r="B22" s="57" t="s">
        <v>226</v>
      </c>
      <c r="C22" s="69">
        <f t="shared" si="0"/>
        <v>5000</v>
      </c>
      <c r="D22" s="59"/>
      <c r="E22" s="59">
        <v>5000</v>
      </c>
    </row>
    <row r="23" spans="1:5">
      <c r="A23" s="56" t="s">
        <v>225</v>
      </c>
      <c r="B23" s="57" t="s">
        <v>227</v>
      </c>
      <c r="C23" s="69">
        <f t="shared" si="0"/>
        <v>54000</v>
      </c>
      <c r="D23" s="59"/>
      <c r="E23" s="59">
        <v>54000</v>
      </c>
    </row>
    <row r="24" spans="1:5">
      <c r="A24" s="54" t="s">
        <v>228</v>
      </c>
      <c r="B24" s="54" t="s">
        <v>229</v>
      </c>
      <c r="C24" s="69">
        <f>C25</f>
        <v>6720</v>
      </c>
      <c r="D24" s="69">
        <f>D25</f>
        <v>6720</v>
      </c>
      <c r="E24" s="59"/>
    </row>
    <row r="25" spans="1:5">
      <c r="A25" s="56" t="s">
        <v>230</v>
      </c>
      <c r="B25" s="57" t="s">
        <v>231</v>
      </c>
      <c r="C25" s="69">
        <f>D25+E25</f>
        <v>6720</v>
      </c>
      <c r="D25" s="59">
        <v>6720</v>
      </c>
      <c r="E25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2" t="s">
        <v>232</v>
      </c>
      <c r="B2" s="62"/>
      <c r="C2" s="62"/>
      <c r="D2" s="62"/>
      <c r="E2" s="62"/>
      <c r="F2" s="62"/>
      <c r="G2" s="62"/>
      <c r="H2" s="62"/>
    </row>
    <row r="3" ht="22.75" customHeight="1" spans="1:8">
      <c r="A3" s="28"/>
      <c r="B3" s="28"/>
      <c r="C3" s="28"/>
      <c r="D3" s="28"/>
      <c r="E3" s="28"/>
      <c r="F3" s="28"/>
      <c r="G3" s="28"/>
      <c r="H3" s="63" t="s">
        <v>39</v>
      </c>
    </row>
    <row r="4" ht="22.75" customHeight="1" spans="1:8">
      <c r="A4" s="32" t="s">
        <v>169</v>
      </c>
      <c r="B4" s="32" t="s">
        <v>233</v>
      </c>
      <c r="C4" s="32"/>
      <c r="D4" s="32"/>
      <c r="E4" s="32"/>
      <c r="F4" s="32"/>
      <c r="G4" s="32" t="s">
        <v>234</v>
      </c>
      <c r="H4" s="32" t="s">
        <v>235</v>
      </c>
    </row>
    <row r="5" ht="22.75" customHeight="1" spans="1:8">
      <c r="A5" s="32"/>
      <c r="B5" s="32" t="s">
        <v>120</v>
      </c>
      <c r="C5" s="32" t="s">
        <v>236</v>
      </c>
      <c r="D5" s="32" t="s">
        <v>237</v>
      </c>
      <c r="E5" s="32" t="s">
        <v>238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239</v>
      </c>
      <c r="F6" s="32" t="s">
        <v>240</v>
      </c>
      <c r="G6" s="32"/>
      <c r="H6" s="32"/>
    </row>
    <row r="7" ht="22.75" customHeight="1" spans="1:8">
      <c r="A7" s="64" t="s">
        <v>120</v>
      </c>
      <c r="B7" s="65"/>
      <c r="C7" s="65"/>
      <c r="D7" s="65"/>
      <c r="E7" s="65"/>
      <c r="F7" s="65"/>
      <c r="G7" s="65"/>
      <c r="H7" s="65"/>
    </row>
    <row r="8" ht="22.75" customHeight="1" spans="1:8">
      <c r="A8" s="64"/>
      <c r="B8" s="65"/>
      <c r="C8" s="65"/>
      <c r="D8" s="65"/>
      <c r="E8" s="65"/>
      <c r="F8" s="65"/>
      <c r="G8" s="65"/>
      <c r="H8" s="65"/>
    </row>
    <row r="9" ht="22.75" customHeight="1" spans="1:8">
      <c r="A9" s="33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8" workbookViewId="0">
      <selection activeCell="C5" sqref="C5"/>
    </sheetView>
  </sheetViews>
  <sheetFormatPr defaultColWidth="10" defaultRowHeight="15"/>
  <cols>
    <col min="1" max="1" width="9.76666666666667" customWidth="1"/>
    <col min="2" max="2" width="12" style="36" customWidth="1"/>
    <col min="3" max="3" width="29.625" style="36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8"/>
      <c r="B1" s="44"/>
      <c r="C1" s="45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241</v>
      </c>
      <c r="B2" s="38"/>
      <c r="C2" s="38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39</v>
      </c>
      <c r="G3" s="28"/>
      <c r="H3" s="28"/>
      <c r="I3" s="28"/>
      <c r="J3" s="28"/>
      <c r="K3" s="28"/>
    </row>
    <row r="4" ht="22.75" customHeight="1" spans="1:11">
      <c r="A4" s="46" t="s">
        <v>242</v>
      </c>
      <c r="B4" s="47" t="s">
        <v>243</v>
      </c>
      <c r="C4" s="48" t="s">
        <v>244</v>
      </c>
      <c r="D4" s="46" t="s">
        <v>120</v>
      </c>
      <c r="E4" s="46" t="s">
        <v>117</v>
      </c>
      <c r="F4" s="46" t="s">
        <v>118</v>
      </c>
      <c r="G4" s="28"/>
      <c r="H4" s="28"/>
      <c r="I4" s="28"/>
      <c r="J4" s="28"/>
      <c r="K4" s="28"/>
    </row>
    <row r="5" ht="28" customHeight="1" spans="1:11">
      <c r="A5" s="49"/>
      <c r="B5" s="50"/>
      <c r="C5" s="51" t="s">
        <v>120</v>
      </c>
      <c r="D5" s="49">
        <f t="shared" ref="D5:F5" si="0">D6</f>
        <v>351831.64</v>
      </c>
      <c r="E5" s="49">
        <f t="shared" si="0"/>
        <v>151831.64</v>
      </c>
      <c r="F5" s="52">
        <f t="shared" si="0"/>
        <v>200000</v>
      </c>
      <c r="G5" s="30"/>
      <c r="H5" s="30"/>
      <c r="I5" s="30"/>
      <c r="J5" s="30"/>
      <c r="K5" s="30"/>
    </row>
    <row r="6" ht="28" customHeight="1" spans="1:6">
      <c r="A6" s="53">
        <v>1</v>
      </c>
      <c r="B6" s="54" t="s">
        <v>209</v>
      </c>
      <c r="C6" s="54" t="s">
        <v>210</v>
      </c>
      <c r="D6" s="55">
        <f t="shared" ref="D6:D15" si="1">E6+F6</f>
        <v>351831.64</v>
      </c>
      <c r="E6" s="55">
        <f>SUM(E7:E15)</f>
        <v>151831.64</v>
      </c>
      <c r="F6" s="53">
        <f>SUM(F7:F15)</f>
        <v>200000</v>
      </c>
    </row>
    <row r="7" ht="28" customHeight="1" spans="1:6">
      <c r="A7" s="53">
        <v>2</v>
      </c>
      <c r="B7" s="56" t="s">
        <v>211</v>
      </c>
      <c r="C7" s="57" t="s">
        <v>212</v>
      </c>
      <c r="D7" s="55">
        <f t="shared" si="1"/>
        <v>227500</v>
      </c>
      <c r="E7" s="55">
        <v>27500</v>
      </c>
      <c r="F7" s="53">
        <v>200000</v>
      </c>
    </row>
    <row r="8" ht="28" customHeight="1" spans="1:6">
      <c r="A8" s="53">
        <v>3</v>
      </c>
      <c r="B8" s="56" t="s">
        <v>213</v>
      </c>
      <c r="C8" s="57" t="s">
        <v>214</v>
      </c>
      <c r="D8" s="55">
        <f t="shared" si="1"/>
        <v>10000</v>
      </c>
      <c r="E8" s="55">
        <v>10000</v>
      </c>
      <c r="F8" s="55"/>
    </row>
    <row r="9" ht="28" customHeight="1" spans="1:6">
      <c r="A9" s="53">
        <v>4</v>
      </c>
      <c r="B9" s="56" t="s">
        <v>215</v>
      </c>
      <c r="C9" s="57" t="s">
        <v>216</v>
      </c>
      <c r="D9" s="55">
        <f t="shared" si="1"/>
        <v>1500</v>
      </c>
      <c r="E9" s="55">
        <v>1500</v>
      </c>
      <c r="F9" s="55"/>
    </row>
    <row r="10" ht="28" customHeight="1" spans="1:6">
      <c r="A10" s="53">
        <v>5</v>
      </c>
      <c r="B10" s="56" t="s">
        <v>217</v>
      </c>
      <c r="C10" s="57" t="s">
        <v>218</v>
      </c>
      <c r="D10" s="55">
        <f t="shared" si="1"/>
        <v>11000</v>
      </c>
      <c r="E10" s="55">
        <v>11000</v>
      </c>
      <c r="F10" s="55"/>
    </row>
    <row r="11" ht="28" customHeight="1" spans="1:6">
      <c r="A11" s="53">
        <v>6</v>
      </c>
      <c r="B11" s="56" t="s">
        <v>219</v>
      </c>
      <c r="C11" s="57" t="s">
        <v>220</v>
      </c>
      <c r="D11" s="55">
        <f t="shared" si="1"/>
        <v>10000</v>
      </c>
      <c r="E11" s="55">
        <v>10000</v>
      </c>
      <c r="F11" s="55"/>
    </row>
    <row r="12" ht="28" customHeight="1" spans="1:6">
      <c r="A12" s="53">
        <v>7</v>
      </c>
      <c r="B12" s="56" t="s">
        <v>221</v>
      </c>
      <c r="C12" s="57" t="s">
        <v>222</v>
      </c>
      <c r="D12" s="55">
        <f t="shared" si="1"/>
        <v>19076.53</v>
      </c>
      <c r="E12" s="58">
        <v>19076.53</v>
      </c>
      <c r="F12" s="55"/>
    </row>
    <row r="13" ht="28" customHeight="1" spans="1:6">
      <c r="A13" s="53">
        <v>8</v>
      </c>
      <c r="B13" s="56" t="s">
        <v>223</v>
      </c>
      <c r="C13" s="57" t="s">
        <v>224</v>
      </c>
      <c r="D13" s="55">
        <f t="shared" si="1"/>
        <v>13755.11</v>
      </c>
      <c r="E13" s="55">
        <v>13755.11</v>
      </c>
      <c r="F13" s="55"/>
    </row>
    <row r="14" ht="28" customHeight="1" spans="1:6">
      <c r="A14" s="53">
        <v>9</v>
      </c>
      <c r="B14" s="56" t="s">
        <v>225</v>
      </c>
      <c r="C14" s="57" t="s">
        <v>226</v>
      </c>
      <c r="D14" s="55">
        <f t="shared" si="1"/>
        <v>5000</v>
      </c>
      <c r="E14" s="55">
        <v>5000</v>
      </c>
      <c r="F14" s="55"/>
    </row>
    <row r="15" ht="28" customHeight="1" spans="1:6">
      <c r="A15" s="53">
        <v>10</v>
      </c>
      <c r="B15" s="56" t="s">
        <v>225</v>
      </c>
      <c r="C15" s="57" t="s">
        <v>245</v>
      </c>
      <c r="D15" s="55">
        <f t="shared" si="1"/>
        <v>54000</v>
      </c>
      <c r="E15" s="55">
        <v>54000</v>
      </c>
      <c r="F15" s="55"/>
    </row>
    <row r="16" ht="28" customHeight="1" spans="1:6">
      <c r="A16" s="59"/>
      <c r="B16" s="60"/>
      <c r="C16" s="61"/>
      <c r="D16" s="59"/>
      <c r="E16" s="59"/>
      <c r="F16" s="59"/>
    </row>
    <row r="17" ht="28" customHeight="1" spans="1:6">
      <c r="A17" s="59"/>
      <c r="B17" s="60"/>
      <c r="C17" s="61"/>
      <c r="D17" s="59"/>
      <c r="E17" s="59"/>
      <c r="F17" s="59"/>
    </row>
    <row r="18" ht="28" customHeight="1" spans="1:6">
      <c r="A18" s="59"/>
      <c r="B18" s="60"/>
      <c r="C18" s="61"/>
      <c r="D18" s="59"/>
      <c r="E18" s="59"/>
      <c r="F18" s="59"/>
    </row>
    <row r="19" ht="28" customHeight="1" spans="1:6">
      <c r="A19" s="59"/>
      <c r="B19" s="60"/>
      <c r="C19" s="61"/>
      <c r="D19" s="59"/>
      <c r="E19" s="59"/>
      <c r="F19" s="59"/>
    </row>
    <row r="25" ht="13.5" spans="2:3">
      <c r="B25" s="35"/>
      <c r="C25" s="35"/>
    </row>
    <row r="26" ht="13.5" spans="2:3">
      <c r="B26" s="35"/>
      <c r="C26" s="35"/>
    </row>
    <row r="27" ht="13.5" spans="2:3">
      <c r="B27" s="35"/>
      <c r="C27" s="3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6" customWidth="1"/>
    <col min="2" max="2" width="41.375" style="36" customWidth="1"/>
    <col min="3" max="3" width="29.375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246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247</v>
      </c>
      <c r="B4" s="40"/>
      <c r="C4" s="41" t="s">
        <v>43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248</v>
      </c>
      <c r="B5" s="40" t="s">
        <v>249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120</v>
      </c>
      <c r="B6" s="40"/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250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39</v>
      </c>
    </row>
    <row r="4" ht="22.75" customHeight="1" spans="1:5">
      <c r="A4" s="32" t="s">
        <v>169</v>
      </c>
      <c r="B4" s="32" t="s">
        <v>120</v>
      </c>
      <c r="C4" s="32" t="s">
        <v>251</v>
      </c>
      <c r="D4" s="32" t="s">
        <v>252</v>
      </c>
      <c r="E4" s="32" t="s">
        <v>253</v>
      </c>
    </row>
    <row r="5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7" sqref="A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0" t="s">
        <v>254</v>
      </c>
      <c r="B1" s="20"/>
    </row>
    <row r="2" spans="1:1">
      <c r="A2" s="21" t="s">
        <v>255</v>
      </c>
    </row>
    <row r="3" ht="15" customHeight="1" spans="1:2">
      <c r="A3" s="22" t="s">
        <v>42</v>
      </c>
      <c r="B3" s="23" t="s">
        <v>43</v>
      </c>
    </row>
    <row r="4" spans="1:2">
      <c r="A4" s="22"/>
      <c r="B4" s="23"/>
    </row>
    <row r="5" spans="1:2">
      <c r="A5" s="17" t="s">
        <v>256</v>
      </c>
      <c r="B5" s="23">
        <v>1</v>
      </c>
    </row>
    <row r="6" spans="1:2">
      <c r="A6" s="24" t="s">
        <v>257</v>
      </c>
      <c r="B6" s="25"/>
    </row>
    <row r="7" spans="1:2">
      <c r="A7" s="26" t="s">
        <v>258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1">
      <c r="A16" s="27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D24" sqref="D24:L24"/>
    </sheetView>
  </sheetViews>
  <sheetFormatPr defaultColWidth="9" defaultRowHeight="13.5"/>
  <cols>
    <col min="4" max="16" width="5.75" customWidth="1"/>
  </cols>
  <sheetData>
    <row r="1" ht="18.75" spans="1:16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261</v>
      </c>
    </row>
    <row r="3" ht="33" customHeight="1" spans="1:16">
      <c r="A3" s="3" t="s">
        <v>262</v>
      </c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36" customHeight="1" spans="1:16">
      <c r="A4" s="3" t="s">
        <v>263</v>
      </c>
      <c r="B4" s="6" t="s">
        <v>12</v>
      </c>
      <c r="C4" s="8"/>
      <c r="D4" s="8"/>
      <c r="E4" s="8"/>
      <c r="F4" s="3" t="s">
        <v>264</v>
      </c>
      <c r="G4" s="3"/>
      <c r="H4" s="3"/>
      <c r="I4" s="3"/>
      <c r="J4" s="8">
        <v>13369348089</v>
      </c>
      <c r="K4" s="8"/>
      <c r="L4" s="8"/>
      <c r="M4" s="8"/>
      <c r="N4" s="8"/>
      <c r="O4" s="8"/>
      <c r="P4" s="8"/>
    </row>
    <row r="5" ht="36" customHeight="1" spans="1:16">
      <c r="A5" s="3" t="s">
        <v>265</v>
      </c>
      <c r="B5" s="3" t="s">
        <v>266</v>
      </c>
      <c r="C5" s="3"/>
      <c r="D5" s="13" t="s">
        <v>267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36" customHeight="1" spans="1:16">
      <c r="A6" s="3"/>
      <c r="B6" s="3" t="s">
        <v>268</v>
      </c>
      <c r="C6" s="3"/>
      <c r="D6" s="15" t="s">
        <v>269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270</v>
      </c>
      <c r="C7" s="3"/>
      <c r="D7" s="16" t="s">
        <v>271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36" customHeight="1" spans="1:16">
      <c r="A8" s="3"/>
      <c r="B8" s="3" t="s">
        <v>272</v>
      </c>
      <c r="C8" s="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273</v>
      </c>
      <c r="B9" s="3" t="s">
        <v>274</v>
      </c>
      <c r="C9" s="3"/>
      <c r="D9" s="16" t="s">
        <v>275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6" customHeight="1" spans="1:16">
      <c r="A10" s="3"/>
      <c r="B10" s="17" t="s">
        <v>276</v>
      </c>
      <c r="C10" s="17"/>
      <c r="D10" s="13" t="s">
        <v>277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17" t="s">
        <v>278</v>
      </c>
      <c r="C11" s="17"/>
      <c r="D11" s="3" t="s">
        <v>279</v>
      </c>
      <c r="E11" s="3"/>
      <c r="F11" s="3"/>
      <c r="G11" s="3"/>
      <c r="H11" s="3" t="s">
        <v>280</v>
      </c>
      <c r="I11" s="3"/>
      <c r="J11" s="3"/>
      <c r="K11" s="3"/>
      <c r="L11" s="3" t="s">
        <v>281</v>
      </c>
      <c r="M11" s="3"/>
      <c r="N11" s="3"/>
      <c r="O11" s="3"/>
      <c r="P11" s="3" t="s">
        <v>282</v>
      </c>
    </row>
    <row r="12" ht="36" customHeight="1" spans="1:16">
      <c r="A12" s="3"/>
      <c r="B12" s="18">
        <v>11</v>
      </c>
      <c r="C12" s="18"/>
      <c r="D12" s="5">
        <v>14</v>
      </c>
      <c r="E12" s="5"/>
      <c r="F12" s="5"/>
      <c r="G12" s="5"/>
      <c r="H12" s="5">
        <v>6</v>
      </c>
      <c r="I12" s="5"/>
      <c r="J12" s="5"/>
      <c r="K12" s="5"/>
      <c r="L12" s="5">
        <v>5</v>
      </c>
      <c r="M12" s="5"/>
      <c r="N12" s="5"/>
      <c r="O12" s="5"/>
      <c r="P12" s="5">
        <v>3</v>
      </c>
    </row>
    <row r="13" ht="36" customHeight="1" spans="1:16">
      <c r="A13" s="3" t="s">
        <v>283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284</v>
      </c>
      <c r="B14" s="3" t="s">
        <v>285</v>
      </c>
      <c r="C14" s="3" t="s">
        <v>286</v>
      </c>
      <c r="D14" s="3"/>
      <c r="E14" s="3"/>
      <c r="F14" s="3"/>
      <c r="G14" s="3" t="s">
        <v>287</v>
      </c>
      <c r="H14" s="3"/>
      <c r="I14" s="3"/>
      <c r="J14" s="3"/>
      <c r="K14" s="3" t="s">
        <v>288</v>
      </c>
      <c r="L14" s="3"/>
      <c r="M14" s="3"/>
      <c r="N14" s="3"/>
      <c r="O14" s="3" t="s">
        <v>289</v>
      </c>
      <c r="P14" s="3"/>
    </row>
    <row r="15" ht="36" customHeight="1" spans="1:16">
      <c r="A15" s="3"/>
      <c r="B15" s="8">
        <v>106.79</v>
      </c>
      <c r="C15" s="8">
        <v>236.52</v>
      </c>
      <c r="D15" s="8"/>
      <c r="E15" s="8"/>
      <c r="F15" s="8"/>
      <c r="G15" s="8">
        <v>236.52</v>
      </c>
      <c r="H15" s="8"/>
      <c r="I15" s="8"/>
      <c r="J15" s="8"/>
      <c r="K15" s="19">
        <v>1</v>
      </c>
      <c r="L15" s="8"/>
      <c r="M15" s="8"/>
      <c r="N15" s="8"/>
      <c r="O15" s="8">
        <v>0</v>
      </c>
      <c r="P15" s="8"/>
    </row>
    <row r="16" ht="36" customHeight="1" spans="1:16">
      <c r="A16" s="3" t="s">
        <v>290</v>
      </c>
      <c r="B16" s="3" t="s">
        <v>291</v>
      </c>
      <c r="C16" s="3"/>
      <c r="D16" s="3"/>
      <c r="E16" s="3"/>
      <c r="F16" s="3"/>
      <c r="G16" s="3"/>
      <c r="H16" s="3"/>
      <c r="I16" s="3" t="s">
        <v>292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293</v>
      </c>
      <c r="C17" s="3"/>
      <c r="D17" s="3"/>
      <c r="E17" s="8"/>
      <c r="F17" s="8"/>
      <c r="G17" s="8"/>
      <c r="H17" s="8"/>
      <c r="I17" s="3" t="s">
        <v>193</v>
      </c>
      <c r="J17" s="3"/>
      <c r="K17" s="3"/>
      <c r="L17" s="3"/>
      <c r="M17" s="3"/>
      <c r="N17" s="8">
        <v>144.76</v>
      </c>
      <c r="O17" s="8"/>
      <c r="P17" s="8"/>
    </row>
    <row r="18" ht="36" customHeight="1" spans="1:16">
      <c r="A18" s="3"/>
      <c r="B18" s="3" t="s">
        <v>294</v>
      </c>
      <c r="C18" s="3"/>
      <c r="D18" s="3"/>
      <c r="E18" s="8">
        <v>179.94</v>
      </c>
      <c r="F18" s="8"/>
      <c r="G18" s="8"/>
      <c r="H18" s="8"/>
      <c r="I18" s="3" t="s">
        <v>194</v>
      </c>
      <c r="J18" s="3"/>
      <c r="K18" s="3"/>
      <c r="L18" s="3"/>
      <c r="M18" s="3"/>
      <c r="N18" s="8">
        <v>15.18</v>
      </c>
      <c r="O18" s="8"/>
      <c r="P18" s="8"/>
    </row>
    <row r="19" ht="36" customHeight="1" spans="1:16">
      <c r="A19" s="3"/>
      <c r="B19" s="3" t="s">
        <v>295</v>
      </c>
      <c r="C19" s="3"/>
      <c r="D19" s="3"/>
      <c r="E19" s="8"/>
      <c r="F19" s="8"/>
      <c r="G19" s="8"/>
      <c r="H19" s="8"/>
      <c r="I19" s="3" t="s">
        <v>296</v>
      </c>
      <c r="J19" s="3"/>
      <c r="K19" s="3"/>
      <c r="L19" s="3"/>
      <c r="M19" s="3"/>
      <c r="N19" s="8">
        <v>20</v>
      </c>
      <c r="O19" s="8"/>
      <c r="P19" s="8"/>
    </row>
    <row r="20" ht="36" customHeight="1" spans="1:16">
      <c r="A20" s="3"/>
      <c r="B20" s="3" t="s">
        <v>297</v>
      </c>
      <c r="C20" s="3"/>
      <c r="D20" s="3"/>
      <c r="E20" s="8">
        <v>179.94</v>
      </c>
      <c r="F20" s="8"/>
      <c r="G20" s="8"/>
      <c r="H20" s="8"/>
      <c r="I20" s="3" t="s">
        <v>298</v>
      </c>
      <c r="J20" s="3"/>
      <c r="K20" s="3"/>
      <c r="L20" s="3"/>
      <c r="M20" s="3"/>
      <c r="N20" s="8">
        <v>179.94</v>
      </c>
      <c r="O20" s="8"/>
      <c r="P20" s="8"/>
    </row>
    <row r="21" ht="36" customHeight="1" spans="1:16">
      <c r="A21" s="3" t="s">
        <v>299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36" customHeight="1" spans="1:16">
      <c r="A22" s="3" t="s">
        <v>300</v>
      </c>
      <c r="B22" s="3" t="s">
        <v>301</v>
      </c>
      <c r="C22" s="3"/>
      <c r="D22" s="3" t="s">
        <v>302</v>
      </c>
      <c r="E22" s="3"/>
      <c r="F22" s="3"/>
      <c r="G22" s="3"/>
      <c r="H22" s="3"/>
      <c r="I22" s="3"/>
      <c r="J22" s="3"/>
      <c r="K22" s="3"/>
      <c r="L22" s="3"/>
      <c r="M22" s="3" t="s">
        <v>303</v>
      </c>
      <c r="N22" s="3"/>
      <c r="O22" s="3"/>
      <c r="P22" s="3"/>
    </row>
    <row r="23" ht="25" customHeight="1" spans="1:16">
      <c r="A23" s="4" t="s">
        <v>304</v>
      </c>
      <c r="B23" s="4" t="s">
        <v>305</v>
      </c>
      <c r="C23" s="5"/>
      <c r="D23" s="11" t="s">
        <v>306</v>
      </c>
      <c r="E23" s="5"/>
      <c r="F23" s="5"/>
      <c r="G23" s="5"/>
      <c r="H23" s="5"/>
      <c r="I23" s="5"/>
      <c r="J23" s="5"/>
      <c r="K23" s="5"/>
      <c r="L23" s="5"/>
      <c r="M23" s="5">
        <v>100</v>
      </c>
      <c r="N23" s="5"/>
      <c r="O23" s="5"/>
      <c r="P23" s="5"/>
    </row>
    <row r="24" ht="25" customHeight="1" spans="1:16">
      <c r="A24" s="4" t="s">
        <v>307</v>
      </c>
      <c r="B24" s="4" t="s">
        <v>308</v>
      </c>
      <c r="C24" s="5"/>
      <c r="D24" s="5" t="s">
        <v>309</v>
      </c>
      <c r="E24" s="5"/>
      <c r="F24" s="5"/>
      <c r="G24" s="5"/>
      <c r="H24" s="5"/>
      <c r="I24" s="5"/>
      <c r="J24" s="5"/>
      <c r="K24" s="5"/>
      <c r="L24" s="5"/>
      <c r="M24" s="5">
        <v>100</v>
      </c>
      <c r="N24" s="5"/>
      <c r="O24" s="5"/>
      <c r="P24" s="5"/>
    </row>
    <row r="25" ht="25" customHeight="1" spans="1:16">
      <c r="A25" s="4" t="s">
        <v>310</v>
      </c>
      <c r="B25" s="4" t="s">
        <v>311</v>
      </c>
      <c r="C25" s="5"/>
      <c r="D25" s="5" t="s">
        <v>312</v>
      </c>
      <c r="E25" s="5"/>
      <c r="F25" s="5"/>
      <c r="G25" s="5"/>
      <c r="H25" s="5"/>
      <c r="I25" s="5"/>
      <c r="J25" s="5"/>
      <c r="K25" s="5"/>
      <c r="L25" s="5"/>
      <c r="M25" s="5">
        <v>100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9" workbookViewId="0">
      <selection activeCell="D10" sqref="D10:I10"/>
    </sheetView>
  </sheetViews>
  <sheetFormatPr defaultColWidth="9" defaultRowHeight="13.5"/>
  <sheetData>
    <row r="1" ht="18.75" spans="1:11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261</v>
      </c>
    </row>
    <row r="3" ht="46" customHeight="1" spans="1:11">
      <c r="A3" s="3" t="s">
        <v>314</v>
      </c>
      <c r="B3" s="4" t="s">
        <v>2</v>
      </c>
      <c r="C3" s="5"/>
      <c r="D3" s="5"/>
      <c r="E3" s="5"/>
      <c r="F3" s="3" t="s">
        <v>315</v>
      </c>
      <c r="G3" s="3"/>
      <c r="H3" s="6" t="s">
        <v>316</v>
      </c>
      <c r="I3" s="8"/>
      <c r="J3" s="8"/>
      <c r="K3" s="8"/>
    </row>
    <row r="4" ht="46" customHeight="1" spans="1:11">
      <c r="A4" s="3" t="s">
        <v>317</v>
      </c>
      <c r="B4" s="4" t="s">
        <v>318</v>
      </c>
      <c r="C4" s="5"/>
      <c r="D4" s="5"/>
      <c r="E4" s="5"/>
      <c r="F4" s="3" t="s">
        <v>319</v>
      </c>
      <c r="G4" s="3"/>
      <c r="H4" s="6" t="s">
        <v>316</v>
      </c>
      <c r="I4" s="8"/>
      <c r="J4" s="8"/>
      <c r="K4" s="8"/>
    </row>
    <row r="5" ht="46" customHeight="1" spans="1:11">
      <c r="A5" s="3" t="s">
        <v>320</v>
      </c>
      <c r="B5" s="4" t="s">
        <v>321</v>
      </c>
      <c r="C5" s="5"/>
      <c r="D5" s="5"/>
      <c r="E5" s="5"/>
      <c r="F5" s="3" t="s">
        <v>322</v>
      </c>
      <c r="G5" s="3"/>
      <c r="H5" s="6" t="s">
        <v>323</v>
      </c>
      <c r="I5" s="8"/>
      <c r="J5" s="8"/>
      <c r="K5" s="8"/>
    </row>
    <row r="6" ht="46" customHeight="1" spans="1:11">
      <c r="A6" s="3" t="s">
        <v>324</v>
      </c>
      <c r="B6" s="4" t="s">
        <v>325</v>
      </c>
      <c r="C6" s="5"/>
      <c r="D6" s="5"/>
      <c r="E6" s="5"/>
      <c r="F6" s="3" t="s">
        <v>326</v>
      </c>
      <c r="G6" s="3"/>
      <c r="H6" s="6" t="s">
        <v>327</v>
      </c>
      <c r="I6" s="8"/>
      <c r="J6" s="8"/>
      <c r="K6" s="8"/>
    </row>
    <row r="7" ht="46" customHeight="1" spans="1:11">
      <c r="A7" s="3" t="s">
        <v>328</v>
      </c>
      <c r="B7" s="7" t="s">
        <v>329</v>
      </c>
      <c r="C7" s="8">
        <v>20</v>
      </c>
      <c r="D7" s="8"/>
      <c r="E7" s="7" t="s">
        <v>330</v>
      </c>
      <c r="F7" s="7"/>
      <c r="G7" s="8"/>
      <c r="H7" s="8"/>
      <c r="I7" s="7" t="s">
        <v>331</v>
      </c>
      <c r="J7" s="7"/>
      <c r="K7" s="8"/>
    </row>
    <row r="8" ht="46" customHeight="1" spans="1:11">
      <c r="A8" s="3" t="s">
        <v>332</v>
      </c>
      <c r="B8" s="9" t="s">
        <v>333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300</v>
      </c>
      <c r="B9" s="3" t="s">
        <v>301</v>
      </c>
      <c r="C9" s="3"/>
      <c r="D9" s="3" t="s">
        <v>302</v>
      </c>
      <c r="E9" s="3"/>
      <c r="F9" s="3"/>
      <c r="G9" s="3"/>
      <c r="H9" s="3"/>
      <c r="I9" s="3"/>
      <c r="J9" s="3" t="s">
        <v>334</v>
      </c>
      <c r="K9" s="3"/>
    </row>
    <row r="10" ht="46" customHeight="1" spans="1:11">
      <c r="A10" s="4" t="s">
        <v>304</v>
      </c>
      <c r="B10" s="4" t="s">
        <v>305</v>
      </c>
      <c r="C10" s="5"/>
      <c r="D10" s="4" t="s">
        <v>306</v>
      </c>
      <c r="E10" s="5"/>
      <c r="F10" s="5"/>
      <c r="G10" s="5"/>
      <c r="H10" s="5"/>
      <c r="I10" s="5"/>
      <c r="J10" s="4">
        <v>100</v>
      </c>
      <c r="K10" s="5"/>
    </row>
    <row r="11" ht="46" customHeight="1" spans="1:11">
      <c r="A11" s="4" t="s">
        <v>335</v>
      </c>
      <c r="B11" s="4" t="s">
        <v>336</v>
      </c>
      <c r="C11" s="5"/>
      <c r="D11" s="11" t="s">
        <v>337</v>
      </c>
      <c r="E11" s="5"/>
      <c r="F11" s="5"/>
      <c r="G11" s="5"/>
      <c r="H11" s="5"/>
      <c r="I11" s="5"/>
      <c r="J11" s="5">
        <v>100</v>
      </c>
      <c r="K11" s="5"/>
    </row>
    <row r="12" ht="46" customHeight="1" spans="1:11">
      <c r="A12" s="4" t="s">
        <v>307</v>
      </c>
      <c r="B12" s="4" t="s">
        <v>308</v>
      </c>
      <c r="C12" s="5"/>
      <c r="D12" s="4" t="s">
        <v>309</v>
      </c>
      <c r="E12" s="5"/>
      <c r="F12" s="5"/>
      <c r="G12" s="5"/>
      <c r="H12" s="5"/>
      <c r="I12" s="5"/>
      <c r="J12" s="5">
        <v>100</v>
      </c>
      <c r="K12" s="5"/>
    </row>
    <row r="13" ht="46" customHeight="1" spans="1:11">
      <c r="A13" s="4" t="s">
        <v>310</v>
      </c>
      <c r="B13" s="4" t="s">
        <v>311</v>
      </c>
      <c r="C13" s="5"/>
      <c r="D13" s="4" t="s">
        <v>312</v>
      </c>
      <c r="E13" s="5"/>
      <c r="F13" s="5"/>
      <c r="G13" s="5"/>
      <c r="H13" s="5"/>
      <c r="I13" s="5"/>
      <c r="J13" s="5">
        <v>100</v>
      </c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XFJ</cp:lastModifiedBy>
  <dcterms:created xsi:type="dcterms:W3CDTF">2023-01-31T08:53:00Z</dcterms:created>
  <dcterms:modified xsi:type="dcterms:W3CDTF">2023-03-30T00:45:55Z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