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25725"/>
</workbook>
</file>

<file path=xl/calcChain.xml><?xml version="1.0" encoding="utf-8"?>
<calcChain xmlns="http://schemas.openxmlformats.org/spreadsheetml/2006/main">
  <c r="E20" i="17"/>
  <c r="E5" i="11"/>
  <c r="D5"/>
  <c r="E6"/>
  <c r="D6"/>
  <c r="D6" i="9"/>
  <c r="E6"/>
  <c r="C6"/>
  <c r="C24"/>
  <c r="C23"/>
  <c r="D22"/>
  <c r="C22" s="1"/>
  <c r="C21"/>
  <c r="C20"/>
  <c r="C19"/>
  <c r="C18"/>
  <c r="C17"/>
  <c r="C16"/>
  <c r="C15"/>
  <c r="E14"/>
  <c r="C14" s="1"/>
  <c r="C13"/>
  <c r="C12"/>
  <c r="C11"/>
  <c r="C10"/>
  <c r="C9"/>
  <c r="C8"/>
  <c r="D7"/>
  <c r="C7" s="1"/>
  <c r="C6" i="8"/>
  <c r="D6"/>
  <c r="C6" i="7"/>
  <c r="D6"/>
  <c r="B6"/>
  <c r="C7"/>
  <c r="B7" s="1"/>
  <c r="D6" i="6"/>
  <c r="C5" i="5"/>
  <c r="C15"/>
  <c r="C14" s="1"/>
  <c r="C12"/>
  <c r="C10"/>
  <c r="C9" s="1"/>
  <c r="C7"/>
  <c r="C6" s="1"/>
  <c r="D37" i="6" l="1"/>
  <c r="B6"/>
  <c r="B37" s="1"/>
  <c r="B23" i="15"/>
  <c r="B20"/>
  <c r="B19"/>
  <c r="B11"/>
  <c r="B8"/>
  <c r="B5"/>
  <c r="B29" s="1"/>
  <c r="D39" i="3"/>
  <c r="D42" s="1"/>
  <c r="B39"/>
  <c r="B42" s="1"/>
</calcChain>
</file>

<file path=xl/sharedStrings.xml><?xml version="1.0" encoding="utf-8"?>
<sst xmlns="http://schemas.openxmlformats.org/spreadsheetml/2006/main" count="438" uniqueCount="358">
  <si>
    <t>部门预算公开表</t>
  </si>
  <si>
    <t xml:space="preserve">     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</si>
  <si>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</si>
  <si>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</si>
  <si>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</si>
  <si>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</si>
  <si>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</si>
  <si>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</si>
  <si>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</si>
  <si>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</si>
  <si>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</si>
  <si>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</si>
  <si>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</si>
  <si>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</si>
  <si>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</si>
  <si>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</si>
  <si>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</si>
  <si>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</si>
  <si>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</si>
  <si>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</si>
  <si>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</si>
  <si>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</si>
  <si>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</si>
  <si>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</si>
  <si>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</si>
  <si>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</si>
  <si>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</si>
  <si>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</si>
  <si>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</si>
  <si>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</si>
  <si>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</si>
  <si>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</si>
  <si>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</si>
  <si>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</si>
  <si>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</si>
  <si>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</si>
  <si>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</si>
  <si>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</si>
  <si>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</si>
  <si>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</si>
  <si>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</si>
  <si>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</si>
  <si>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</si>
  <si>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</si>
  <si>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</si>
  <si>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</si>
  <si>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</si>
  <si>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</si>
  <si>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</si>
  <si>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</si>
  <si>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</si>
  <si>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</si>
  <si>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</si>
  <si>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</si>
  <si>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</si>
  <si>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</si>
  <si>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</si>
  <si>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</si>
  <si>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</si>
  <si>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</si>
  <si>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</si>
  <si>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</si>
  <si>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</si>
  <si>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</si>
  <si>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</si>
  <si>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</si>
  <si>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</si>
  <si>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</si>
  <si>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</si>
  <si>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</si>
  <si>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</si>
  <si>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</si>
  <si>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</si>
  <si>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</si>
  <si>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</si>
  <si>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</si>
  <si>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</si>
  <si>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</si>
  <si>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</si>
  <si>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</si>
  <si>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</si>
  <si>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</si>
  <si>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</si>
  <si>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</si>
  <si>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</si>
  <si>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</si>
  <si>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</si>
  <si>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</si>
  <si>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</si>
  <si>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</si>
  <si>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</si>
  <si>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</si>
  <si>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</si>
  <si>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</si>
  <si>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</si>
  <si>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</si>
  <si>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</si>
  <si>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</si>
  <si>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</si>
  <si>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</si>
  <si>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</si>
  <si>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</si>
  <si>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</si>
  <si>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</si>
  <si>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</si>
  <si>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</si>
  <si>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</si>
  <si>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</si>
  <si>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行政运行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</si>
  <si>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</si>
  <si>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</si>
  <si>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</si>
  <si>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</si>
  <si>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</si>
  <si>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</si>
  <si>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</si>
  <si>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</si>
  <si>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</si>
  <si>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</si>
  <si>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</si>
  <si>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</si>
  <si>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</si>
  <si>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</si>
  <si>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</si>
  <si>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</si>
  <si>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</si>
  <si>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</si>
  <si>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</si>
  <si>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</si>
  <si>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</si>
  <si>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</si>
  <si>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</si>
  <si>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</si>
  <si>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</si>
  <si>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</si>
  <si>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</si>
  <si>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</si>
  <si>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</si>
  <si>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</si>
  <si>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</si>
  <si>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</si>
  <si>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</si>
  <si>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</si>
  <si>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</si>
  <si>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</si>
  <si>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</si>
  <si>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</si>
  <si>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</si>
  <si>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</si>
  <si>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</si>
  <si>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</si>
  <si>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</si>
  <si>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</si>
  <si>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</si>
  <si>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</si>
  <si>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</si>
  <si>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</si>
  <si>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</si>
  <si>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</si>
  <si>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</si>
  <si>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</si>
  <si>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</si>
  <si>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</si>
  <si>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</si>
  <si>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</si>
  <si>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</si>
  <si>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</si>
  <si>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</si>
  <si>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</si>
  <si>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</si>
  <si>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</si>
  <si>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</si>
  <si>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</si>
  <si>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</si>
  <si>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</si>
  <si>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</si>
  <si>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</si>
  <si>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</si>
  <si>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</si>
  <si>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办公费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</si>
  <si>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</si>
  <si>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</si>
  <si>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</si>
  <si>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</si>
  <si>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</si>
  <si>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</si>
  <si>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</si>
  <si>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</si>
  <si>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单位：万元</t>
  </si>
  <si>
    <t>**</t>
  </si>
  <si>
    <t>总计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</si>
  <si>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</si>
  <si>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</si>
  <si>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</si>
  <si>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</si>
  <si>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</si>
  <si>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</si>
  <si>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</si>
  <si>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</si>
  <si>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</si>
  <si>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</si>
  <si>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</si>
  <si>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</si>
  <si>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</si>
  <si>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</si>
  <si>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</si>
  <si>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</si>
  <si>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</si>
  <si>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</si>
  <si>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</si>
  <si>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</si>
  <si>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</si>
  <si>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</si>
  <si>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</si>
  <si>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</si>
  <si>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</si>
  <si>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</si>
  <si>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</si>
  <si>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</si>
  <si>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</si>
  <si>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</si>
  <si>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</si>
  <si>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</si>
  <si>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</si>
  <si>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</si>
  <si>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</si>
  <si>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</si>
  <si>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</si>
  <si>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</si>
  <si>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</si>
  <si>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</si>
  <si>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</si>
  <si>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</si>
  <si>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</si>
  <si>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</si>
  <si>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</si>
  <si>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</si>
  <si>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</si>
  <si>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</si>
  <si>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</si>
  <si>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</si>
  <si>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</si>
  <si>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</si>
  <si>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</si>
  <si>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表十二、国有资本经营预算支出情况表</t>
    <phoneticPr fontId="36" type="noConversion"/>
  </si>
  <si>
    <t>（１１）部门管理转移支付表</t>
    <phoneticPr fontId="36" type="noConversion"/>
  </si>
  <si>
    <t>（１2）国有资本经营预算支出情况表</t>
    <phoneticPr fontId="36" type="noConversion"/>
  </si>
  <si>
    <t>部门（单位）整体支出绩效目标表</t>
    <phoneticPr fontId="36" type="noConversion"/>
  </si>
  <si>
    <t>（１3）部门（单位）整体支出绩效目标表</t>
    <phoneticPr fontId="36" type="noConversion"/>
  </si>
  <si>
    <t>项目支出绩效目标表</t>
    <phoneticPr fontId="36" type="noConversion"/>
  </si>
  <si>
    <t>（１4）项目支出绩效目标表</t>
    <phoneticPr fontId="36" type="noConversion"/>
  </si>
  <si>
    <t>部门领导：郝正斌</t>
    <phoneticPr fontId="36" type="noConversion"/>
  </si>
  <si>
    <t>财务负责人：王自祥</t>
    <phoneticPr fontId="36" type="noConversion"/>
  </si>
  <si>
    <t>制表人：</t>
    <phoneticPr fontId="36" type="noConversion"/>
  </si>
  <si>
    <t>郑锐军</t>
    <phoneticPr fontId="36" type="noConversion"/>
  </si>
  <si>
    <t>单位代码：132001</t>
    <phoneticPr fontId="36" type="noConversion"/>
  </si>
  <si>
    <t>单位名称：宁县工商业联合会</t>
    <phoneticPr fontId="36" type="noConversion"/>
  </si>
  <si>
    <r>
      <rPr>
        <sz val="10"/>
        <rFont val="宋体"/>
        <family val="3"/>
        <charset val="134"/>
      </rPr>
      <t>编制日期：</t>
    </r>
    <r>
      <rPr>
        <sz val="10"/>
        <rFont val="Hiragino Sans GB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Hiragino Sans GB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Hiragino Sans GB"/>
        <family val="1"/>
      </rPr>
      <t>1</t>
    </r>
    <r>
      <rPr>
        <sz val="10"/>
        <rFont val="宋体"/>
        <family val="3"/>
        <charset val="134"/>
      </rPr>
      <t>日</t>
    </r>
    <phoneticPr fontId="36" type="noConversion"/>
  </si>
  <si>
    <t>20128</t>
    <phoneticPr fontId="36" type="noConversion"/>
  </si>
  <si>
    <t>民主党派和工商联事务</t>
    <phoneticPr fontId="36" type="noConversion"/>
  </si>
  <si>
    <t>2012801</t>
    <phoneticPr fontId="36" type="noConversion"/>
  </si>
  <si>
    <t>208</t>
    <phoneticPr fontId="36" type="noConversion"/>
  </si>
  <si>
    <t>社会保障和就业支出</t>
    <phoneticPr fontId="36" type="noConversion"/>
  </si>
  <si>
    <t>20805</t>
    <phoneticPr fontId="36" type="noConversion"/>
  </si>
  <si>
    <t>行政事业单位养老支出</t>
    <phoneticPr fontId="36" type="noConversion"/>
  </si>
  <si>
    <t>2080501</t>
    <phoneticPr fontId="36" type="noConversion"/>
  </si>
  <si>
    <t>行政单位离退休</t>
    <phoneticPr fontId="36" type="noConversion"/>
  </si>
  <si>
    <t>20899</t>
    <phoneticPr fontId="36" type="noConversion"/>
  </si>
  <si>
    <t>其他社会保障和就业支出</t>
    <phoneticPr fontId="36" type="noConversion"/>
  </si>
  <si>
    <t>2089999</t>
    <phoneticPr fontId="36" type="noConversion"/>
  </si>
  <si>
    <t>210</t>
    <phoneticPr fontId="36" type="noConversion"/>
  </si>
  <si>
    <t>卫生健康支出</t>
    <phoneticPr fontId="36" type="noConversion"/>
  </si>
  <si>
    <t>21011</t>
    <phoneticPr fontId="36" type="noConversion"/>
  </si>
  <si>
    <t>行政事业单位医疗</t>
    <phoneticPr fontId="36" type="noConversion"/>
  </si>
  <si>
    <t>行政单位医疗</t>
    <phoneticPr fontId="36" type="noConversion"/>
  </si>
  <si>
    <t>宁县工商业联合会</t>
    <phoneticPr fontId="36" type="noConversion"/>
  </si>
  <si>
    <t>20128</t>
  </si>
  <si>
    <t>民主党派和工商联事务</t>
  </si>
  <si>
    <t>2012801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</si>
  <si>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</si>
  <si>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</si>
  <si>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</si>
  <si>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</si>
  <si>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</si>
  <si>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</si>
  <si>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</si>
  <si>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</si>
  <si>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</si>
  <si>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</si>
  <si>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</si>
  <si>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</si>
  <si>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</si>
  <si>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行政单位医疗</t>
  </si>
  <si>
    <t>30102</t>
  </si>
  <si>
    <t>津贴补贴</t>
    <phoneticPr fontId="36" type="noConversion"/>
  </si>
  <si>
    <t>30103</t>
  </si>
  <si>
    <t>奖金</t>
    <phoneticPr fontId="36" type="noConversion"/>
  </si>
  <si>
    <t>30107</t>
    <phoneticPr fontId="36" type="noConversion"/>
  </si>
  <si>
    <t>绩效工资</t>
    <phoneticPr fontId="36" type="noConversion"/>
  </si>
  <si>
    <t>30110</t>
    <phoneticPr fontId="36" type="noConversion"/>
  </si>
  <si>
    <t>职工基本医疗保险缴费</t>
    <phoneticPr fontId="36" type="noConversion"/>
  </si>
  <si>
    <t>其他社会保障缴费</t>
    <phoneticPr fontId="36" type="noConversion"/>
  </si>
  <si>
    <t>商品和服务支出</t>
    <phoneticPr fontId="36" type="noConversion"/>
  </si>
  <si>
    <t>30101</t>
    <phoneticPr fontId="36" type="noConversion"/>
  </si>
  <si>
    <t>办公费</t>
    <phoneticPr fontId="36" type="noConversion"/>
  </si>
  <si>
    <t>30102</t>
    <phoneticPr fontId="36" type="noConversion"/>
  </si>
  <si>
    <t>印刷费</t>
    <phoneticPr fontId="36" type="noConversion"/>
  </si>
  <si>
    <t>邮电费</t>
    <phoneticPr fontId="36" type="noConversion"/>
  </si>
  <si>
    <t>30111</t>
    <phoneticPr fontId="36" type="noConversion"/>
  </si>
  <si>
    <t>差旅费</t>
    <phoneticPr fontId="36" type="noConversion"/>
  </si>
  <si>
    <t>30128</t>
    <phoneticPr fontId="36" type="noConversion"/>
  </si>
  <si>
    <t>工会费</t>
    <phoneticPr fontId="36" type="noConversion"/>
  </si>
  <si>
    <t>20129</t>
    <phoneticPr fontId="36" type="noConversion"/>
  </si>
  <si>
    <t>福利费</t>
    <phoneticPr fontId="36" type="noConversion"/>
  </si>
  <si>
    <t>30139</t>
    <phoneticPr fontId="36" type="noConversion"/>
  </si>
  <si>
    <t>其他交通费用</t>
    <phoneticPr fontId="36" type="noConversion"/>
  </si>
  <si>
    <t>303</t>
    <phoneticPr fontId="36" type="noConversion"/>
  </si>
  <si>
    <t>对个人和家庭的补助</t>
    <phoneticPr fontId="36" type="noConversion"/>
  </si>
  <si>
    <t>30302</t>
    <phoneticPr fontId="36" type="noConversion"/>
  </si>
  <si>
    <t>退休费</t>
    <phoneticPr fontId="36" type="noConversion"/>
  </si>
  <si>
    <t>30305</t>
    <phoneticPr fontId="36" type="noConversion"/>
  </si>
  <si>
    <t>生活补助</t>
    <phoneticPr fontId="36" type="noConversion"/>
  </si>
  <si>
    <t>印刷费</t>
  </si>
  <si>
    <t>30107</t>
  </si>
  <si>
    <t>邮电费</t>
  </si>
  <si>
    <t>30111</t>
  </si>
  <si>
    <t>差旅费</t>
  </si>
  <si>
    <t>30128</t>
  </si>
  <si>
    <t>工会费</t>
  </si>
  <si>
    <t>20129</t>
  </si>
  <si>
    <t>福利费</t>
  </si>
  <si>
    <t>30139</t>
  </si>
  <si>
    <t>其他交通费用</t>
  </si>
  <si>
    <t>备注：无内容应公开空表并说明情况。</t>
    <phoneticPr fontId="36" type="noConversion"/>
  </si>
  <si>
    <t>无</t>
    <phoneticPr fontId="36" type="noConversion"/>
  </si>
  <si>
    <t>产出指标</t>
  </si>
  <si>
    <t>效益指标</t>
  </si>
  <si>
    <t>王自祥</t>
    <phoneticPr fontId="36" type="noConversion"/>
  </si>
  <si>
    <t>《中国工商业联合会章程（修正案）》</t>
    <phoneticPr fontId="36" type="noConversion"/>
  </si>
  <si>
    <t>宁县工商业联合会主要负责全县非公经济领域统战工作。团结、教育、引导全县民营企业参与政治协商，发挥民主监督；代表并维护会员权利；开展工商专业培训，为会员提供信息及科技、法律。经济等服务，组织会员举办、参与交易会、展销会；组织会员出国出境考察；承办县委、县政府委托的其他事项。</t>
    <phoneticPr fontId="36" type="noConversion"/>
  </si>
  <si>
    <t>无</t>
    <phoneticPr fontId="36" type="noConversion"/>
  </si>
  <si>
    <t>部门（单位）基本制度建设情况</t>
    <phoneticPr fontId="36" type="noConversion"/>
  </si>
  <si>
    <r>
      <rPr>
        <sz val="9"/>
        <rFont val="宋体"/>
        <family val="3"/>
        <charset val="134"/>
      </rPr>
      <t>把制度建设作为开展绩效管理的关键环节，牢固树立</t>
    </r>
    <r>
      <rPr>
        <sz val="9"/>
        <rFont val="Calibri"/>
        <family val="2"/>
      </rPr>
      <t>“</t>
    </r>
    <r>
      <rPr>
        <sz val="9"/>
        <rFont val="宋体"/>
        <family val="3"/>
        <charset val="134"/>
      </rPr>
      <t>讲绩效、重绩效、用绩效</t>
    </r>
    <r>
      <rPr>
        <sz val="9"/>
        <rFont val="Calibri"/>
        <family val="2"/>
      </rPr>
      <t>”</t>
    </r>
    <r>
      <rPr>
        <sz val="9"/>
        <rFont val="宋体"/>
        <family val="3"/>
        <charset val="134"/>
      </rPr>
      <t>的绩效管理理念，进一步增强支出责任和效率意识，全面加强预算管理，优化资源配置，提高财政资金使用绩效和科学精细化管理水平。对预算执行情况和绩效目标实现程度开展监督、控制和管理，建立科学、合理的项目支出绩效评价管理体系，规范绩效评价档案管理，有效保护和利用绩效评价档案资源，提高财政资源配置效率和使用效益，使预算财务管理工作做到有制度可依，在制度管理的范围内执行。</t>
    </r>
    <phoneticPr fontId="36" type="noConversion"/>
  </si>
  <si>
    <t>无</t>
    <phoneticPr fontId="36" type="noConversion"/>
  </si>
  <si>
    <t>数量指标</t>
    <phoneticPr fontId="36" type="noConversion"/>
  </si>
  <si>
    <t>开展党的二十大精神宣讲</t>
    <phoneticPr fontId="36" type="noConversion"/>
  </si>
  <si>
    <r>
      <rPr>
        <b/>
        <sz val="9"/>
        <rFont val="宋体"/>
        <family val="3"/>
        <charset val="134"/>
      </rPr>
      <t>不少于</t>
    </r>
    <r>
      <rPr>
        <b/>
        <sz val="9"/>
        <rFont val="Calibri"/>
        <family val="2"/>
      </rPr>
      <t>2</t>
    </r>
    <r>
      <rPr>
        <b/>
        <sz val="9"/>
        <rFont val="宋体"/>
        <family val="3"/>
        <charset val="134"/>
      </rPr>
      <t>次</t>
    </r>
    <phoneticPr fontId="36" type="noConversion"/>
  </si>
  <si>
    <t>开展“万企兴万村”行动</t>
    <phoneticPr fontId="36" type="noConversion"/>
  </si>
  <si>
    <r>
      <t>20</t>
    </r>
    <r>
      <rPr>
        <b/>
        <sz val="9"/>
        <rFont val="宋体"/>
        <family val="3"/>
        <charset val="134"/>
      </rPr>
      <t>家以上企业</t>
    </r>
    <phoneticPr fontId="36" type="noConversion"/>
  </si>
  <si>
    <t>质量指标</t>
    <phoneticPr fontId="36" type="noConversion"/>
  </si>
  <si>
    <t>开展“五好”县级工商联建设</t>
    <phoneticPr fontId="36" type="noConversion"/>
  </si>
  <si>
    <t>通过全国工商联验收</t>
    <phoneticPr fontId="36" type="noConversion"/>
  </si>
  <si>
    <t>社会效益</t>
    <phoneticPr fontId="36" type="noConversion"/>
  </si>
  <si>
    <t>引导民营企业开展爱心捐赠活动</t>
    <phoneticPr fontId="36" type="noConversion"/>
  </si>
  <si>
    <t>取得良好的社会反响</t>
    <phoneticPr fontId="36" type="noConversion"/>
  </si>
  <si>
    <t>社会公众或服务对象满意度</t>
    <phoneticPr fontId="36" type="noConversion"/>
  </si>
  <si>
    <t>开展“三抓三促”和“两型机关创建活动</t>
    <phoneticPr fontId="36" type="noConversion"/>
  </si>
  <si>
    <t>满意度达到95%以上</t>
    <phoneticPr fontId="36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</si>
</sst>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49">
    <font>
      <sz val="11"/>
      <color indexed="8"/>
      <name val="宋体"/>
      <charset val="1"/>
      <scheme val="minor"/>
    </font>
    <font>
      <b/>
      <sz val="14"/>
      <color indexed="8"/>
      <name val="仿宋_GB2312"/>
      <family val="3"/>
      <charset val="134"/>
    </font>
    <font>
      <sz val="10.5"/>
      <color indexed="8"/>
      <name val="Calibri"/>
      <charset val="1"/>
    </font>
    <font>
      <b/>
      <sz val="9"/>
      <color indexed="8"/>
      <name val="宋体"/>
      <charset val="134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6"/>
      <color indexed="8"/>
      <name val="仿宋_GB2312"/>
      <family val="3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sz val="2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Calibri"/>
      <family val="2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u/>
      <sz val="10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4"/>
      <name val="仿宋_GB2312"/>
      <family val="3"/>
      <charset val="134"/>
    </font>
    <font>
      <sz val="11"/>
      <name val="宋体"/>
      <family val="3"/>
      <charset val="134"/>
      <scheme val="minor"/>
    </font>
    <font>
      <sz val="10.5"/>
      <name val="Calibri"/>
      <family val="2"/>
    </font>
    <font>
      <b/>
      <sz val="9"/>
      <name val="宋体"/>
      <family val="3"/>
      <charset val="134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177">
    <xf numFmtId="0" fontId="0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15" fillId="0" borderId="0" xfId="0" applyFont="1" applyFill="1" applyAlignment="1"/>
    <xf numFmtId="0" fontId="16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left"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/>
    <xf numFmtId="0" fontId="14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2" fillId="0" borderId="0" xfId="0" applyFont="1" applyBorder="1" applyAlignment="1">
      <alignment horizontal="right" vertical="center" wrapText="1"/>
    </xf>
    <xf numFmtId="0" fontId="25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9" fillId="0" borderId="0" xfId="0" applyFont="1" applyFill="1" applyBorder="1" applyAlignment="1" applyProtection="1">
      <alignment vertical="center"/>
    </xf>
    <xf numFmtId="0" fontId="19" fillId="0" borderId="1" xfId="1" applyFont="1" applyFill="1" applyBorder="1" applyAlignment="1" applyProtection="1">
      <alignment vertical="center"/>
    </xf>
    <xf numFmtId="0" fontId="19" fillId="0" borderId="1" xfId="1" applyFont="1" applyBorder="1" applyAlignment="1" applyProtection="1">
      <alignment vertical="center"/>
    </xf>
    <xf numFmtId="0" fontId="23" fillId="0" borderId="1" xfId="1" applyFont="1" applyFill="1" applyBorder="1" applyAlignment="1" applyProtection="1">
      <alignment horizontal="center" vertical="center"/>
    </xf>
    <xf numFmtId="0" fontId="28" fillId="0" borderId="0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37" fillId="0" borderId="2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 wrapText="1"/>
    </xf>
    <xf numFmtId="0" fontId="26" fillId="0" borderId="2" xfId="0" applyNumberFormat="1" applyFont="1" applyBorder="1" applyAlignment="1">
      <alignment horizontal="right" vertical="center" wrapText="1"/>
    </xf>
    <xf numFmtId="0" fontId="12" fillId="0" borderId="0" xfId="0" applyNumberFormat="1" applyFont="1" applyBorder="1" applyAlignment="1">
      <alignment vertical="center" wrapText="1"/>
    </xf>
    <xf numFmtId="0" fontId="29" fillId="0" borderId="0" xfId="0" applyNumberFormat="1" applyFont="1" applyBorder="1" applyAlignment="1">
      <alignment horizontal="right" vertical="center" wrapText="1"/>
    </xf>
    <xf numFmtId="0" fontId="25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29" fillId="0" borderId="2" xfId="0" applyNumberFormat="1" applyFont="1" applyBorder="1" applyAlignment="1">
      <alignment vertical="center" wrapText="1"/>
    </xf>
    <xf numFmtId="0" fontId="0" fillId="0" borderId="0" xfId="0" applyNumberFormat="1" applyFont="1">
      <alignment vertical="center"/>
    </xf>
    <xf numFmtId="0" fontId="27" fillId="0" borderId="1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right" vertical="center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right" vertical="center"/>
    </xf>
    <xf numFmtId="0" fontId="23" fillId="0" borderId="1" xfId="0" applyNumberFormat="1" applyFont="1" applyFill="1" applyBorder="1" applyAlignment="1" applyProtection="1">
      <alignment horizontal="right" vertical="center"/>
    </xf>
    <xf numFmtId="49" fontId="32" fillId="0" borderId="1" xfId="0" applyNumberFormat="1" applyFont="1" applyFill="1" applyBorder="1" applyAlignment="1" applyProtection="1">
      <alignment horizontal="left" vertical="center"/>
    </xf>
    <xf numFmtId="49" fontId="33" fillId="0" borderId="1" xfId="0" applyNumberFormat="1" applyFont="1" applyFill="1" applyBorder="1" applyAlignment="1" applyProtection="1">
      <alignment horizontal="left" vertical="center"/>
    </xf>
    <xf numFmtId="0" fontId="35" fillId="0" borderId="0" xfId="0" applyFont="1">
      <alignment vertical="center"/>
    </xf>
    <xf numFmtId="0" fontId="35" fillId="0" borderId="1" xfId="0" applyFont="1" applyBorder="1">
      <alignment vertical="center"/>
    </xf>
    <xf numFmtId="0" fontId="39" fillId="0" borderId="1" xfId="0" applyFont="1" applyBorder="1">
      <alignment vertical="center"/>
    </xf>
    <xf numFmtId="0" fontId="39" fillId="0" borderId="0" xfId="0" applyFont="1">
      <alignment vertical="center"/>
    </xf>
    <xf numFmtId="0" fontId="14" fillId="0" borderId="0" xfId="0" applyNumberFormat="1" applyFont="1" applyBorder="1" applyAlignment="1">
      <alignment vertical="center" wrapText="1"/>
    </xf>
    <xf numFmtId="0" fontId="14" fillId="0" borderId="2" xfId="0" applyNumberFormat="1" applyFont="1" applyBorder="1" applyAlignment="1">
      <alignment vertical="center" wrapText="1"/>
    </xf>
    <xf numFmtId="0" fontId="14" fillId="0" borderId="2" xfId="0" applyNumberFormat="1" applyFont="1" applyBorder="1" applyAlignment="1">
      <alignment horizontal="right" vertical="center" wrapText="1"/>
    </xf>
    <xf numFmtId="0" fontId="25" fillId="0" borderId="2" xfId="0" applyNumberFormat="1" applyFont="1" applyBorder="1" applyAlignment="1">
      <alignment vertical="center" wrapText="1"/>
    </xf>
    <xf numFmtId="0" fontId="25" fillId="0" borderId="0" xfId="0" applyNumberFormat="1" applyFont="1" applyBorder="1" applyAlignment="1">
      <alignment vertical="center" wrapText="1"/>
    </xf>
    <xf numFmtId="0" fontId="25" fillId="0" borderId="2" xfId="0" applyNumberFormat="1" applyFont="1" applyBorder="1" applyAlignment="1">
      <alignment horizontal="right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>
      <alignment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25" fillId="0" borderId="1" xfId="0" applyNumberFormat="1" applyFont="1" applyFill="1" applyBorder="1" applyAlignment="1">
      <alignment horizontal="left" vertical="center" wrapText="1"/>
    </xf>
    <xf numFmtId="0" fontId="25" fillId="0" borderId="1" xfId="0" applyNumberFormat="1" applyFont="1" applyFill="1" applyBorder="1" applyAlignment="1">
      <alignment vertical="center" wrapText="1"/>
    </xf>
    <xf numFmtId="0" fontId="32" fillId="0" borderId="1" xfId="0" applyNumberFormat="1" applyFont="1" applyFill="1" applyBorder="1" applyAlignment="1" applyProtection="1">
      <alignment horizontal="left" vertical="center"/>
    </xf>
    <xf numFmtId="0" fontId="25" fillId="0" borderId="1" xfId="0" applyNumberFormat="1" applyFont="1" applyFill="1" applyBorder="1" applyAlignment="1">
      <alignment horizontal="right" vertical="center" wrapText="1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>
      <alignment horizontal="right" vertical="center" wrapText="1"/>
    </xf>
    <xf numFmtId="0" fontId="35" fillId="0" borderId="0" xfId="0" applyNumberFormat="1" applyFont="1" applyFill="1">
      <alignment vertical="center"/>
    </xf>
    <xf numFmtId="0" fontId="0" fillId="0" borderId="1" xfId="0" applyNumberFormat="1" applyFont="1" applyFill="1" applyBorder="1">
      <alignment vertical="center"/>
    </xf>
    <xf numFmtId="0" fontId="25" fillId="0" borderId="1" xfId="0" applyNumberFormat="1" applyFont="1" applyBorder="1" applyAlignment="1">
      <alignment horizontal="right" vertical="center" wrapText="1"/>
    </xf>
    <xf numFmtId="0" fontId="14" fillId="0" borderId="1" xfId="0" applyNumberFormat="1" applyFont="1" applyBorder="1" applyAlignment="1">
      <alignment horizontal="right" vertical="center" wrapText="1"/>
    </xf>
    <xf numFmtId="0" fontId="35" fillId="0" borderId="1" xfId="0" applyNumberFormat="1" applyFont="1" applyBorder="1">
      <alignment vertical="center"/>
    </xf>
    <xf numFmtId="0" fontId="39" fillId="0" borderId="1" xfId="0" applyNumberFormat="1" applyFont="1" applyBorder="1">
      <alignment vertical="center"/>
    </xf>
    <xf numFmtId="0" fontId="25" fillId="0" borderId="0" xfId="0" applyNumberFormat="1" applyFont="1" applyBorder="1" applyAlignment="1">
      <alignment horizontal="right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left" vertical="center" wrapText="1"/>
    </xf>
    <xf numFmtId="0" fontId="25" fillId="0" borderId="1" xfId="0" applyNumberFormat="1" applyFont="1" applyBorder="1" applyAlignment="1">
      <alignment vertical="center" wrapText="1"/>
    </xf>
    <xf numFmtId="0" fontId="39" fillId="0" borderId="0" xfId="0" applyNumberFormat="1" applyFont="1">
      <alignment vertical="center"/>
    </xf>
    <xf numFmtId="0" fontId="35" fillId="0" borderId="0" xfId="0" applyNumberFormat="1" applyFont="1">
      <alignment vertical="center"/>
    </xf>
    <xf numFmtId="49" fontId="32" fillId="0" borderId="1" xfId="0" applyNumberFormat="1" applyFont="1" applyFill="1" applyBorder="1" applyAlignment="1" applyProtection="1">
      <alignment horizontal="left" vertical="center" wrapText="1"/>
    </xf>
    <xf numFmtId="49" fontId="40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3" fillId="0" borderId="0" xfId="0" applyFont="1">
      <alignment vertical="center"/>
    </xf>
    <xf numFmtId="0" fontId="44" fillId="0" borderId="0" xfId="0" applyFont="1" applyAlignment="1">
      <alignment horizontal="justify" vertical="center"/>
    </xf>
    <xf numFmtId="0" fontId="45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3" fillId="2" borderId="0" xfId="0" applyFont="1" applyFill="1">
      <alignment vertical="center"/>
    </xf>
    <xf numFmtId="0" fontId="46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Border="1" applyAlignment="1">
      <alignment horizontal="center" vertical="center" wrapText="1"/>
    </xf>
    <xf numFmtId="0" fontId="25" fillId="0" borderId="0" xfId="0" applyNumberFormat="1" applyFont="1" applyBorder="1" applyAlignment="1">
      <alignment horizontal="right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5" fillId="0" borderId="0" xfId="0" applyNumberFormat="1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9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zoomScale="130" zoomScaleNormal="130" workbookViewId="0">
      <selection activeCell="F7" sqref="F7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spans="1:11" ht="14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4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22.7" customHeight="1">
      <c r="A3" s="7"/>
      <c r="B3" s="119" t="s">
        <v>255</v>
      </c>
      <c r="C3" s="119"/>
      <c r="D3" s="119"/>
      <c r="E3" s="7"/>
      <c r="F3" s="7"/>
      <c r="G3" s="7"/>
      <c r="H3" s="7"/>
      <c r="I3" s="7"/>
      <c r="J3" s="7"/>
      <c r="K3" s="7"/>
    </row>
    <row r="4" spans="1:11" ht="22.7" customHeight="1">
      <c r="A4" s="7"/>
      <c r="B4" s="119" t="s">
        <v>256</v>
      </c>
      <c r="C4" s="119"/>
      <c r="D4" s="119"/>
      <c r="E4" s="119"/>
      <c r="F4" s="7"/>
      <c r="G4" s="7"/>
      <c r="H4" s="7"/>
      <c r="I4" s="7"/>
      <c r="J4" s="7"/>
      <c r="K4" s="7"/>
    </row>
    <row r="5" spans="1:11" ht="14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78.599999999999994" customHeight="1">
      <c r="A6" s="6"/>
      <c r="B6" s="118" t="s">
        <v>0</v>
      </c>
      <c r="C6" s="118"/>
      <c r="D6" s="118"/>
      <c r="E6" s="118"/>
      <c r="F6" s="118"/>
      <c r="G6" s="118"/>
      <c r="H6" s="118"/>
      <c r="I6" s="118"/>
      <c r="J6" s="118"/>
      <c r="K6" s="176"/>
    </row>
    <row r="7" spans="1:11" ht="22.7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22.7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22.7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22.7" customHeight="1">
      <c r="A10" s="7"/>
      <c r="B10" s="7" t="s">
        <v>1</v>
      </c>
      <c r="C10" s="7"/>
      <c r="F10" s="116" t="s">
        <v>257</v>
      </c>
      <c r="G10" s="116"/>
      <c r="H10" s="116"/>
      <c r="I10" s="7"/>
      <c r="J10" s="7"/>
      <c r="K10" s="7"/>
    </row>
    <row r="11" spans="1:11" ht="22.7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22.7" customHeight="1">
      <c r="A12" s="7"/>
      <c r="B12" s="117" t="s">
        <v>251</v>
      </c>
      <c r="C12" s="117"/>
      <c r="D12" s="7"/>
      <c r="E12" s="117" t="s">
        <v>252</v>
      </c>
      <c r="F12" s="117"/>
      <c r="G12" s="7"/>
      <c r="H12" s="53" t="s">
        <v>253</v>
      </c>
      <c r="I12" s="6" t="s">
        <v>254</v>
      </c>
      <c r="J12" s="7"/>
      <c r="K12" s="7"/>
    </row>
    <row r="13" spans="1:11" ht="14.25" customHeight="1">
      <c r="A13" s="6"/>
      <c r="B13" s="6"/>
      <c r="C13" s="6" t="s">
        <v>2</v>
      </c>
      <c r="D13" s="6"/>
      <c r="E13" s="6"/>
      <c r="F13" s="6"/>
      <c r="G13" s="6"/>
      <c r="H13" s="6"/>
      <c r="I13" s="6"/>
      <c r="J13" s="6"/>
      <c r="K13" s="6"/>
    </row>
    <row r="14" spans="1:11" ht="14.2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4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</sheetData>
  <mergeCells count="6">
    <mergeCell ref="B3:D3"/>
    <mergeCell ref="B6:J6"/>
    <mergeCell ref="F10:H10"/>
    <mergeCell ref="E12:F12"/>
    <mergeCell ref="B12:C12"/>
    <mergeCell ref="B4:E4"/>
  </mergeCells>
  <phoneticPr fontId="36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25" sqref="A25"/>
    </sheetView>
  </sheetViews>
  <sheetFormatPr defaultColWidth="10" defaultRowHeight="13.5"/>
  <cols>
    <col min="1" max="1" width="50.75" customWidth="1"/>
    <col min="2" max="2" width="9.75" customWidth="1"/>
    <col min="3" max="3" width="12.875" customWidth="1"/>
    <col min="4" max="7" width="9.75" customWidth="1"/>
    <col min="8" max="8" width="19.375" customWidth="1"/>
  </cols>
  <sheetData>
    <row r="1" spans="1:8" ht="14.25" customHeight="1">
      <c r="A1" s="6"/>
      <c r="B1" s="6"/>
      <c r="C1" s="6"/>
      <c r="D1" s="6"/>
      <c r="E1" s="6"/>
      <c r="F1" s="6"/>
      <c r="G1" s="6"/>
      <c r="H1" s="6"/>
    </row>
    <row r="2" spans="1:8" ht="39.950000000000003" customHeight="1">
      <c r="A2" s="130" t="s">
        <v>164</v>
      </c>
      <c r="B2" s="130"/>
      <c r="C2" s="130"/>
      <c r="D2" s="130"/>
      <c r="E2" s="130"/>
      <c r="F2" s="130"/>
      <c r="G2" s="130"/>
      <c r="H2" s="130"/>
    </row>
    <row r="3" spans="1:8" ht="22.7" customHeight="1">
      <c r="A3" s="6"/>
      <c r="B3" s="6"/>
      <c r="C3" s="6"/>
      <c r="D3" s="6"/>
      <c r="E3" s="6"/>
      <c r="F3" s="6"/>
      <c r="G3" s="6"/>
      <c r="H3" s="30" t="s">
        <v>24</v>
      </c>
    </row>
    <row r="4" spans="1:8" ht="22.7" customHeight="1">
      <c r="A4" s="131" t="s">
        <v>148</v>
      </c>
      <c r="B4" s="131" t="s">
        <v>165</v>
      </c>
      <c r="C4" s="131"/>
      <c r="D4" s="131"/>
      <c r="E4" s="131"/>
      <c r="F4" s="131"/>
      <c r="G4" s="131" t="s">
        <v>166</v>
      </c>
      <c r="H4" s="131" t="s">
        <v>167</v>
      </c>
    </row>
    <row r="5" spans="1:8" ht="22.7" customHeight="1">
      <c r="A5" s="131"/>
      <c r="B5" s="131" t="s">
        <v>105</v>
      </c>
      <c r="C5" s="131" t="s">
        <v>168</v>
      </c>
      <c r="D5" s="131" t="s">
        <v>169</v>
      </c>
      <c r="E5" s="131" t="s">
        <v>170</v>
      </c>
      <c r="F5" s="131"/>
      <c r="G5" s="131"/>
      <c r="H5" s="131"/>
    </row>
    <row r="6" spans="1:8" ht="22.7" customHeight="1">
      <c r="A6" s="131"/>
      <c r="B6" s="131"/>
      <c r="C6" s="131"/>
      <c r="D6" s="131"/>
      <c r="E6" s="9" t="s">
        <v>171</v>
      </c>
      <c r="F6" s="9" t="s">
        <v>172</v>
      </c>
      <c r="G6" s="131"/>
      <c r="H6" s="131"/>
    </row>
    <row r="7" spans="1:8" ht="22.7" customHeight="1">
      <c r="A7" s="31" t="s">
        <v>105</v>
      </c>
      <c r="B7" s="32"/>
      <c r="C7" s="32"/>
      <c r="D7" s="32"/>
      <c r="E7" s="32"/>
      <c r="F7" s="32"/>
      <c r="G7" s="32"/>
      <c r="H7" s="32"/>
    </row>
    <row r="8" spans="1:8" ht="22.7" customHeight="1">
      <c r="A8" s="31" t="s">
        <v>275</v>
      </c>
      <c r="B8" s="32"/>
      <c r="C8" s="32"/>
      <c r="D8" s="32"/>
      <c r="E8" s="32"/>
      <c r="F8" s="32"/>
      <c r="G8" s="32"/>
      <c r="H8" s="32"/>
    </row>
    <row r="9" spans="1:8" ht="22.7" customHeight="1">
      <c r="A9" s="10"/>
      <c r="B9" s="11"/>
      <c r="C9" s="11"/>
      <c r="D9" s="11"/>
      <c r="E9" s="11"/>
      <c r="F9" s="11"/>
      <c r="G9" s="11"/>
      <c r="H9" s="11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6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"/>
  <sheetViews>
    <sheetView zoomScale="130" zoomScaleNormal="130" workbookViewId="0">
      <selection activeCell="C10" sqref="C10"/>
    </sheetView>
  </sheetViews>
  <sheetFormatPr defaultColWidth="10" defaultRowHeight="15"/>
  <cols>
    <col min="1" max="1" width="8.375" customWidth="1"/>
    <col min="2" max="2" width="11.375" style="13" bestFit="1" customWidth="1"/>
    <col min="3" max="3" width="15.625" style="13" customWidth="1"/>
    <col min="4" max="6" width="15.625" customWidth="1"/>
    <col min="7" max="11" width="9.75" customWidth="1"/>
  </cols>
  <sheetData>
    <row r="1" spans="1:11" ht="14.25" customHeight="1">
      <c r="A1" s="6"/>
      <c r="B1" s="20"/>
      <c r="C1" s="21"/>
      <c r="D1" s="6"/>
      <c r="E1" s="6"/>
      <c r="F1" s="6"/>
      <c r="G1" s="6"/>
      <c r="H1" s="6"/>
      <c r="I1" s="6"/>
      <c r="J1" s="6"/>
      <c r="K1" s="6"/>
    </row>
    <row r="2" spans="1:11" ht="39.950000000000003" customHeight="1">
      <c r="A2" s="121" t="s">
        <v>173</v>
      </c>
      <c r="B2" s="125"/>
      <c r="C2" s="125"/>
      <c r="D2" s="121"/>
      <c r="E2" s="121"/>
      <c r="F2" s="121"/>
      <c r="G2" s="6"/>
      <c r="H2" s="6"/>
      <c r="I2" s="6"/>
      <c r="J2" s="6"/>
      <c r="K2" s="6"/>
    </row>
    <row r="3" spans="1:11" ht="22.7" customHeight="1">
      <c r="A3" s="7"/>
      <c r="D3" s="7"/>
      <c r="E3" s="7"/>
      <c r="F3" s="7" t="s">
        <v>24</v>
      </c>
      <c r="G3" s="6"/>
      <c r="H3" s="6"/>
      <c r="I3" s="6"/>
      <c r="J3" s="6"/>
      <c r="K3" s="6"/>
    </row>
    <row r="4" spans="1:11" ht="22.7" customHeight="1">
      <c r="A4" s="22" t="s">
        <v>174</v>
      </c>
      <c r="B4" s="23" t="s">
        <v>175</v>
      </c>
      <c r="C4" s="24" t="s">
        <v>176</v>
      </c>
      <c r="D4" s="22" t="s">
        <v>105</v>
      </c>
      <c r="E4" s="22" t="s">
        <v>102</v>
      </c>
      <c r="F4" s="22" t="s">
        <v>103</v>
      </c>
      <c r="G4" s="6"/>
      <c r="H4" s="6"/>
      <c r="I4" s="6"/>
      <c r="J4" s="6"/>
      <c r="K4" s="6"/>
    </row>
    <row r="5" spans="1:11" ht="30.75" customHeight="1">
      <c r="A5" s="22"/>
      <c r="B5" s="25"/>
      <c r="C5" s="26" t="s">
        <v>105</v>
      </c>
      <c r="D5" s="27">
        <f>D6</f>
        <v>64086.911999999997</v>
      </c>
      <c r="E5" s="27">
        <f>E6</f>
        <v>64086.911999999997</v>
      </c>
      <c r="F5" s="27"/>
      <c r="G5" s="7"/>
      <c r="H5" s="7"/>
      <c r="I5" s="7"/>
      <c r="J5" s="7"/>
      <c r="K5" s="7"/>
    </row>
    <row r="6" spans="1:11" ht="30.75" customHeight="1">
      <c r="A6" s="28">
        <v>1</v>
      </c>
      <c r="B6" s="102" t="s">
        <v>177</v>
      </c>
      <c r="C6" s="67" t="s">
        <v>178</v>
      </c>
      <c r="D6" s="29">
        <f>SUM(D7:D13)</f>
        <v>64086.911999999997</v>
      </c>
      <c r="E6" s="29">
        <f>SUM(E7:E13)</f>
        <v>64086.911999999997</v>
      </c>
      <c r="F6" s="29"/>
    </row>
    <row r="7" spans="1:11" ht="30.75" customHeight="1">
      <c r="A7" s="28">
        <v>2</v>
      </c>
      <c r="B7" s="68" t="s">
        <v>162</v>
      </c>
      <c r="C7" s="68" t="s">
        <v>179</v>
      </c>
      <c r="D7" s="89">
        <v>10000</v>
      </c>
      <c r="E7" s="89">
        <v>10000</v>
      </c>
      <c r="F7" s="29"/>
    </row>
    <row r="8" spans="1:11" ht="30.75" customHeight="1">
      <c r="A8" s="28">
        <v>3</v>
      </c>
      <c r="B8" s="68" t="s">
        <v>293</v>
      </c>
      <c r="C8" s="68" t="s">
        <v>322</v>
      </c>
      <c r="D8" s="89">
        <v>10000</v>
      </c>
      <c r="E8" s="89">
        <v>10000</v>
      </c>
      <c r="F8" s="29"/>
    </row>
    <row r="9" spans="1:11" ht="30.75" customHeight="1">
      <c r="A9" s="28">
        <v>4</v>
      </c>
      <c r="B9" s="68" t="s">
        <v>323</v>
      </c>
      <c r="C9" s="68" t="s">
        <v>324</v>
      </c>
      <c r="D9" s="89">
        <v>5000</v>
      </c>
      <c r="E9" s="89">
        <v>5000</v>
      </c>
      <c r="F9" s="29"/>
    </row>
    <row r="10" spans="1:11" ht="30.75" customHeight="1">
      <c r="A10" s="28">
        <v>5</v>
      </c>
      <c r="B10" s="68" t="s">
        <v>325</v>
      </c>
      <c r="C10" s="68" t="s">
        <v>326</v>
      </c>
      <c r="D10" s="89">
        <v>5000</v>
      </c>
      <c r="E10" s="89">
        <v>5000</v>
      </c>
      <c r="F10" s="29"/>
    </row>
    <row r="11" spans="1:11" ht="30.75" customHeight="1">
      <c r="A11" s="28">
        <v>6</v>
      </c>
      <c r="B11" s="68" t="s">
        <v>327</v>
      </c>
      <c r="C11" s="68" t="s">
        <v>328</v>
      </c>
      <c r="D11" s="89">
        <v>8682.9120000000003</v>
      </c>
      <c r="E11" s="89">
        <v>8682.9120000000003</v>
      </c>
      <c r="F11" s="29"/>
    </row>
    <row r="12" spans="1:11" ht="30.75" customHeight="1">
      <c r="A12" s="28">
        <v>7</v>
      </c>
      <c r="B12" s="68" t="s">
        <v>329</v>
      </c>
      <c r="C12" s="68" t="s">
        <v>330</v>
      </c>
      <c r="D12" s="89">
        <v>7404</v>
      </c>
      <c r="E12" s="89">
        <v>7404</v>
      </c>
      <c r="F12" s="29"/>
    </row>
    <row r="13" spans="1:11" ht="30.75" customHeight="1">
      <c r="A13" s="28">
        <v>8</v>
      </c>
      <c r="B13" s="68" t="s">
        <v>331</v>
      </c>
      <c r="C13" s="68" t="s">
        <v>332</v>
      </c>
      <c r="D13" s="89">
        <v>18000</v>
      </c>
      <c r="E13" s="89">
        <v>18000</v>
      </c>
      <c r="F13" s="29"/>
    </row>
    <row r="14" spans="1:11" ht="13.5">
      <c r="B14" s="12"/>
      <c r="C14" s="12"/>
    </row>
  </sheetData>
  <mergeCells count="1">
    <mergeCell ref="A2:F2"/>
  </mergeCells>
  <phoneticPr fontId="36" type="noConversion"/>
  <printOptions horizontalCentered="1"/>
  <pageMargins left="0.74803149606299213" right="0.74803149606299213" top="0.74803149606299213" bottom="0.27559055118110237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B19" sqref="B19"/>
    </sheetView>
  </sheetViews>
  <sheetFormatPr defaultColWidth="7.875" defaultRowHeight="12.75" customHeight="1"/>
  <cols>
    <col min="1" max="1" width="17" style="13" customWidth="1"/>
    <col min="2" max="2" width="41.375" style="13" customWidth="1"/>
    <col min="3" max="3" width="29.375" style="13" customWidth="1"/>
    <col min="4" max="4" width="2.5" style="13" customWidth="1"/>
    <col min="5" max="16" width="8" style="13"/>
    <col min="17" max="16384" width="7.875" style="12"/>
  </cols>
  <sheetData>
    <row r="1" spans="1:16" ht="15" customHeight="1">
      <c r="A1" s="14"/>
      <c r="B1" s="14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32.25" customHeight="1">
      <c r="A2" s="125" t="s">
        <v>180</v>
      </c>
      <c r="B2" s="125"/>
      <c r="C2" s="125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5" customHeight="1">
      <c r="A3" s="12"/>
      <c r="B3" s="12"/>
      <c r="C3" s="15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5.5" customHeight="1">
      <c r="A4" s="132" t="s">
        <v>181</v>
      </c>
      <c r="B4" s="132"/>
      <c r="C4" s="133" t="s">
        <v>28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25.5" customHeight="1">
      <c r="A5" s="16" t="s">
        <v>182</v>
      </c>
      <c r="B5" s="16" t="s">
        <v>183</v>
      </c>
      <c r="C5" s="13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25.5" customHeight="1">
      <c r="A6" s="16" t="s">
        <v>105</v>
      </c>
      <c r="B6" s="16"/>
      <c r="C6" s="17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customHeight="1">
      <c r="A7" s="18"/>
      <c r="B7" s="103" t="s">
        <v>275</v>
      </c>
      <c r="C7" s="19">
        <v>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26.25" customHeight="1">
      <c r="A8" s="18"/>
      <c r="B8" s="18"/>
      <c r="C8" s="19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26.25" customHeight="1">
      <c r="A9" s="18"/>
      <c r="B9" s="18"/>
      <c r="C9" s="1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26.25" customHeight="1">
      <c r="A10" s="18"/>
      <c r="B10" s="18"/>
      <c r="C10" s="19"/>
    </row>
    <row r="11" spans="1:16" ht="26.25" customHeight="1">
      <c r="A11" s="18"/>
      <c r="B11" s="18"/>
      <c r="C11" s="19"/>
    </row>
    <row r="12" spans="1:16" ht="26.25" customHeight="1">
      <c r="A12" s="18"/>
      <c r="B12" s="18"/>
      <c r="C12" s="19"/>
    </row>
  </sheetData>
  <sheetProtection formatCells="0" formatColumns="0" formatRows="0"/>
  <mergeCells count="3">
    <mergeCell ref="A2:C2"/>
    <mergeCell ref="A4:B4"/>
    <mergeCell ref="C4:C5"/>
  </mergeCells>
  <phoneticPr fontId="36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D15" sqref="D15"/>
    </sheetView>
  </sheetViews>
  <sheetFormatPr defaultColWidth="10" defaultRowHeight="13.5"/>
  <cols>
    <col min="1" max="1" width="18.625" customWidth="1"/>
    <col min="2" max="2" width="7.125" customWidth="1"/>
    <col min="3" max="3" width="18.625" bestFit="1" customWidth="1"/>
    <col min="4" max="4" width="20.375" bestFit="1" customWidth="1"/>
    <col min="5" max="5" width="22.25" bestFit="1" customWidth="1"/>
  </cols>
  <sheetData>
    <row r="1" spans="1:5" ht="14.25" customHeight="1">
      <c r="A1" s="6"/>
      <c r="B1" s="6"/>
      <c r="C1" s="6"/>
      <c r="D1" s="6"/>
      <c r="E1" s="6"/>
    </row>
    <row r="2" spans="1:5" ht="39.950000000000003" customHeight="1">
      <c r="A2" s="121" t="s">
        <v>184</v>
      </c>
      <c r="B2" s="121"/>
      <c r="C2" s="121"/>
      <c r="D2" s="121"/>
      <c r="E2" s="121"/>
    </row>
    <row r="3" spans="1:5" ht="22.7" customHeight="1">
      <c r="A3" s="7"/>
      <c r="B3" s="7"/>
      <c r="C3" s="7"/>
      <c r="D3" s="7"/>
      <c r="E3" s="8" t="s">
        <v>24</v>
      </c>
    </row>
    <row r="4" spans="1:5" ht="22.7" customHeight="1">
      <c r="A4" s="9" t="s">
        <v>148</v>
      </c>
      <c r="B4" s="9" t="s">
        <v>105</v>
      </c>
      <c r="C4" s="9" t="s">
        <v>185</v>
      </c>
      <c r="D4" s="9" t="s">
        <v>186</v>
      </c>
      <c r="E4" s="9" t="s">
        <v>187</v>
      </c>
    </row>
    <row r="5" spans="1:5" ht="22.7" customHeight="1">
      <c r="A5" s="10" t="s">
        <v>275</v>
      </c>
      <c r="B5" s="11"/>
      <c r="C5" s="11"/>
      <c r="D5" s="11"/>
      <c r="E5" s="11"/>
    </row>
  </sheetData>
  <mergeCells count="1">
    <mergeCell ref="A2:E2"/>
  </mergeCells>
  <phoneticPr fontId="36" type="noConversion"/>
  <pageMargins left="0.75" right="0.75" top="0.73" bottom="0.27000001072883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B16"/>
  <sheetViews>
    <sheetView zoomScale="130" zoomScaleNormal="130" workbookViewId="0">
      <selection activeCell="A13" sqref="A13"/>
    </sheetView>
  </sheetViews>
  <sheetFormatPr defaultColWidth="9" defaultRowHeight="13.5"/>
  <cols>
    <col min="1" max="1" width="47.625" style="47" customWidth="1"/>
    <col min="2" max="2" width="38.625" style="47" customWidth="1"/>
    <col min="3" max="16384" width="9" style="47"/>
  </cols>
  <sheetData>
    <row r="1" spans="1:2" ht="20.25">
      <c r="A1" s="134" t="s">
        <v>244</v>
      </c>
      <c r="B1" s="134"/>
    </row>
    <row r="2" spans="1:2">
      <c r="A2" s="108" t="s">
        <v>188</v>
      </c>
      <c r="B2" s="107"/>
    </row>
    <row r="3" spans="1:2" ht="15" customHeight="1">
      <c r="A3" s="135" t="s">
        <v>27</v>
      </c>
      <c r="B3" s="136" t="s">
        <v>28</v>
      </c>
    </row>
    <row r="4" spans="1:2">
      <c r="A4" s="135"/>
      <c r="B4" s="136"/>
    </row>
    <row r="5" spans="1:2" ht="24.75" customHeight="1">
      <c r="A5" s="48" t="s">
        <v>189</v>
      </c>
      <c r="B5" s="49">
        <v>1</v>
      </c>
    </row>
    <row r="6" spans="1:2" ht="24.75" customHeight="1">
      <c r="A6" s="106" t="s">
        <v>190</v>
      </c>
      <c r="B6" s="50"/>
    </row>
    <row r="7" spans="1:2" ht="24.75" customHeight="1">
      <c r="A7" s="105" t="s">
        <v>275</v>
      </c>
      <c r="B7" s="105" t="s">
        <v>334</v>
      </c>
    </row>
    <row r="8" spans="1:2" ht="24.75" customHeight="1">
      <c r="A8" s="51"/>
      <c r="B8" s="50"/>
    </row>
    <row r="9" spans="1:2" ht="24.75" customHeight="1">
      <c r="A9" s="51"/>
      <c r="B9" s="50"/>
    </row>
    <row r="10" spans="1:2" ht="24.75" customHeight="1">
      <c r="A10" s="51"/>
      <c r="B10" s="50"/>
    </row>
    <row r="11" spans="1:2" ht="24.75" customHeight="1">
      <c r="A11" s="51"/>
      <c r="B11" s="50"/>
    </row>
    <row r="12" spans="1:2" ht="24.75" customHeight="1">
      <c r="A12" s="51"/>
      <c r="B12" s="50"/>
    </row>
    <row r="13" spans="1:2" ht="24.75" customHeight="1">
      <c r="A13" s="51"/>
      <c r="B13" s="50"/>
    </row>
    <row r="14" spans="1:2" ht="24.75" customHeight="1">
      <c r="A14" s="51"/>
      <c r="B14" s="50"/>
    </row>
    <row r="15" spans="1:2" ht="24.75" customHeight="1">
      <c r="A15" s="51"/>
      <c r="B15" s="50"/>
    </row>
    <row r="16" spans="1:2">
      <c r="A16" s="104" t="s">
        <v>333</v>
      </c>
    </row>
  </sheetData>
  <mergeCells count="3">
    <mergeCell ref="A1:B1"/>
    <mergeCell ref="A3:A4"/>
    <mergeCell ref="B3:B4"/>
  </mergeCells>
  <phoneticPr fontId="36" type="noConversion"/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P27"/>
  <sheetViews>
    <sheetView view="pageBreakPreview" zoomScale="85" zoomScaleNormal="100" zoomScaleSheetLayoutView="85" workbookViewId="0">
      <selection activeCell="D32" sqref="D32"/>
    </sheetView>
  </sheetViews>
  <sheetFormatPr defaultColWidth="9" defaultRowHeight="13.5"/>
  <cols>
    <col min="1" max="1" width="9" style="109"/>
    <col min="2" max="2" width="8" style="109" bestFit="1" customWidth="1"/>
    <col min="3" max="3" width="9" style="109"/>
    <col min="4" max="15" width="5.75" style="109" customWidth="1"/>
    <col min="16" max="16" width="12.25" style="109" customWidth="1"/>
    <col min="17" max="16384" width="9" style="109"/>
  </cols>
  <sheetData>
    <row r="1" spans="1:16" ht="18.75">
      <c r="A1" s="166" t="s">
        <v>247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ht="14.25">
      <c r="A2" s="110" t="s">
        <v>191</v>
      </c>
    </row>
    <row r="3" spans="1:16" ht="33" customHeight="1">
      <c r="A3" s="111" t="s">
        <v>192</v>
      </c>
      <c r="B3" s="156" t="s">
        <v>275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8"/>
    </row>
    <row r="4" spans="1:16" ht="36" customHeight="1">
      <c r="A4" s="111" t="s">
        <v>193</v>
      </c>
      <c r="B4" s="162" t="s">
        <v>337</v>
      </c>
      <c r="C4" s="159"/>
      <c r="D4" s="159"/>
      <c r="E4" s="159"/>
      <c r="F4" s="155" t="s">
        <v>194</v>
      </c>
      <c r="G4" s="155"/>
      <c r="H4" s="155"/>
      <c r="I4" s="155"/>
      <c r="J4" s="159">
        <v>13993409938</v>
      </c>
      <c r="K4" s="159"/>
      <c r="L4" s="159"/>
      <c r="M4" s="159"/>
      <c r="N4" s="159"/>
      <c r="O4" s="159"/>
      <c r="P4" s="159"/>
    </row>
    <row r="5" spans="1:16" ht="36" customHeight="1">
      <c r="A5" s="155" t="s">
        <v>195</v>
      </c>
      <c r="B5" s="155" t="s">
        <v>196</v>
      </c>
      <c r="C5" s="155"/>
      <c r="D5" s="156" t="s">
        <v>338</v>
      </c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8"/>
    </row>
    <row r="6" spans="1:16" ht="36" customHeight="1">
      <c r="A6" s="155"/>
      <c r="B6" s="155" t="s">
        <v>197</v>
      </c>
      <c r="C6" s="155"/>
      <c r="D6" s="164" t="s">
        <v>339</v>
      </c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36" customHeight="1">
      <c r="A7" s="155"/>
      <c r="B7" s="155" t="s">
        <v>198</v>
      </c>
      <c r="C7" s="155"/>
      <c r="D7" s="163" t="s">
        <v>199</v>
      </c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36" customHeight="1">
      <c r="A8" s="155"/>
      <c r="B8" s="155" t="s">
        <v>200</v>
      </c>
      <c r="C8" s="155"/>
      <c r="D8" s="162" t="s">
        <v>340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</row>
    <row r="9" spans="1:16" ht="36" customHeight="1">
      <c r="A9" s="155" t="s">
        <v>201</v>
      </c>
      <c r="B9" s="155" t="s">
        <v>202</v>
      </c>
      <c r="C9" s="155"/>
      <c r="D9" s="163" t="s">
        <v>203</v>
      </c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36" customHeight="1">
      <c r="A10" s="155"/>
      <c r="B10" s="155" t="s">
        <v>204</v>
      </c>
      <c r="C10" s="155"/>
      <c r="D10" s="156" t="s">
        <v>340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8"/>
    </row>
    <row r="11" spans="1:16" ht="36" customHeight="1">
      <c r="A11" s="155"/>
      <c r="B11" s="155" t="s">
        <v>205</v>
      </c>
      <c r="C11" s="155"/>
      <c r="D11" s="155" t="s">
        <v>206</v>
      </c>
      <c r="E11" s="155"/>
      <c r="F11" s="155"/>
      <c r="G11" s="155"/>
      <c r="H11" s="155" t="s">
        <v>207</v>
      </c>
      <c r="I11" s="155"/>
      <c r="J11" s="155"/>
      <c r="K11" s="155"/>
      <c r="L11" s="155" t="s">
        <v>208</v>
      </c>
      <c r="M11" s="155"/>
      <c r="N11" s="155"/>
      <c r="O11" s="155"/>
      <c r="P11" s="111" t="s">
        <v>209</v>
      </c>
    </row>
    <row r="12" spans="1:16" ht="36" customHeight="1">
      <c r="A12" s="155"/>
      <c r="B12" s="159">
        <v>5</v>
      </c>
      <c r="C12" s="159"/>
      <c r="D12" s="145">
        <v>6</v>
      </c>
      <c r="E12" s="145"/>
      <c r="F12" s="145"/>
      <c r="G12" s="145"/>
      <c r="H12" s="145">
        <v>2</v>
      </c>
      <c r="I12" s="145"/>
      <c r="J12" s="145"/>
      <c r="K12" s="145"/>
      <c r="L12" s="145">
        <v>3</v>
      </c>
      <c r="M12" s="145"/>
      <c r="N12" s="145"/>
      <c r="O12" s="145"/>
      <c r="P12" s="112">
        <v>1</v>
      </c>
    </row>
    <row r="13" spans="1:16" s="114" customFormat="1" ht="51" customHeight="1">
      <c r="A13" s="113" t="s">
        <v>341</v>
      </c>
      <c r="B13" s="161" t="s">
        <v>342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ht="36" customHeight="1">
      <c r="A14" s="155" t="s">
        <v>210</v>
      </c>
      <c r="B14" s="111" t="s">
        <v>211</v>
      </c>
      <c r="C14" s="155" t="s">
        <v>212</v>
      </c>
      <c r="D14" s="155"/>
      <c r="E14" s="155"/>
      <c r="F14" s="155"/>
      <c r="G14" s="155" t="s">
        <v>213</v>
      </c>
      <c r="H14" s="155"/>
      <c r="I14" s="155"/>
      <c r="J14" s="155"/>
      <c r="K14" s="155" t="s">
        <v>214</v>
      </c>
      <c r="L14" s="155"/>
      <c r="M14" s="155"/>
      <c r="N14" s="155"/>
      <c r="O14" s="155" t="s">
        <v>215</v>
      </c>
      <c r="P14" s="155"/>
    </row>
    <row r="15" spans="1:16" ht="36" customHeight="1">
      <c r="A15" s="155"/>
      <c r="B15" s="115">
        <v>43.82</v>
      </c>
      <c r="C15" s="159">
        <v>84.29</v>
      </c>
      <c r="D15" s="159"/>
      <c r="E15" s="159"/>
      <c r="F15" s="159"/>
      <c r="G15" s="159">
        <v>84.29</v>
      </c>
      <c r="H15" s="159"/>
      <c r="I15" s="159"/>
      <c r="J15" s="159"/>
      <c r="K15" s="160">
        <v>1</v>
      </c>
      <c r="L15" s="159"/>
      <c r="M15" s="159"/>
      <c r="N15" s="159"/>
      <c r="O15" s="159">
        <v>0</v>
      </c>
      <c r="P15" s="159"/>
    </row>
    <row r="16" spans="1:16" ht="36" customHeight="1">
      <c r="A16" s="155" t="s">
        <v>216</v>
      </c>
      <c r="B16" s="155" t="s">
        <v>217</v>
      </c>
      <c r="C16" s="155"/>
      <c r="D16" s="155"/>
      <c r="E16" s="155"/>
      <c r="F16" s="155"/>
      <c r="G16" s="155"/>
      <c r="H16" s="155"/>
      <c r="I16" s="155" t="s">
        <v>218</v>
      </c>
      <c r="J16" s="155"/>
      <c r="K16" s="155"/>
      <c r="L16" s="155"/>
      <c r="M16" s="155"/>
      <c r="N16" s="155"/>
      <c r="O16" s="155"/>
      <c r="P16" s="155"/>
    </row>
    <row r="17" spans="1:16" ht="36" customHeight="1">
      <c r="A17" s="155"/>
      <c r="B17" s="155" t="s">
        <v>219</v>
      </c>
      <c r="C17" s="155"/>
      <c r="D17" s="155"/>
      <c r="E17" s="159"/>
      <c r="F17" s="159"/>
      <c r="G17" s="159"/>
      <c r="H17" s="159"/>
      <c r="I17" s="155" t="s">
        <v>158</v>
      </c>
      <c r="J17" s="155"/>
      <c r="K17" s="155"/>
      <c r="L17" s="155"/>
      <c r="M17" s="155"/>
      <c r="N17" s="159">
        <v>66.63</v>
      </c>
      <c r="O17" s="159"/>
      <c r="P17" s="159"/>
    </row>
    <row r="18" spans="1:16" ht="36" customHeight="1">
      <c r="A18" s="155"/>
      <c r="B18" s="155" t="s">
        <v>220</v>
      </c>
      <c r="C18" s="155"/>
      <c r="D18" s="155"/>
      <c r="E18" s="159">
        <v>73.040000000000006</v>
      </c>
      <c r="F18" s="159"/>
      <c r="G18" s="159"/>
      <c r="H18" s="159"/>
      <c r="I18" s="155" t="s">
        <v>159</v>
      </c>
      <c r="J18" s="155"/>
      <c r="K18" s="155"/>
      <c r="L18" s="155"/>
      <c r="M18" s="155"/>
      <c r="N18" s="159">
        <v>6.41</v>
      </c>
      <c r="O18" s="159"/>
      <c r="P18" s="159"/>
    </row>
    <row r="19" spans="1:16" ht="36" customHeight="1">
      <c r="A19" s="155"/>
      <c r="B19" s="155" t="s">
        <v>221</v>
      </c>
      <c r="C19" s="155"/>
      <c r="D19" s="155"/>
      <c r="E19" s="159"/>
      <c r="F19" s="159"/>
      <c r="G19" s="159"/>
      <c r="H19" s="159"/>
      <c r="I19" s="155" t="s">
        <v>222</v>
      </c>
      <c r="J19" s="155"/>
      <c r="K19" s="155"/>
      <c r="L19" s="155"/>
      <c r="M19" s="155"/>
      <c r="N19" s="159"/>
      <c r="O19" s="159"/>
      <c r="P19" s="159"/>
    </row>
    <row r="20" spans="1:16" ht="36" customHeight="1">
      <c r="A20" s="155"/>
      <c r="B20" s="155" t="s">
        <v>223</v>
      </c>
      <c r="C20" s="155"/>
      <c r="D20" s="155"/>
      <c r="E20" s="159">
        <f>SUM(E17:H19)</f>
        <v>73.040000000000006</v>
      </c>
      <c r="F20" s="159"/>
      <c r="G20" s="159"/>
      <c r="H20" s="159"/>
      <c r="I20" s="155" t="s">
        <v>224</v>
      </c>
      <c r="J20" s="155"/>
      <c r="K20" s="155"/>
      <c r="L20" s="155"/>
      <c r="M20" s="155"/>
      <c r="N20" s="159">
        <v>73.040000000000006</v>
      </c>
      <c r="O20" s="159"/>
      <c r="P20" s="159"/>
    </row>
    <row r="21" spans="1:16" ht="36" customHeight="1">
      <c r="A21" s="111" t="s">
        <v>225</v>
      </c>
      <c r="B21" s="156" t="s">
        <v>343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8"/>
    </row>
    <row r="22" spans="1:16" ht="18.75" customHeight="1">
      <c r="A22" s="111" t="s">
        <v>226</v>
      </c>
      <c r="B22" s="155" t="s">
        <v>227</v>
      </c>
      <c r="C22" s="155"/>
      <c r="D22" s="146" t="s">
        <v>228</v>
      </c>
      <c r="E22" s="147"/>
      <c r="F22" s="147"/>
      <c r="G22" s="147"/>
      <c r="H22" s="147"/>
      <c r="I22" s="147"/>
      <c r="J22" s="147"/>
      <c r="K22" s="147"/>
      <c r="L22" s="148"/>
      <c r="M22" s="155" t="s">
        <v>229</v>
      </c>
      <c r="N22" s="155"/>
      <c r="O22" s="155"/>
      <c r="P22" s="155"/>
    </row>
    <row r="23" spans="1:16" ht="18.75" customHeight="1">
      <c r="A23" s="137" t="s">
        <v>335</v>
      </c>
      <c r="B23" s="140" t="s">
        <v>344</v>
      </c>
      <c r="C23" s="141"/>
      <c r="D23" s="144" t="s">
        <v>345</v>
      </c>
      <c r="E23" s="145"/>
      <c r="F23" s="145"/>
      <c r="G23" s="145"/>
      <c r="H23" s="145"/>
      <c r="I23" s="145"/>
      <c r="J23" s="145"/>
      <c r="K23" s="145"/>
      <c r="L23" s="145"/>
      <c r="M23" s="152" t="s">
        <v>346</v>
      </c>
      <c r="N23" s="153"/>
      <c r="O23" s="153"/>
      <c r="P23" s="154"/>
    </row>
    <row r="24" spans="1:16" ht="18.75" customHeight="1">
      <c r="A24" s="138"/>
      <c r="B24" s="142"/>
      <c r="C24" s="143"/>
      <c r="D24" s="144" t="s">
        <v>347</v>
      </c>
      <c r="E24" s="145"/>
      <c r="F24" s="145"/>
      <c r="G24" s="145"/>
      <c r="H24" s="145"/>
      <c r="I24" s="145"/>
      <c r="J24" s="145"/>
      <c r="K24" s="145"/>
      <c r="L24" s="145"/>
      <c r="M24" s="152" t="s">
        <v>348</v>
      </c>
      <c r="N24" s="153"/>
      <c r="O24" s="153"/>
      <c r="P24" s="154"/>
    </row>
    <row r="25" spans="1:16" ht="18.75" customHeight="1">
      <c r="A25" s="138"/>
      <c r="B25" s="140" t="s">
        <v>349</v>
      </c>
      <c r="C25" s="141"/>
      <c r="D25" s="144" t="s">
        <v>350</v>
      </c>
      <c r="E25" s="145"/>
      <c r="F25" s="145"/>
      <c r="G25" s="145"/>
      <c r="H25" s="145"/>
      <c r="I25" s="145"/>
      <c r="J25" s="145"/>
      <c r="K25" s="145"/>
      <c r="L25" s="145"/>
      <c r="M25" s="149" t="s">
        <v>351</v>
      </c>
      <c r="N25" s="150"/>
      <c r="O25" s="150"/>
      <c r="P25" s="151"/>
    </row>
    <row r="26" spans="1:16" ht="18.75" customHeight="1">
      <c r="A26" s="137" t="s">
        <v>336</v>
      </c>
      <c r="B26" s="140" t="s">
        <v>352</v>
      </c>
      <c r="C26" s="141"/>
      <c r="D26" s="144" t="s">
        <v>353</v>
      </c>
      <c r="E26" s="145"/>
      <c r="F26" s="145"/>
      <c r="G26" s="145"/>
      <c r="H26" s="145"/>
      <c r="I26" s="145"/>
      <c r="J26" s="145"/>
      <c r="K26" s="145"/>
      <c r="L26" s="145"/>
      <c r="M26" s="149" t="s">
        <v>354</v>
      </c>
      <c r="N26" s="150"/>
      <c r="O26" s="150"/>
      <c r="P26" s="151"/>
    </row>
    <row r="27" spans="1:16" ht="32.25" customHeight="1">
      <c r="A27" s="139"/>
      <c r="B27" s="140" t="s">
        <v>355</v>
      </c>
      <c r="C27" s="141"/>
      <c r="D27" s="144" t="s">
        <v>356</v>
      </c>
      <c r="E27" s="145"/>
      <c r="F27" s="145"/>
      <c r="G27" s="145"/>
      <c r="H27" s="145"/>
      <c r="I27" s="145"/>
      <c r="J27" s="145"/>
      <c r="K27" s="145"/>
      <c r="L27" s="145"/>
      <c r="M27" s="146" t="s">
        <v>357</v>
      </c>
      <c r="N27" s="147"/>
      <c r="O27" s="147"/>
      <c r="P27" s="148"/>
    </row>
  </sheetData>
  <mergeCells count="7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20:D20"/>
    <mergeCell ref="E20:H20"/>
    <mergeCell ref="I20:M20"/>
    <mergeCell ref="N20:P20"/>
    <mergeCell ref="B17:D17"/>
    <mergeCell ref="E17:H17"/>
    <mergeCell ref="I17:M17"/>
    <mergeCell ref="N17:P17"/>
    <mergeCell ref="B18:D18"/>
    <mergeCell ref="E18:H18"/>
    <mergeCell ref="I18:M18"/>
    <mergeCell ref="N18:P18"/>
    <mergeCell ref="D25:L25"/>
    <mergeCell ref="M25:P25"/>
    <mergeCell ref="D24:L24"/>
    <mergeCell ref="M24:P24"/>
    <mergeCell ref="A5:A8"/>
    <mergeCell ref="A9:A12"/>
    <mergeCell ref="A14:A15"/>
    <mergeCell ref="A16:A20"/>
    <mergeCell ref="B21:P21"/>
    <mergeCell ref="B22:C22"/>
    <mergeCell ref="D22:L22"/>
    <mergeCell ref="M22:P22"/>
    <mergeCell ref="D23:L23"/>
    <mergeCell ref="M23:P23"/>
    <mergeCell ref="B19:D19"/>
    <mergeCell ref="E19:H19"/>
    <mergeCell ref="I19:M19"/>
    <mergeCell ref="N19:P19"/>
    <mergeCell ref="D27:L27"/>
    <mergeCell ref="M27:P27"/>
    <mergeCell ref="M26:P26"/>
    <mergeCell ref="B26:C26"/>
    <mergeCell ref="D26:L26"/>
    <mergeCell ref="A23:A25"/>
    <mergeCell ref="A26:A27"/>
    <mergeCell ref="B25:C25"/>
    <mergeCell ref="B23:C24"/>
    <mergeCell ref="B27:C27"/>
  </mergeCells>
  <phoneticPr fontId="36" type="noConversion"/>
  <pageMargins left="0.75" right="0.75" top="1" bottom="1" header="0.5" footer="0.5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K14"/>
  <sheetViews>
    <sheetView tabSelected="1" workbookViewId="0">
      <selection activeCell="D12" sqref="D12:I12"/>
    </sheetView>
  </sheetViews>
  <sheetFormatPr defaultColWidth="9" defaultRowHeight="13.5"/>
  <sheetData>
    <row r="1" spans="1:11" ht="18.75">
      <c r="A1" s="173" t="s">
        <v>249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4.25">
      <c r="A2" s="1" t="s">
        <v>191</v>
      </c>
    </row>
    <row r="3" spans="1:11" ht="45.95" customHeight="1">
      <c r="A3" s="2" t="s">
        <v>230</v>
      </c>
      <c r="B3" s="174" t="s">
        <v>275</v>
      </c>
      <c r="C3" s="167"/>
      <c r="D3" s="167"/>
      <c r="E3" s="167"/>
      <c r="F3" s="169" t="s">
        <v>231</v>
      </c>
      <c r="G3" s="169"/>
      <c r="H3" s="175" t="s">
        <v>334</v>
      </c>
      <c r="I3" s="170"/>
      <c r="J3" s="170"/>
      <c r="K3" s="170"/>
    </row>
    <row r="4" spans="1:11" ht="45.95" customHeight="1">
      <c r="A4" s="2" t="s">
        <v>232</v>
      </c>
      <c r="B4" s="167"/>
      <c r="C4" s="167"/>
      <c r="D4" s="167"/>
      <c r="E4" s="167"/>
      <c r="F4" s="169" t="s">
        <v>233</v>
      </c>
      <c r="G4" s="169"/>
      <c r="H4" s="170"/>
      <c r="I4" s="170"/>
      <c r="J4" s="170"/>
      <c r="K4" s="170"/>
    </row>
    <row r="5" spans="1:11" ht="45.95" customHeight="1">
      <c r="A5" s="2" t="s">
        <v>234</v>
      </c>
      <c r="B5" s="167"/>
      <c r="C5" s="167"/>
      <c r="D5" s="167"/>
      <c r="E5" s="167"/>
      <c r="F5" s="169" t="s">
        <v>235</v>
      </c>
      <c r="G5" s="169"/>
      <c r="H5" s="170"/>
      <c r="I5" s="170"/>
      <c r="J5" s="170"/>
      <c r="K5" s="170"/>
    </row>
    <row r="6" spans="1:11" ht="45.95" customHeight="1">
      <c r="A6" s="2" t="s">
        <v>236</v>
      </c>
      <c r="B6" s="167"/>
      <c r="C6" s="167"/>
      <c r="D6" s="167"/>
      <c r="E6" s="167"/>
      <c r="F6" s="169" t="s">
        <v>237</v>
      </c>
      <c r="G6" s="169"/>
      <c r="H6" s="170"/>
      <c r="I6" s="170"/>
      <c r="J6" s="170"/>
      <c r="K6" s="170"/>
    </row>
    <row r="7" spans="1:11" ht="45.95" customHeight="1">
      <c r="A7" s="2" t="s">
        <v>238</v>
      </c>
      <c r="B7" s="5" t="s">
        <v>239</v>
      </c>
      <c r="C7" s="170"/>
      <c r="D7" s="170"/>
      <c r="E7" s="171" t="s">
        <v>240</v>
      </c>
      <c r="F7" s="171"/>
      <c r="G7" s="170"/>
      <c r="H7" s="170"/>
      <c r="I7" s="171" t="s">
        <v>241</v>
      </c>
      <c r="J7" s="171"/>
      <c r="K7" s="4"/>
    </row>
    <row r="8" spans="1:11" ht="45.95" customHeight="1">
      <c r="A8" s="2" t="s">
        <v>242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</row>
    <row r="9" spans="1:11" ht="45.95" customHeight="1">
      <c r="A9" s="2" t="s">
        <v>226</v>
      </c>
      <c r="B9" s="169" t="s">
        <v>227</v>
      </c>
      <c r="C9" s="169"/>
      <c r="D9" s="169" t="s">
        <v>228</v>
      </c>
      <c r="E9" s="169"/>
      <c r="F9" s="169"/>
      <c r="G9" s="169"/>
      <c r="H9" s="169"/>
      <c r="I9" s="169"/>
      <c r="J9" s="169" t="s">
        <v>243</v>
      </c>
      <c r="K9" s="169"/>
    </row>
    <row r="10" spans="1:11" ht="45.95" customHeight="1">
      <c r="A10" s="3"/>
      <c r="B10" s="167"/>
      <c r="C10" s="167"/>
      <c r="D10" s="167"/>
      <c r="E10" s="167"/>
      <c r="F10" s="167"/>
      <c r="G10" s="167"/>
      <c r="H10" s="167"/>
      <c r="I10" s="167"/>
      <c r="J10" s="167"/>
      <c r="K10" s="167"/>
    </row>
    <row r="11" spans="1:11" ht="45.95" customHeight="1">
      <c r="A11" s="3"/>
      <c r="B11" s="167"/>
      <c r="C11" s="167"/>
      <c r="D11" s="167"/>
      <c r="E11" s="167"/>
      <c r="F11" s="167"/>
      <c r="G11" s="167"/>
      <c r="H11" s="167"/>
      <c r="I11" s="167"/>
      <c r="J11" s="167"/>
      <c r="K11" s="167"/>
    </row>
    <row r="12" spans="1:11" ht="45.95" customHeight="1">
      <c r="A12" s="3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1" ht="45.95" customHeight="1">
      <c r="A13" s="3"/>
      <c r="B13" s="167"/>
      <c r="C13" s="167"/>
      <c r="D13" s="167"/>
      <c r="E13" s="167"/>
      <c r="F13" s="167"/>
      <c r="G13" s="167"/>
      <c r="H13" s="167"/>
      <c r="I13" s="167"/>
      <c r="J13" s="167"/>
      <c r="K13" s="167"/>
    </row>
    <row r="14" spans="1:11" ht="45.95" customHeight="1">
      <c r="A14" s="3"/>
      <c r="B14" s="167"/>
      <c r="C14" s="167"/>
      <c r="D14" s="167"/>
      <c r="E14" s="167"/>
      <c r="F14" s="167"/>
      <c r="G14" s="167"/>
      <c r="H14" s="167"/>
      <c r="I14" s="167"/>
      <c r="J14" s="168"/>
      <c r="K14" s="168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honeticPr fontId="36" type="noConversion"/>
  <pageMargins left="0.75" right="0.75" top="1" bottom="1" header="0.5" footer="0.5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21" sqref="B21"/>
    </sheetView>
  </sheetViews>
  <sheetFormatPr defaultColWidth="10" defaultRowHeight="13.5"/>
  <cols>
    <col min="1" max="1" width="5" customWidth="1"/>
    <col min="2" max="2" width="51.75" customWidth="1"/>
    <col min="3" max="3" width="29.5" customWidth="1"/>
  </cols>
  <sheetData>
    <row r="1" spans="1:3" ht="35.450000000000003" customHeight="1">
      <c r="A1" s="6"/>
      <c r="B1" s="6"/>
    </row>
    <row r="2" spans="1:3" ht="39.200000000000003" customHeight="1">
      <c r="A2" s="6"/>
      <c r="B2" s="120" t="s">
        <v>3</v>
      </c>
      <c r="C2" s="120"/>
    </row>
    <row r="3" spans="1:3" ht="29.45" customHeight="1">
      <c r="A3" s="45"/>
      <c r="B3" s="46" t="s">
        <v>4</v>
      </c>
      <c r="C3" s="46" t="s">
        <v>5</v>
      </c>
    </row>
    <row r="4" spans="1:3" ht="28.5" customHeight="1">
      <c r="A4" s="42"/>
      <c r="B4" s="52" t="s">
        <v>6</v>
      </c>
      <c r="C4" s="31" t="s">
        <v>7</v>
      </c>
    </row>
    <row r="5" spans="1:3" ht="28.5" customHeight="1">
      <c r="A5" s="42"/>
      <c r="B5" s="52" t="s">
        <v>8</v>
      </c>
      <c r="C5" s="31" t="s">
        <v>9</v>
      </c>
    </row>
    <row r="6" spans="1:3" ht="28.5" customHeight="1">
      <c r="A6" s="42"/>
      <c r="B6" s="52" t="s">
        <v>10</v>
      </c>
      <c r="C6" s="31" t="s">
        <v>11</v>
      </c>
    </row>
    <row r="7" spans="1:3" ht="28.5" customHeight="1">
      <c r="A7" s="42"/>
      <c r="B7" s="52" t="s">
        <v>12</v>
      </c>
      <c r="C7" s="31"/>
    </row>
    <row r="8" spans="1:3" ht="28.5" customHeight="1">
      <c r="A8" s="42"/>
      <c r="B8" s="52" t="s">
        <v>13</v>
      </c>
      <c r="C8" s="31" t="s">
        <v>14</v>
      </c>
    </row>
    <row r="9" spans="1:3" ht="28.5" customHeight="1">
      <c r="A9" s="42"/>
      <c r="B9" s="52" t="s">
        <v>15</v>
      </c>
      <c r="C9" s="31" t="s">
        <v>16</v>
      </c>
    </row>
    <row r="10" spans="1:3" ht="28.5" customHeight="1">
      <c r="A10" s="42"/>
      <c r="B10" s="52" t="s">
        <v>17</v>
      </c>
      <c r="C10" s="31" t="s">
        <v>18</v>
      </c>
    </row>
    <row r="11" spans="1:3" ht="28.5" customHeight="1">
      <c r="A11" s="42"/>
      <c r="B11" s="52" t="s">
        <v>19</v>
      </c>
      <c r="C11" s="31" t="s">
        <v>20</v>
      </c>
    </row>
    <row r="12" spans="1:3" ht="28.5" customHeight="1">
      <c r="A12" s="42"/>
      <c r="B12" s="52" t="s">
        <v>21</v>
      </c>
      <c r="C12" s="31"/>
    </row>
    <row r="13" spans="1:3" ht="28.5" customHeight="1">
      <c r="A13" s="6"/>
      <c r="B13" s="52" t="s">
        <v>22</v>
      </c>
      <c r="C13" s="31"/>
    </row>
    <row r="14" spans="1:3" ht="28.5" customHeight="1">
      <c r="A14" s="6"/>
      <c r="B14" s="52" t="s">
        <v>245</v>
      </c>
      <c r="C14" s="31" t="s">
        <v>7</v>
      </c>
    </row>
    <row r="15" spans="1:3" ht="24">
      <c r="B15" s="52" t="s">
        <v>246</v>
      </c>
      <c r="C15" s="31" t="s">
        <v>7</v>
      </c>
    </row>
    <row r="16" spans="1:3" ht="24">
      <c r="B16" s="52" t="s">
        <v>248</v>
      </c>
      <c r="C16" s="31" t="s">
        <v>7</v>
      </c>
    </row>
    <row r="17" spans="2:3" ht="24">
      <c r="B17" s="52" t="s">
        <v>250</v>
      </c>
      <c r="C17" s="31" t="s">
        <v>7</v>
      </c>
    </row>
  </sheetData>
  <mergeCells count="1">
    <mergeCell ref="B2:C2"/>
  </mergeCells>
  <phoneticPr fontId="36" type="noConversion"/>
  <pageMargins left="0.75" right="0.75" top="0.82" bottom="0.2700000107288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A49" sqref="A49"/>
    </sheetView>
  </sheetViews>
  <sheetFormatPr defaultColWidth="10" defaultRowHeight="13.5"/>
  <cols>
    <col min="1" max="1" width="28.375" customWidth="1"/>
    <col min="2" max="2" width="13.75" style="60" customWidth="1"/>
    <col min="3" max="3" width="31.75" style="60" customWidth="1"/>
    <col min="4" max="4" width="11.75" style="60" customWidth="1"/>
  </cols>
  <sheetData>
    <row r="1" spans="1:4" ht="14.25" customHeight="1">
      <c r="A1" s="6"/>
      <c r="B1" s="55"/>
      <c r="C1" s="55"/>
      <c r="D1" s="55"/>
    </row>
    <row r="2" spans="1:4" ht="39.950000000000003" customHeight="1">
      <c r="A2" s="121" t="s">
        <v>23</v>
      </c>
      <c r="B2" s="121"/>
      <c r="C2" s="121"/>
      <c r="D2" s="121"/>
    </row>
    <row r="3" spans="1:4" ht="22.7" customHeight="1">
      <c r="A3" s="122"/>
      <c r="B3" s="122"/>
      <c r="C3" s="122"/>
      <c r="D3" s="56" t="s">
        <v>24</v>
      </c>
    </row>
    <row r="4" spans="1:4" ht="22.7" customHeight="1">
      <c r="A4" s="123" t="s">
        <v>25</v>
      </c>
      <c r="B4" s="123"/>
      <c r="C4" s="124" t="s">
        <v>26</v>
      </c>
      <c r="D4" s="124"/>
    </row>
    <row r="5" spans="1:4" ht="22.7" customHeight="1">
      <c r="A5" s="35" t="s">
        <v>27</v>
      </c>
      <c r="B5" s="57" t="s">
        <v>28</v>
      </c>
      <c r="C5" s="57" t="s">
        <v>27</v>
      </c>
      <c r="D5" s="57" t="s">
        <v>28</v>
      </c>
    </row>
    <row r="6" spans="1:4" ht="22.7" customHeight="1">
      <c r="A6" s="43" t="s">
        <v>29</v>
      </c>
      <c r="B6" s="54">
        <v>730406.8284</v>
      </c>
      <c r="C6" s="58" t="s">
        <v>30</v>
      </c>
      <c r="D6" s="54">
        <v>679986.59199999995</v>
      </c>
    </row>
    <row r="7" spans="1:4" ht="22.7" customHeight="1">
      <c r="A7" s="43" t="s">
        <v>31</v>
      </c>
      <c r="B7" s="54"/>
      <c r="C7" s="58" t="s">
        <v>32</v>
      </c>
      <c r="D7" s="54"/>
    </row>
    <row r="8" spans="1:4" ht="22.7" customHeight="1">
      <c r="A8" s="43" t="s">
        <v>33</v>
      </c>
      <c r="B8" s="54"/>
      <c r="C8" s="58" t="s">
        <v>34</v>
      </c>
      <c r="D8" s="54"/>
    </row>
    <row r="9" spans="1:4" ht="22.7" customHeight="1">
      <c r="A9" s="43" t="s">
        <v>35</v>
      </c>
      <c r="B9" s="54"/>
      <c r="C9" s="58" t="s">
        <v>36</v>
      </c>
      <c r="D9" s="54"/>
    </row>
    <row r="10" spans="1:4" ht="22.7" customHeight="1">
      <c r="A10" s="43" t="s">
        <v>37</v>
      </c>
      <c r="B10" s="54"/>
      <c r="C10" s="58" t="s">
        <v>38</v>
      </c>
      <c r="D10" s="54"/>
    </row>
    <row r="11" spans="1:4" ht="22.7" customHeight="1">
      <c r="A11" s="43" t="s">
        <v>39</v>
      </c>
      <c r="B11" s="54"/>
      <c r="C11" s="58" t="s">
        <v>40</v>
      </c>
      <c r="D11" s="54"/>
    </row>
    <row r="12" spans="1:4" ht="22.7" customHeight="1">
      <c r="A12" s="43" t="s">
        <v>41</v>
      </c>
      <c r="B12" s="54"/>
      <c r="C12" s="58" t="s">
        <v>42</v>
      </c>
      <c r="D12" s="54"/>
    </row>
    <row r="13" spans="1:4" ht="22.7" customHeight="1">
      <c r="A13" s="43" t="s">
        <v>43</v>
      </c>
      <c r="B13" s="54"/>
      <c r="C13" s="58" t="s">
        <v>44</v>
      </c>
      <c r="D13" s="54">
        <v>12750.7724</v>
      </c>
    </row>
    <row r="14" spans="1:4" ht="22.7" customHeight="1">
      <c r="A14" s="43" t="s">
        <v>45</v>
      </c>
      <c r="B14" s="54"/>
      <c r="C14" s="58" t="s">
        <v>46</v>
      </c>
      <c r="D14" s="54"/>
    </row>
    <row r="15" spans="1:4" ht="22.7" customHeight="1">
      <c r="A15" s="43"/>
      <c r="B15" s="58"/>
      <c r="C15" s="58" t="s">
        <v>47</v>
      </c>
      <c r="D15" s="54">
        <v>37669.464</v>
      </c>
    </row>
    <row r="16" spans="1:4" ht="22.7" customHeight="1">
      <c r="A16" s="43"/>
      <c r="B16" s="58"/>
      <c r="C16" s="58" t="s">
        <v>48</v>
      </c>
      <c r="D16" s="54"/>
    </row>
    <row r="17" spans="1:4" ht="22.7" customHeight="1">
      <c r="A17" s="43"/>
      <c r="B17" s="58"/>
      <c r="C17" s="58" t="s">
        <v>49</v>
      </c>
      <c r="D17" s="54"/>
    </row>
    <row r="18" spans="1:4" ht="22.7" customHeight="1">
      <c r="A18" s="43"/>
      <c r="B18" s="58"/>
      <c r="C18" s="58" t="s">
        <v>50</v>
      </c>
      <c r="D18" s="54"/>
    </row>
    <row r="19" spans="1:4" ht="22.7" customHeight="1">
      <c r="A19" s="43"/>
      <c r="B19" s="58"/>
      <c r="C19" s="58" t="s">
        <v>51</v>
      </c>
      <c r="D19" s="54"/>
    </row>
    <row r="20" spans="1:4" ht="22.7" customHeight="1">
      <c r="A20" s="44"/>
      <c r="B20" s="59"/>
      <c r="C20" s="58" t="s">
        <v>52</v>
      </c>
      <c r="D20" s="54"/>
    </row>
    <row r="21" spans="1:4" ht="22.7" customHeight="1">
      <c r="A21" s="44"/>
      <c r="B21" s="59"/>
      <c r="C21" s="58" t="s">
        <v>53</v>
      </c>
      <c r="D21" s="54"/>
    </row>
    <row r="22" spans="1:4" ht="22.7" customHeight="1">
      <c r="A22" s="44"/>
      <c r="B22" s="59"/>
      <c r="C22" s="58" t="s">
        <v>54</v>
      </c>
      <c r="D22" s="54"/>
    </row>
    <row r="23" spans="1:4" ht="22.7" customHeight="1">
      <c r="A23" s="44"/>
      <c r="B23" s="59"/>
      <c r="C23" s="58" t="s">
        <v>55</v>
      </c>
      <c r="D23" s="54"/>
    </row>
    <row r="24" spans="1:4" ht="22.7" customHeight="1">
      <c r="A24" s="44"/>
      <c r="B24" s="59"/>
      <c r="C24" s="58" t="s">
        <v>56</v>
      </c>
      <c r="D24" s="54"/>
    </row>
    <row r="25" spans="1:4" ht="22.7" customHeight="1">
      <c r="A25" s="43"/>
      <c r="B25" s="58"/>
      <c r="C25" s="58" t="s">
        <v>57</v>
      </c>
      <c r="D25" s="54"/>
    </row>
    <row r="26" spans="1:4" ht="22.7" customHeight="1">
      <c r="A26" s="43"/>
      <c r="B26" s="58"/>
      <c r="C26" s="58" t="s">
        <v>58</v>
      </c>
      <c r="D26" s="54"/>
    </row>
    <row r="27" spans="1:4" ht="22.7" customHeight="1">
      <c r="A27" s="43"/>
      <c r="B27" s="58"/>
      <c r="C27" s="58" t="s">
        <v>59</v>
      </c>
      <c r="D27" s="54"/>
    </row>
    <row r="28" spans="1:4" ht="22.7" customHeight="1">
      <c r="A28" s="44"/>
      <c r="B28" s="59"/>
      <c r="C28" s="58" t="s">
        <v>60</v>
      </c>
      <c r="D28" s="54"/>
    </row>
    <row r="29" spans="1:4" ht="22.7" customHeight="1">
      <c r="A29" s="44"/>
      <c r="B29" s="59"/>
      <c r="C29" s="58" t="s">
        <v>61</v>
      </c>
      <c r="D29" s="54"/>
    </row>
    <row r="30" spans="1:4" ht="22.7" customHeight="1">
      <c r="A30" s="44"/>
      <c r="B30" s="59"/>
      <c r="C30" s="58" t="s">
        <v>62</v>
      </c>
      <c r="D30" s="54"/>
    </row>
    <row r="31" spans="1:4" ht="22.7" hidden="1" customHeight="1">
      <c r="A31" s="44"/>
      <c r="B31" s="59"/>
      <c r="C31" s="58" t="s">
        <v>63</v>
      </c>
      <c r="D31" s="54"/>
    </row>
    <row r="32" spans="1:4" ht="22.7" hidden="1" customHeight="1">
      <c r="A32" s="44"/>
      <c r="B32" s="59"/>
      <c r="C32" s="58" t="s">
        <v>64</v>
      </c>
      <c r="D32" s="54"/>
    </row>
    <row r="33" spans="1:4" ht="22.7" hidden="1" customHeight="1">
      <c r="A33" s="43"/>
      <c r="B33" s="58"/>
      <c r="C33" s="58" t="s">
        <v>65</v>
      </c>
      <c r="D33" s="54"/>
    </row>
    <row r="34" spans="1:4" ht="22.7" hidden="1" customHeight="1">
      <c r="A34" s="43"/>
      <c r="B34" s="58"/>
      <c r="C34" s="58" t="s">
        <v>66</v>
      </c>
      <c r="D34" s="54"/>
    </row>
    <row r="35" spans="1:4" ht="22.7" hidden="1" customHeight="1">
      <c r="A35" s="43"/>
      <c r="B35" s="58"/>
      <c r="C35" s="58" t="s">
        <v>67</v>
      </c>
      <c r="D35" s="54"/>
    </row>
    <row r="36" spans="1:4" ht="22.7" hidden="1" customHeight="1">
      <c r="A36" s="43"/>
      <c r="B36" s="58"/>
      <c r="C36" s="58"/>
      <c r="D36" s="58"/>
    </row>
    <row r="37" spans="1:4" ht="22.7" hidden="1" customHeight="1">
      <c r="A37" s="43"/>
      <c r="B37" s="58"/>
      <c r="C37" s="58"/>
      <c r="D37" s="58"/>
    </row>
    <row r="38" spans="1:4" ht="22.7" hidden="1" customHeight="1">
      <c r="A38" s="43"/>
      <c r="B38" s="58"/>
      <c r="C38" s="58"/>
      <c r="D38" s="58"/>
    </row>
    <row r="39" spans="1:4" ht="22.7" customHeight="1">
      <c r="A39" s="44" t="s">
        <v>68</v>
      </c>
      <c r="B39" s="59">
        <f>SUM(B6:B14)</f>
        <v>730406.8284</v>
      </c>
      <c r="C39" s="59" t="s">
        <v>69</v>
      </c>
      <c r="D39" s="59">
        <f>SUM(D6:D38)</f>
        <v>730406.8284</v>
      </c>
    </row>
    <row r="40" spans="1:4" ht="22.7" customHeight="1">
      <c r="A40" s="44" t="s">
        <v>70</v>
      </c>
      <c r="B40" s="59"/>
      <c r="C40" s="59" t="s">
        <v>71</v>
      </c>
      <c r="D40" s="59"/>
    </row>
    <row r="41" spans="1:4" ht="22.7" customHeight="1">
      <c r="A41" s="43"/>
      <c r="B41" s="58"/>
      <c r="C41" s="58"/>
      <c r="D41" s="58"/>
    </row>
    <row r="42" spans="1:4" ht="22.7" customHeight="1">
      <c r="A42" s="44" t="s">
        <v>72</v>
      </c>
      <c r="B42" s="59">
        <f>B39+B40</f>
        <v>730406.8284</v>
      </c>
      <c r="C42" s="59" t="s">
        <v>73</v>
      </c>
      <c r="D42" s="59">
        <f>D39+D40</f>
        <v>730406.8284</v>
      </c>
    </row>
  </sheetData>
  <mergeCells count="4">
    <mergeCell ref="A2:D2"/>
    <mergeCell ref="A3:C3"/>
    <mergeCell ref="A4:B4"/>
    <mergeCell ref="C4:D4"/>
  </mergeCells>
  <phoneticPr fontId="36" type="noConversion"/>
  <pageMargins left="0.75" right="0.75" top="0.270000010728836" bottom="0.2700000107288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workbookViewId="0">
      <selection activeCell="A18" sqref="A18"/>
    </sheetView>
  </sheetViews>
  <sheetFormatPr defaultColWidth="7.875" defaultRowHeight="12.75" customHeight="1"/>
  <cols>
    <col min="1" max="1" width="42.75" style="13" customWidth="1"/>
    <col min="2" max="2" width="39" style="62" customWidth="1"/>
    <col min="3" max="3" width="27.375" style="13" customWidth="1"/>
    <col min="4" max="16384" width="7.875" style="12"/>
  </cols>
  <sheetData>
    <row r="1" spans="1:2" ht="24.75" customHeight="1">
      <c r="A1" s="20"/>
    </row>
    <row r="2" spans="1:2" ht="24.75" customHeight="1">
      <c r="A2" s="125" t="s">
        <v>74</v>
      </c>
      <c r="B2" s="125"/>
    </row>
    <row r="3" spans="1:2" ht="24.75" customHeight="1">
      <c r="A3" s="38"/>
      <c r="B3" s="63" t="s">
        <v>24</v>
      </c>
    </row>
    <row r="4" spans="1:2" ht="24" customHeight="1">
      <c r="A4" s="24" t="s">
        <v>27</v>
      </c>
      <c r="B4" s="64" t="s">
        <v>28</v>
      </c>
    </row>
    <row r="5" spans="1:2" ht="24.95" customHeight="1">
      <c r="A5" s="39" t="s">
        <v>75</v>
      </c>
      <c r="B5" s="65">
        <f>B6+B7</f>
        <v>730406.8284</v>
      </c>
    </row>
    <row r="6" spans="1:2" ht="24.95" customHeight="1">
      <c r="A6" s="39" t="s">
        <v>76</v>
      </c>
      <c r="B6" s="61">
        <v>730406.8284</v>
      </c>
    </row>
    <row r="7" spans="1:2" ht="24.95" customHeight="1">
      <c r="A7" s="39" t="s">
        <v>77</v>
      </c>
      <c r="B7" s="61"/>
    </row>
    <row r="8" spans="1:2" ht="24.95" customHeight="1">
      <c r="A8" s="39" t="s">
        <v>78</v>
      </c>
      <c r="B8" s="61">
        <f>B9+B10</f>
        <v>0</v>
      </c>
    </row>
    <row r="9" spans="1:2" ht="24.95" customHeight="1">
      <c r="A9" s="39" t="s">
        <v>79</v>
      </c>
      <c r="B9" s="61"/>
    </row>
    <row r="10" spans="1:2" ht="24.95" customHeight="1">
      <c r="A10" s="39" t="s">
        <v>80</v>
      </c>
      <c r="B10" s="61"/>
    </row>
    <row r="11" spans="1:2" ht="24.95" customHeight="1">
      <c r="A11" s="39" t="s">
        <v>81</v>
      </c>
      <c r="B11" s="61">
        <f>SUM(B12:B14)</f>
        <v>0</v>
      </c>
    </row>
    <row r="12" spans="1:2" ht="24.95" customHeight="1">
      <c r="A12" s="39" t="s">
        <v>82</v>
      </c>
      <c r="B12" s="61"/>
    </row>
    <row r="13" spans="1:2" ht="24.95" customHeight="1">
      <c r="A13" s="39" t="s">
        <v>83</v>
      </c>
      <c r="B13" s="61"/>
    </row>
    <row r="14" spans="1:2" ht="24.95" customHeight="1">
      <c r="A14" s="39" t="s">
        <v>84</v>
      </c>
      <c r="B14" s="61"/>
    </row>
    <row r="15" spans="1:2" ht="24.95" customHeight="1">
      <c r="A15" s="39" t="s">
        <v>85</v>
      </c>
      <c r="B15" s="61"/>
    </row>
    <row r="16" spans="1:2" ht="24.95" customHeight="1">
      <c r="A16" s="39" t="s">
        <v>86</v>
      </c>
      <c r="B16" s="61"/>
    </row>
    <row r="17" spans="1:2" ht="24.95" customHeight="1">
      <c r="A17" s="39" t="s">
        <v>87</v>
      </c>
      <c r="B17" s="61"/>
    </row>
    <row r="18" spans="1:2" ht="24.95" customHeight="1">
      <c r="A18" s="39" t="s">
        <v>88</v>
      </c>
      <c r="B18" s="61"/>
    </row>
    <row r="19" spans="1:2" ht="24.95" customHeight="1">
      <c r="A19" s="39" t="s">
        <v>89</v>
      </c>
      <c r="B19" s="65">
        <f>B20+B23+B26+B27</f>
        <v>0</v>
      </c>
    </row>
    <row r="20" spans="1:2" ht="24.95" customHeight="1">
      <c r="A20" s="39" t="s">
        <v>90</v>
      </c>
      <c r="B20" s="65">
        <f>B21+B22</f>
        <v>0</v>
      </c>
    </row>
    <row r="21" spans="1:2" ht="24.95" customHeight="1">
      <c r="A21" s="39" t="s">
        <v>91</v>
      </c>
      <c r="B21" s="65"/>
    </row>
    <row r="22" spans="1:2" ht="24.95" customHeight="1">
      <c r="A22" s="39" t="s">
        <v>92</v>
      </c>
      <c r="B22" s="65"/>
    </row>
    <row r="23" spans="1:2" ht="24.95" customHeight="1">
      <c r="A23" s="39" t="s">
        <v>93</v>
      </c>
      <c r="B23" s="65">
        <f>B24+B25</f>
        <v>0</v>
      </c>
    </row>
    <row r="24" spans="1:2" ht="24.95" customHeight="1">
      <c r="A24" s="39" t="s">
        <v>94</v>
      </c>
      <c r="B24" s="65"/>
    </row>
    <row r="25" spans="1:2" ht="24.95" customHeight="1">
      <c r="A25" s="39" t="s">
        <v>95</v>
      </c>
      <c r="B25" s="65"/>
    </row>
    <row r="26" spans="1:2" ht="24.95" customHeight="1">
      <c r="A26" s="39" t="s">
        <v>96</v>
      </c>
      <c r="B26" s="65"/>
    </row>
    <row r="27" spans="1:2" ht="24.95" customHeight="1">
      <c r="A27" s="39" t="s">
        <v>97</v>
      </c>
      <c r="B27" s="65"/>
    </row>
    <row r="28" spans="1:2" ht="24.95" customHeight="1">
      <c r="A28" s="40"/>
      <c r="B28" s="65"/>
    </row>
    <row r="29" spans="1:2" ht="24.95" customHeight="1">
      <c r="A29" s="41" t="s">
        <v>98</v>
      </c>
      <c r="B29" s="66">
        <f>B5+B8+B11+B15+B16+B17+B18+B19</f>
        <v>730406.8284</v>
      </c>
    </row>
  </sheetData>
  <sheetProtection formatCells="0" formatColumns="0" formatRows="0"/>
  <mergeCells count="1">
    <mergeCell ref="A2:B2"/>
  </mergeCells>
  <phoneticPr fontId="36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G6" sqref="G6"/>
    </sheetView>
  </sheetViews>
  <sheetFormatPr defaultColWidth="10" defaultRowHeight="13.5"/>
  <cols>
    <col min="1" max="1" width="16.25" customWidth="1"/>
    <col min="2" max="2" width="23.375" customWidth="1"/>
    <col min="3" max="3" width="19.375" customWidth="1"/>
    <col min="4" max="4" width="14.125" customWidth="1"/>
    <col min="5" max="5" width="14.75" customWidth="1"/>
  </cols>
  <sheetData>
    <row r="1" spans="1:5" ht="14.25" customHeight="1">
      <c r="A1" s="6"/>
      <c r="B1" s="6"/>
      <c r="C1" s="6"/>
      <c r="D1" s="6"/>
      <c r="E1" s="6"/>
    </row>
    <row r="2" spans="1:5" ht="39.950000000000003" customHeight="1">
      <c r="A2" s="121" t="s">
        <v>99</v>
      </c>
      <c r="B2" s="121"/>
      <c r="C2" s="121"/>
      <c r="D2" s="121"/>
      <c r="E2" s="121"/>
    </row>
    <row r="3" spans="1:5" ht="22.7" customHeight="1">
      <c r="A3" s="7"/>
      <c r="B3" s="7"/>
      <c r="C3" s="7"/>
      <c r="D3" s="7"/>
      <c r="E3" s="7" t="s">
        <v>24</v>
      </c>
    </row>
    <row r="4" spans="1:5" ht="22.7" customHeight="1">
      <c r="A4" s="36" t="s">
        <v>100</v>
      </c>
      <c r="B4" s="36" t="s">
        <v>101</v>
      </c>
      <c r="C4" s="36" t="s">
        <v>102</v>
      </c>
      <c r="D4" s="36" t="s">
        <v>103</v>
      </c>
      <c r="E4" s="36" t="s">
        <v>104</v>
      </c>
    </row>
    <row r="5" spans="1:5" ht="22.7" customHeight="1">
      <c r="A5" s="37" t="s">
        <v>105</v>
      </c>
      <c r="B5" s="33"/>
      <c r="C5" s="33">
        <f>C6+C9+C14</f>
        <v>730406.8284</v>
      </c>
      <c r="D5" s="33"/>
      <c r="E5" s="33"/>
    </row>
    <row r="6" spans="1:5" ht="34.5" customHeight="1">
      <c r="A6" s="67" t="s">
        <v>106</v>
      </c>
      <c r="B6" s="67" t="s">
        <v>107</v>
      </c>
      <c r="C6" s="33">
        <f>C7</f>
        <v>679986.59199999995</v>
      </c>
      <c r="D6" s="33"/>
      <c r="E6" s="33"/>
    </row>
    <row r="7" spans="1:5" s="69" customFormat="1" ht="34.5" customHeight="1">
      <c r="A7" s="68" t="s">
        <v>258</v>
      </c>
      <c r="B7" s="68" t="s">
        <v>259</v>
      </c>
      <c r="C7" s="34">
        <f>C8</f>
        <v>679986.59199999995</v>
      </c>
      <c r="D7" s="34"/>
      <c r="E7" s="34"/>
    </row>
    <row r="8" spans="1:5" s="69" customFormat="1" ht="34.5" customHeight="1">
      <c r="A8" s="68" t="s">
        <v>260</v>
      </c>
      <c r="B8" s="68" t="s">
        <v>108</v>
      </c>
      <c r="C8" s="34">
        <v>679986.59199999995</v>
      </c>
      <c r="D8" s="34"/>
      <c r="E8" s="34"/>
    </row>
    <row r="9" spans="1:5" ht="34.5" customHeight="1">
      <c r="A9" s="67" t="s">
        <v>261</v>
      </c>
      <c r="B9" s="67" t="s">
        <v>262</v>
      </c>
      <c r="C9" s="33">
        <f>C10</f>
        <v>12750.7724</v>
      </c>
      <c r="D9" s="33"/>
      <c r="E9" s="33"/>
    </row>
    <row r="10" spans="1:5" s="69" customFormat="1" ht="34.5" customHeight="1">
      <c r="A10" s="68" t="s">
        <v>263</v>
      </c>
      <c r="B10" s="68" t="s">
        <v>264</v>
      </c>
      <c r="C10" s="34">
        <f>SUM(C11:C12)</f>
        <v>12750.7724</v>
      </c>
      <c r="D10" s="34"/>
      <c r="E10" s="34"/>
    </row>
    <row r="11" spans="1:5" s="69" customFormat="1" ht="34.5" customHeight="1">
      <c r="A11" s="68" t="s">
        <v>265</v>
      </c>
      <c r="B11" s="68" t="s">
        <v>266</v>
      </c>
      <c r="C11" s="34">
        <v>9087.5</v>
      </c>
      <c r="D11" s="34"/>
      <c r="E11" s="34"/>
    </row>
    <row r="12" spans="1:5" s="69" customFormat="1" ht="34.5" customHeight="1">
      <c r="A12" s="68" t="s">
        <v>267</v>
      </c>
      <c r="B12" s="68" t="s">
        <v>268</v>
      </c>
      <c r="C12" s="34">
        <f>C13</f>
        <v>3663.2723999999998</v>
      </c>
      <c r="D12" s="34"/>
      <c r="E12" s="34"/>
    </row>
    <row r="13" spans="1:5" s="69" customFormat="1" ht="34.5" customHeight="1">
      <c r="A13" s="68" t="s">
        <v>269</v>
      </c>
      <c r="B13" s="68" t="s">
        <v>268</v>
      </c>
      <c r="C13" s="70">
        <v>3663.2723999999998</v>
      </c>
      <c r="D13" s="70"/>
      <c r="E13" s="70"/>
    </row>
    <row r="14" spans="1:5" s="72" customFormat="1" ht="34.5" customHeight="1">
      <c r="A14" s="67" t="s">
        <v>270</v>
      </c>
      <c r="B14" s="67" t="s">
        <v>271</v>
      </c>
      <c r="C14" s="71">
        <f>C15</f>
        <v>37669.464</v>
      </c>
      <c r="D14" s="71"/>
      <c r="E14" s="71"/>
    </row>
    <row r="15" spans="1:5" ht="34.5" customHeight="1">
      <c r="A15" s="68" t="s">
        <v>272</v>
      </c>
      <c r="B15" s="68" t="s">
        <v>273</v>
      </c>
      <c r="C15" s="29">
        <f>C16</f>
        <v>37669.464</v>
      </c>
      <c r="D15" s="29"/>
      <c r="E15" s="29"/>
    </row>
    <row r="16" spans="1:5" ht="34.5" customHeight="1">
      <c r="A16" s="68">
        <v>2101101</v>
      </c>
      <c r="B16" s="68" t="s">
        <v>274</v>
      </c>
      <c r="C16" s="29">
        <v>37669.464</v>
      </c>
      <c r="D16" s="29"/>
      <c r="E16" s="29"/>
    </row>
  </sheetData>
  <mergeCells count="1">
    <mergeCell ref="A2:E2"/>
  </mergeCells>
  <phoneticPr fontId="36" type="noConversion"/>
  <pageMargins left="0.75" right="0.75" top="0.61" bottom="0.2700000107288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B51" sqref="B51"/>
    </sheetView>
  </sheetViews>
  <sheetFormatPr defaultColWidth="10" defaultRowHeight="13.5"/>
  <cols>
    <col min="1" max="1" width="24.625" style="60" customWidth="1"/>
    <col min="2" max="2" width="13.375" style="60" customWidth="1"/>
    <col min="3" max="3" width="36.625" style="60" customWidth="1"/>
    <col min="4" max="4" width="11.75" style="60" customWidth="1"/>
    <col min="5" max="5" width="18.75" style="60" customWidth="1"/>
    <col min="6" max="8" width="9.75" style="60" customWidth="1"/>
    <col min="9" max="16384" width="10" style="60"/>
  </cols>
  <sheetData>
    <row r="1" spans="1:7" ht="14.25" customHeight="1">
      <c r="A1" s="55"/>
      <c r="B1" s="55"/>
      <c r="C1" s="55"/>
      <c r="D1" s="55"/>
      <c r="E1" s="55"/>
      <c r="F1" s="55"/>
      <c r="G1" s="55"/>
    </row>
    <row r="2" spans="1:7" ht="39.950000000000003" customHeight="1">
      <c r="A2" s="126" t="s">
        <v>109</v>
      </c>
      <c r="B2" s="126"/>
      <c r="C2" s="126"/>
      <c r="D2" s="126"/>
      <c r="E2" s="55"/>
      <c r="F2" s="55"/>
      <c r="G2" s="55"/>
    </row>
    <row r="3" spans="1:7" ht="22.7" customHeight="1">
      <c r="A3" s="73"/>
      <c r="B3" s="73"/>
      <c r="C3" s="127" t="s">
        <v>24</v>
      </c>
      <c r="D3" s="127"/>
      <c r="E3" s="73"/>
      <c r="F3" s="73"/>
      <c r="G3" s="73"/>
    </row>
    <row r="4" spans="1:7" ht="22.7" customHeight="1">
      <c r="A4" s="124" t="s">
        <v>25</v>
      </c>
      <c r="B4" s="124"/>
      <c r="C4" s="124" t="s">
        <v>26</v>
      </c>
      <c r="D4" s="124"/>
      <c r="E4" s="73"/>
      <c r="F4" s="73"/>
      <c r="G4" s="73"/>
    </row>
    <row r="5" spans="1:7" ht="22.7" customHeight="1">
      <c r="A5" s="57" t="s">
        <v>27</v>
      </c>
      <c r="B5" s="57" t="s">
        <v>28</v>
      </c>
      <c r="C5" s="57" t="s">
        <v>27</v>
      </c>
      <c r="D5" s="57" t="s">
        <v>105</v>
      </c>
      <c r="E5" s="73"/>
      <c r="F5" s="73"/>
      <c r="G5" s="73"/>
    </row>
    <row r="6" spans="1:7" ht="22.7" customHeight="1">
      <c r="A6" s="74" t="s">
        <v>110</v>
      </c>
      <c r="B6" s="75">
        <f>SUM(B7:B9)</f>
        <v>730406.8284</v>
      </c>
      <c r="C6" s="74" t="s">
        <v>111</v>
      </c>
      <c r="D6" s="75">
        <f>SUM(D7:D17)</f>
        <v>730406.8284</v>
      </c>
      <c r="E6" s="73"/>
      <c r="F6" s="73"/>
      <c r="G6" s="73"/>
    </row>
    <row r="7" spans="1:7" ht="22.7" customHeight="1">
      <c r="A7" s="74" t="s">
        <v>112</v>
      </c>
      <c r="B7" s="54">
        <v>730406.8284</v>
      </c>
      <c r="C7" s="74" t="s">
        <v>113</v>
      </c>
      <c r="D7" s="54">
        <v>679986.59199999995</v>
      </c>
      <c r="E7" s="73"/>
      <c r="F7" s="73"/>
      <c r="G7" s="73"/>
    </row>
    <row r="8" spans="1:7" ht="22.7" customHeight="1">
      <c r="A8" s="74" t="s">
        <v>114</v>
      </c>
      <c r="B8" s="54"/>
      <c r="C8" s="74" t="s">
        <v>115</v>
      </c>
      <c r="D8" s="54"/>
      <c r="E8" s="73"/>
      <c r="F8" s="73"/>
      <c r="G8" s="73"/>
    </row>
    <row r="9" spans="1:7" ht="22.7" customHeight="1">
      <c r="A9" s="74" t="s">
        <v>116</v>
      </c>
      <c r="B9" s="54"/>
      <c r="C9" s="74" t="s">
        <v>117</v>
      </c>
      <c r="D9" s="54"/>
      <c r="E9" s="73"/>
      <c r="F9" s="73"/>
      <c r="G9" s="73"/>
    </row>
    <row r="10" spans="1:7" ht="22.7" customHeight="1">
      <c r="A10" s="74"/>
      <c r="B10" s="74"/>
      <c r="C10" s="74" t="s">
        <v>118</v>
      </c>
      <c r="D10" s="54"/>
      <c r="E10" s="73"/>
      <c r="F10" s="73"/>
      <c r="G10" s="73"/>
    </row>
    <row r="11" spans="1:7" ht="22.7" customHeight="1">
      <c r="A11" s="74"/>
      <c r="B11" s="74"/>
      <c r="C11" s="74" t="s">
        <v>119</v>
      </c>
      <c r="D11" s="54"/>
      <c r="E11" s="73"/>
      <c r="F11" s="73"/>
      <c r="G11" s="73"/>
    </row>
    <row r="12" spans="1:7" ht="22.7" customHeight="1">
      <c r="A12" s="74"/>
      <c r="B12" s="74"/>
      <c r="C12" s="74" t="s">
        <v>120</v>
      </c>
      <c r="D12" s="54"/>
      <c r="E12" s="73"/>
      <c r="F12" s="73"/>
      <c r="G12" s="73"/>
    </row>
    <row r="13" spans="1:7" ht="22.7" customHeight="1">
      <c r="A13" s="76"/>
      <c r="B13" s="76"/>
      <c r="C13" s="74" t="s">
        <v>121</v>
      </c>
      <c r="D13" s="54"/>
      <c r="E13" s="73"/>
      <c r="F13" s="73"/>
      <c r="G13" s="73"/>
    </row>
    <row r="14" spans="1:7" ht="22.7" customHeight="1">
      <c r="A14" s="74"/>
      <c r="B14" s="74"/>
      <c r="C14" s="74" t="s">
        <v>122</v>
      </c>
      <c r="D14" s="54">
        <v>12750.7724</v>
      </c>
      <c r="E14" s="73"/>
      <c r="F14" s="73"/>
      <c r="G14" s="77"/>
    </row>
    <row r="15" spans="1:7" ht="22.7" customHeight="1">
      <c r="A15" s="74"/>
      <c r="B15" s="74"/>
      <c r="C15" s="74" t="s">
        <v>123</v>
      </c>
      <c r="D15" s="54"/>
      <c r="E15" s="73"/>
      <c r="F15" s="73"/>
      <c r="G15" s="73"/>
    </row>
    <row r="16" spans="1:7" ht="22.7" customHeight="1">
      <c r="A16" s="74"/>
      <c r="B16" s="74"/>
      <c r="C16" s="74" t="s">
        <v>124</v>
      </c>
      <c r="D16" s="54">
        <v>37669.464</v>
      </c>
      <c r="E16" s="73"/>
      <c r="F16" s="73"/>
      <c r="G16" s="73"/>
    </row>
    <row r="17" spans="1:7" ht="22.7" customHeight="1">
      <c r="A17" s="74"/>
      <c r="B17" s="74"/>
      <c r="C17" s="74" t="s">
        <v>125</v>
      </c>
      <c r="D17" s="54"/>
      <c r="E17" s="73"/>
      <c r="F17" s="73"/>
      <c r="G17" s="73"/>
    </row>
    <row r="18" spans="1:7" ht="22.7" customHeight="1">
      <c r="A18" s="74"/>
      <c r="B18" s="74"/>
      <c r="C18" s="74" t="s">
        <v>126</v>
      </c>
      <c r="D18" s="54"/>
      <c r="E18" s="73"/>
      <c r="F18" s="73"/>
      <c r="G18" s="73"/>
    </row>
    <row r="19" spans="1:7" ht="22.7" customHeight="1">
      <c r="A19" s="74"/>
      <c r="B19" s="74"/>
      <c r="C19" s="74" t="s">
        <v>127</v>
      </c>
      <c r="D19" s="54"/>
      <c r="E19" s="73"/>
      <c r="F19" s="73"/>
      <c r="G19" s="73"/>
    </row>
    <row r="20" spans="1:7" ht="22.7" customHeight="1">
      <c r="A20" s="74"/>
      <c r="B20" s="74"/>
      <c r="C20" s="74" t="s">
        <v>128</v>
      </c>
      <c r="D20" s="54"/>
      <c r="E20" s="73"/>
      <c r="F20" s="73"/>
      <c r="G20" s="73"/>
    </row>
    <row r="21" spans="1:7" ht="22.7" customHeight="1">
      <c r="A21" s="74"/>
      <c r="B21" s="74"/>
      <c r="C21" s="74" t="s">
        <v>129</v>
      </c>
      <c r="D21" s="54"/>
      <c r="E21" s="73"/>
      <c r="F21" s="73"/>
      <c r="G21" s="73"/>
    </row>
    <row r="22" spans="1:7" ht="22.7" customHeight="1">
      <c r="A22" s="74"/>
      <c r="B22" s="74"/>
      <c r="C22" s="74" t="s">
        <v>130</v>
      </c>
      <c r="D22" s="54"/>
      <c r="E22" s="73"/>
      <c r="F22" s="73"/>
      <c r="G22" s="73"/>
    </row>
    <row r="23" spans="1:7" ht="22.7" customHeight="1">
      <c r="A23" s="74"/>
      <c r="B23" s="74"/>
      <c r="C23" s="74" t="s">
        <v>131</v>
      </c>
      <c r="D23" s="54"/>
      <c r="E23" s="73"/>
      <c r="F23" s="73"/>
      <c r="G23" s="73"/>
    </row>
    <row r="24" spans="1:7" ht="22.7" customHeight="1">
      <c r="A24" s="74"/>
      <c r="B24" s="74"/>
      <c r="C24" s="74" t="s">
        <v>132</v>
      </c>
      <c r="D24" s="54"/>
      <c r="E24" s="73"/>
      <c r="F24" s="73"/>
      <c r="G24" s="73"/>
    </row>
    <row r="25" spans="1:7" ht="22.7" customHeight="1">
      <c r="A25" s="74"/>
      <c r="B25" s="74"/>
      <c r="C25" s="74" t="s">
        <v>133</v>
      </c>
      <c r="D25" s="54"/>
      <c r="E25" s="73"/>
      <c r="F25" s="73"/>
      <c r="G25" s="73"/>
    </row>
    <row r="26" spans="1:7" ht="22.7" customHeight="1">
      <c r="A26" s="74"/>
      <c r="B26" s="74"/>
      <c r="C26" s="74" t="s">
        <v>134</v>
      </c>
      <c r="D26" s="54"/>
      <c r="E26" s="73"/>
      <c r="F26" s="73"/>
      <c r="G26" s="73"/>
    </row>
    <row r="27" spans="1:7" ht="22.7" customHeight="1">
      <c r="A27" s="74"/>
      <c r="B27" s="74"/>
      <c r="C27" s="74" t="s">
        <v>135</v>
      </c>
      <c r="D27" s="54"/>
      <c r="E27" s="73"/>
      <c r="F27" s="73"/>
      <c r="G27" s="73"/>
    </row>
    <row r="28" spans="1:7" ht="22.7" customHeight="1">
      <c r="A28" s="74"/>
      <c r="B28" s="74"/>
      <c r="C28" s="74" t="s">
        <v>136</v>
      </c>
      <c r="D28" s="54"/>
      <c r="E28" s="73"/>
      <c r="F28" s="73"/>
      <c r="G28" s="73"/>
    </row>
    <row r="29" spans="1:7" ht="22.7" customHeight="1">
      <c r="A29" s="74"/>
      <c r="B29" s="74"/>
      <c r="C29" s="74" t="s">
        <v>137</v>
      </c>
      <c r="D29" s="54"/>
      <c r="E29" s="73"/>
      <c r="F29" s="73"/>
      <c r="G29" s="73"/>
    </row>
    <row r="30" spans="1:7" ht="22.7" customHeight="1">
      <c r="A30" s="74"/>
      <c r="B30" s="74"/>
      <c r="C30" s="74" t="s">
        <v>138</v>
      </c>
      <c r="D30" s="54"/>
      <c r="E30" s="73"/>
      <c r="F30" s="73"/>
      <c r="G30" s="73"/>
    </row>
    <row r="31" spans="1:7" ht="22.7" customHeight="1">
      <c r="A31" s="74"/>
      <c r="B31" s="74"/>
      <c r="C31" s="74" t="s">
        <v>139</v>
      </c>
      <c r="D31" s="54"/>
      <c r="E31" s="73"/>
      <c r="F31" s="73"/>
      <c r="G31" s="73"/>
    </row>
    <row r="32" spans="1:7" ht="22.7" hidden="1" customHeight="1">
      <c r="A32" s="74"/>
      <c r="B32" s="74"/>
      <c r="C32" s="74" t="s">
        <v>140</v>
      </c>
      <c r="D32" s="54"/>
      <c r="E32" s="73"/>
      <c r="F32" s="73"/>
      <c r="G32" s="73"/>
    </row>
    <row r="33" spans="1:7" ht="22.7" hidden="1" customHeight="1">
      <c r="A33" s="74"/>
      <c r="B33" s="74"/>
      <c r="C33" s="74" t="s">
        <v>141</v>
      </c>
      <c r="D33" s="54"/>
      <c r="E33" s="73"/>
      <c r="F33" s="73"/>
      <c r="G33" s="73"/>
    </row>
    <row r="34" spans="1:7" ht="22.7" hidden="1" customHeight="1">
      <c r="A34" s="74"/>
      <c r="B34" s="74"/>
      <c r="C34" s="74" t="s">
        <v>142</v>
      </c>
      <c r="D34" s="54"/>
      <c r="E34" s="73"/>
      <c r="F34" s="73"/>
      <c r="G34" s="73"/>
    </row>
    <row r="35" spans="1:7" ht="22.7" hidden="1" customHeight="1">
      <c r="A35" s="74"/>
      <c r="B35" s="74"/>
      <c r="C35" s="74" t="s">
        <v>143</v>
      </c>
      <c r="D35" s="54"/>
      <c r="E35" s="73"/>
      <c r="F35" s="73"/>
      <c r="G35" s="73"/>
    </row>
    <row r="36" spans="1:7" ht="22.7" hidden="1" customHeight="1">
      <c r="A36" s="74"/>
      <c r="B36" s="74"/>
      <c r="C36" s="74" t="s">
        <v>144</v>
      </c>
      <c r="D36" s="75"/>
      <c r="E36" s="73"/>
      <c r="F36" s="73"/>
      <c r="G36" s="73"/>
    </row>
    <row r="37" spans="1:7" ht="22.7" customHeight="1">
      <c r="A37" s="57" t="s">
        <v>145</v>
      </c>
      <c r="B37" s="76">
        <f>B6</f>
        <v>730406.8284</v>
      </c>
      <c r="C37" s="57" t="s">
        <v>146</v>
      </c>
      <c r="D37" s="78">
        <f>D6</f>
        <v>730406.8284</v>
      </c>
      <c r="E37" s="77"/>
      <c r="F37" s="73"/>
      <c r="G37" s="73"/>
    </row>
  </sheetData>
  <mergeCells count="4">
    <mergeCell ref="A2:D2"/>
    <mergeCell ref="C3:D3"/>
    <mergeCell ref="A4:B4"/>
    <mergeCell ref="C4:D4"/>
  </mergeCells>
  <phoneticPr fontId="36" type="noConversion"/>
  <pageMargins left="0.75" right="0.75" top="0.62" bottom="0.2700000107288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I20" sqref="I20"/>
    </sheetView>
  </sheetViews>
  <sheetFormatPr defaultColWidth="10" defaultRowHeight="13.5"/>
  <cols>
    <col min="1" max="1" width="16.125" style="60" bestFit="1" customWidth="1"/>
    <col min="2" max="4" width="12.75" style="60" bestFit="1" customWidth="1"/>
    <col min="5" max="11" width="10.625" style="60" customWidth="1"/>
    <col min="12" max="16384" width="10" style="60"/>
  </cols>
  <sheetData>
    <row r="1" spans="1:11" ht="14.25" customHeigh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39.950000000000003" customHeight="1">
      <c r="A2" s="126" t="s">
        <v>147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22.7" customHeight="1">
      <c r="A3" s="73"/>
      <c r="B3" s="73"/>
      <c r="C3" s="73"/>
      <c r="D3" s="73"/>
      <c r="E3" s="73"/>
      <c r="F3" s="73"/>
      <c r="G3" s="73"/>
      <c r="H3" s="73"/>
      <c r="I3" s="73"/>
      <c r="J3" s="127" t="s">
        <v>24</v>
      </c>
      <c r="K3" s="127"/>
    </row>
    <row r="4" spans="1:11" ht="22.7" customHeight="1">
      <c r="A4" s="124" t="s">
        <v>148</v>
      </c>
      <c r="B4" s="124" t="s">
        <v>105</v>
      </c>
      <c r="C4" s="124" t="s">
        <v>149</v>
      </c>
      <c r="D4" s="124"/>
      <c r="E4" s="124"/>
      <c r="F4" s="124" t="s">
        <v>150</v>
      </c>
      <c r="G4" s="124"/>
      <c r="H4" s="124"/>
      <c r="I4" s="124" t="s">
        <v>151</v>
      </c>
      <c r="J4" s="124"/>
      <c r="K4" s="124"/>
    </row>
    <row r="5" spans="1:11" ht="22.7" customHeight="1">
      <c r="A5" s="124"/>
      <c r="B5" s="124"/>
      <c r="C5" s="79" t="s">
        <v>105</v>
      </c>
      <c r="D5" s="79" t="s">
        <v>102</v>
      </c>
      <c r="E5" s="79" t="s">
        <v>103</v>
      </c>
      <c r="F5" s="79" t="s">
        <v>105</v>
      </c>
      <c r="G5" s="79" t="s">
        <v>102</v>
      </c>
      <c r="H5" s="79" t="s">
        <v>103</v>
      </c>
      <c r="I5" s="79" t="s">
        <v>105</v>
      </c>
      <c r="J5" s="79" t="s">
        <v>102</v>
      </c>
      <c r="K5" s="79" t="s">
        <v>103</v>
      </c>
    </row>
    <row r="6" spans="1:11" ht="44.25" customHeight="1">
      <c r="A6" s="57" t="s">
        <v>105</v>
      </c>
      <c r="B6" s="78">
        <f>SUM(B7)</f>
        <v>730406.8284</v>
      </c>
      <c r="C6" s="78">
        <f t="shared" ref="C6:D6" si="0">SUM(C7)</f>
        <v>730406.8284</v>
      </c>
      <c r="D6" s="78">
        <f t="shared" si="0"/>
        <v>730406.8284</v>
      </c>
      <c r="E6" s="78"/>
      <c r="F6" s="78"/>
      <c r="G6" s="78"/>
      <c r="H6" s="78"/>
      <c r="I6" s="78"/>
      <c r="J6" s="78"/>
      <c r="K6" s="78"/>
    </row>
    <row r="7" spans="1:11" ht="44.25" customHeight="1">
      <c r="A7" s="57" t="s">
        <v>275</v>
      </c>
      <c r="B7" s="78">
        <f>C7</f>
        <v>730406.8284</v>
      </c>
      <c r="C7" s="78">
        <f>SUM(D7:E7)</f>
        <v>730406.8284</v>
      </c>
      <c r="D7" s="76">
        <v>730406.8284</v>
      </c>
      <c r="E7" s="76"/>
      <c r="F7" s="76"/>
      <c r="G7" s="76"/>
      <c r="H7" s="76"/>
      <c r="I7" s="76"/>
      <c r="J7" s="76"/>
      <c r="K7" s="76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6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I7" sqref="I7"/>
    </sheetView>
  </sheetViews>
  <sheetFormatPr defaultColWidth="10" defaultRowHeight="13.5"/>
  <cols>
    <col min="1" max="1" width="11.875" style="60" customWidth="1"/>
    <col min="2" max="2" width="23.5" style="60" bestFit="1" customWidth="1"/>
    <col min="3" max="5" width="17.25" style="60" customWidth="1"/>
    <col min="6" max="16384" width="10" style="60"/>
  </cols>
  <sheetData>
    <row r="1" spans="1:5" ht="14.25" customHeight="1">
      <c r="A1" s="80"/>
    </row>
    <row r="2" spans="1:5" ht="36.950000000000003" customHeight="1">
      <c r="A2" s="126" t="s">
        <v>152</v>
      </c>
      <c r="B2" s="126"/>
      <c r="C2" s="126"/>
      <c r="D2" s="126"/>
      <c r="E2" s="126"/>
    </row>
    <row r="3" spans="1:5" ht="21.95" customHeight="1">
      <c r="A3" s="73"/>
      <c r="B3" s="73"/>
      <c r="C3" s="127" t="s">
        <v>24</v>
      </c>
      <c r="D3" s="127"/>
      <c r="E3" s="127"/>
    </row>
    <row r="4" spans="1:5" ht="22.7" customHeight="1">
      <c r="A4" s="128" t="s">
        <v>100</v>
      </c>
      <c r="B4" s="128"/>
      <c r="C4" s="128" t="s">
        <v>149</v>
      </c>
      <c r="D4" s="128"/>
      <c r="E4" s="128"/>
    </row>
    <row r="5" spans="1:5" s="82" customFormat="1" ht="22.7" customHeight="1">
      <c r="A5" s="81" t="s">
        <v>153</v>
      </c>
      <c r="B5" s="81" t="s">
        <v>154</v>
      </c>
      <c r="C5" s="81" t="s">
        <v>105</v>
      </c>
      <c r="D5" s="81" t="s">
        <v>102</v>
      </c>
      <c r="E5" s="81" t="s">
        <v>103</v>
      </c>
    </row>
    <row r="6" spans="1:5" s="82" customFormat="1" ht="22.7" customHeight="1">
      <c r="A6" s="83"/>
      <c r="B6" s="84" t="s">
        <v>105</v>
      </c>
      <c r="C6" s="85">
        <f>C7+C10+C15</f>
        <v>730406.8284</v>
      </c>
      <c r="D6" s="85">
        <f>D7+D10+D15</f>
        <v>730406.8284</v>
      </c>
      <c r="E6" s="85"/>
    </row>
    <row r="7" spans="1:5" s="82" customFormat="1" ht="45" customHeight="1">
      <c r="A7" s="86" t="s">
        <v>106</v>
      </c>
      <c r="B7" s="86" t="s">
        <v>107</v>
      </c>
      <c r="C7" s="87">
        <v>679986.59199999995</v>
      </c>
      <c r="D7" s="87">
        <v>679986.59199999995</v>
      </c>
      <c r="E7" s="87"/>
    </row>
    <row r="8" spans="1:5" s="90" customFormat="1" ht="45" customHeight="1">
      <c r="A8" s="88" t="s">
        <v>276</v>
      </c>
      <c r="B8" s="88" t="s">
        <v>277</v>
      </c>
      <c r="C8" s="89">
        <v>679986.59199999995</v>
      </c>
      <c r="D8" s="89">
        <v>679986.59199999995</v>
      </c>
      <c r="E8" s="89"/>
    </row>
    <row r="9" spans="1:5" s="82" customFormat="1" ht="45" customHeight="1">
      <c r="A9" s="86" t="s">
        <v>278</v>
      </c>
      <c r="B9" s="88" t="s">
        <v>108</v>
      </c>
      <c r="C9" s="89">
        <v>679986.59199999995</v>
      </c>
      <c r="D9" s="89">
        <v>679986.59199999995</v>
      </c>
      <c r="E9" s="89"/>
    </row>
    <row r="10" spans="1:5" s="82" customFormat="1" ht="45" customHeight="1">
      <c r="A10" s="86" t="s">
        <v>279</v>
      </c>
      <c r="B10" s="88" t="s">
        <v>280</v>
      </c>
      <c r="C10" s="91">
        <v>12750.7724</v>
      </c>
      <c r="D10" s="91">
        <v>12750.7724</v>
      </c>
      <c r="E10" s="91"/>
    </row>
    <row r="11" spans="1:5" s="82" customFormat="1" ht="45" customHeight="1">
      <c r="A11" s="86" t="s">
        <v>281</v>
      </c>
      <c r="B11" s="88" t="s">
        <v>282</v>
      </c>
      <c r="C11" s="91">
        <v>12750.7724</v>
      </c>
      <c r="D11" s="91">
        <v>12750.7724</v>
      </c>
      <c r="E11" s="91"/>
    </row>
    <row r="12" spans="1:5" s="82" customFormat="1" ht="45" customHeight="1">
      <c r="A12" s="86" t="s">
        <v>283</v>
      </c>
      <c r="B12" s="88" t="s">
        <v>284</v>
      </c>
      <c r="C12" s="91">
        <v>9087.5</v>
      </c>
      <c r="D12" s="91">
        <v>9087.5</v>
      </c>
      <c r="E12" s="91"/>
    </row>
    <row r="13" spans="1:5" s="82" customFormat="1" ht="45" customHeight="1">
      <c r="A13" s="86" t="s">
        <v>285</v>
      </c>
      <c r="B13" s="91" t="s">
        <v>286</v>
      </c>
      <c r="C13" s="91">
        <v>3663.2723999999998</v>
      </c>
      <c r="D13" s="91">
        <v>3663.2723999999998</v>
      </c>
      <c r="E13" s="91"/>
    </row>
    <row r="14" spans="1:5" s="82" customFormat="1" ht="45" customHeight="1">
      <c r="A14" s="86" t="s">
        <v>287</v>
      </c>
      <c r="B14" s="91" t="s">
        <v>286</v>
      </c>
      <c r="C14" s="91">
        <v>3663.2723999999998</v>
      </c>
      <c r="D14" s="91">
        <v>3663.2723999999998</v>
      </c>
      <c r="E14" s="91"/>
    </row>
    <row r="15" spans="1:5" s="82" customFormat="1" ht="45" customHeight="1">
      <c r="A15" s="86" t="s">
        <v>288</v>
      </c>
      <c r="B15" s="91" t="s">
        <v>289</v>
      </c>
      <c r="C15" s="91">
        <v>37669.464</v>
      </c>
      <c r="D15" s="91">
        <v>37669.464</v>
      </c>
      <c r="E15" s="91"/>
    </row>
    <row r="16" spans="1:5" s="82" customFormat="1" ht="45" customHeight="1">
      <c r="A16" s="86" t="s">
        <v>290</v>
      </c>
      <c r="B16" s="91" t="s">
        <v>291</v>
      </c>
      <c r="C16" s="91">
        <v>37669.464</v>
      </c>
      <c r="D16" s="91">
        <v>37669.464</v>
      </c>
      <c r="E16" s="91"/>
    </row>
    <row r="17" spans="1:5" s="82" customFormat="1" ht="45" customHeight="1">
      <c r="A17" s="86">
        <v>2101101</v>
      </c>
      <c r="B17" s="91" t="s">
        <v>292</v>
      </c>
      <c r="C17" s="91">
        <v>37669.464</v>
      </c>
      <c r="D17" s="91">
        <v>37669.464</v>
      </c>
      <c r="E17" s="91"/>
    </row>
  </sheetData>
  <mergeCells count="4">
    <mergeCell ref="A2:E2"/>
    <mergeCell ref="C3:E3"/>
    <mergeCell ref="A4:B4"/>
    <mergeCell ref="C4:E4"/>
  </mergeCells>
  <phoneticPr fontId="36" type="noConversion"/>
  <pageMargins left="0.75" right="0.75" top="0.268999993801117" bottom="0.268999993801117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4"/>
  <sheetViews>
    <sheetView zoomScale="85" zoomScaleNormal="85" workbookViewId="0">
      <selection activeCell="C1" sqref="C1:E1048576"/>
    </sheetView>
  </sheetViews>
  <sheetFormatPr defaultColWidth="10" defaultRowHeight="13.5"/>
  <cols>
    <col min="1" max="1" width="15.25" style="60" customWidth="1"/>
    <col min="2" max="2" width="17.25" style="60" bestFit="1" customWidth="1"/>
    <col min="3" max="5" width="18.5" style="60" customWidth="1"/>
    <col min="6" max="16384" width="10" style="60"/>
  </cols>
  <sheetData>
    <row r="1" spans="1:5" ht="18" customHeight="1">
      <c r="A1" s="55"/>
      <c r="B1" s="55"/>
      <c r="C1" s="55"/>
      <c r="D1" s="55"/>
      <c r="E1" s="55"/>
    </row>
    <row r="2" spans="1:5" ht="39.950000000000003" customHeight="1">
      <c r="A2" s="126" t="s">
        <v>155</v>
      </c>
      <c r="B2" s="126"/>
      <c r="C2" s="126"/>
      <c r="D2" s="126"/>
      <c r="E2" s="126"/>
    </row>
    <row r="3" spans="1:5" ht="22.7" customHeight="1">
      <c r="A3" s="129"/>
      <c r="B3" s="129"/>
      <c r="C3" s="73"/>
      <c r="D3" s="73"/>
      <c r="E3" s="96" t="s">
        <v>24</v>
      </c>
    </row>
    <row r="4" spans="1:5" ht="22.7" customHeight="1">
      <c r="A4" s="128" t="s">
        <v>156</v>
      </c>
      <c r="B4" s="128"/>
      <c r="C4" s="128" t="s">
        <v>157</v>
      </c>
      <c r="D4" s="128"/>
      <c r="E4" s="128"/>
    </row>
    <row r="5" spans="1:5" ht="22.7" customHeight="1">
      <c r="A5" s="97" t="s">
        <v>153</v>
      </c>
      <c r="B5" s="97" t="s">
        <v>154</v>
      </c>
      <c r="C5" s="97" t="s">
        <v>105</v>
      </c>
      <c r="D5" s="97" t="s">
        <v>158</v>
      </c>
      <c r="E5" s="97" t="s">
        <v>159</v>
      </c>
    </row>
    <row r="6" spans="1:5" ht="22.7" customHeight="1">
      <c r="A6" s="97"/>
      <c r="B6" s="98" t="s">
        <v>105</v>
      </c>
      <c r="C6" s="99">
        <f>C7+C14+C22</f>
        <v>730406.82840000011</v>
      </c>
      <c r="D6" s="99">
        <f t="shared" ref="D6:E6" si="0">D7+D14+D22</f>
        <v>666319.9164000001</v>
      </c>
      <c r="E6" s="99">
        <f t="shared" si="0"/>
        <v>64086.911999999997</v>
      </c>
    </row>
    <row r="7" spans="1:5" s="100" customFormat="1" ht="30.75" customHeight="1">
      <c r="A7" s="86" t="s">
        <v>160</v>
      </c>
      <c r="B7" s="86" t="s">
        <v>161</v>
      </c>
      <c r="C7" s="87">
        <f>SUM(D7:E7)</f>
        <v>657232.4164000001</v>
      </c>
      <c r="D7" s="92">
        <f>SUM(D8:D13)</f>
        <v>657232.4164000001</v>
      </c>
      <c r="E7" s="92"/>
    </row>
    <row r="8" spans="1:5" s="101" customFormat="1" ht="30.75" customHeight="1">
      <c r="A8" s="88" t="s">
        <v>162</v>
      </c>
      <c r="B8" s="88" t="s">
        <v>163</v>
      </c>
      <c r="C8" s="89">
        <f t="shared" ref="C8:C24" si="1">SUM(D8:E8)</f>
        <v>284543.28000000003</v>
      </c>
      <c r="D8" s="93">
        <v>284543.28000000003</v>
      </c>
      <c r="E8" s="93"/>
    </row>
    <row r="9" spans="1:5" s="101" customFormat="1" ht="30.75" customHeight="1">
      <c r="A9" s="88" t="s">
        <v>293</v>
      </c>
      <c r="B9" s="88" t="s">
        <v>294</v>
      </c>
      <c r="C9" s="89">
        <f t="shared" si="1"/>
        <v>106499.4</v>
      </c>
      <c r="D9" s="93">
        <v>106499.4</v>
      </c>
      <c r="E9" s="94"/>
    </row>
    <row r="10" spans="1:5" s="101" customFormat="1" ht="30.75" customHeight="1">
      <c r="A10" s="88" t="s">
        <v>295</v>
      </c>
      <c r="B10" s="88" t="s">
        <v>296</v>
      </c>
      <c r="C10" s="89">
        <f t="shared" si="1"/>
        <v>123868</v>
      </c>
      <c r="D10" s="93">
        <v>123868</v>
      </c>
      <c r="E10" s="94"/>
    </row>
    <row r="11" spans="1:5" s="101" customFormat="1" ht="30.75" customHeight="1">
      <c r="A11" s="88" t="s">
        <v>297</v>
      </c>
      <c r="B11" s="88" t="s">
        <v>298</v>
      </c>
      <c r="C11" s="89">
        <f t="shared" si="1"/>
        <v>100989</v>
      </c>
      <c r="D11" s="93">
        <v>100989</v>
      </c>
      <c r="E11" s="94"/>
    </row>
    <row r="12" spans="1:5" s="101" customFormat="1" ht="30.75" customHeight="1">
      <c r="A12" s="88" t="s">
        <v>299</v>
      </c>
      <c r="B12" s="88" t="s">
        <v>300</v>
      </c>
      <c r="C12" s="89">
        <f t="shared" si="1"/>
        <v>37669.464</v>
      </c>
      <c r="D12" s="93">
        <v>37669.464</v>
      </c>
      <c r="E12" s="94"/>
    </row>
    <row r="13" spans="1:5" s="101" customFormat="1" ht="30.75" customHeight="1">
      <c r="A13" s="88">
        <v>30112</v>
      </c>
      <c r="B13" s="88" t="s">
        <v>301</v>
      </c>
      <c r="C13" s="89">
        <f t="shared" si="1"/>
        <v>3663.2723999999998</v>
      </c>
      <c r="D13" s="89">
        <v>3663.2723999999998</v>
      </c>
      <c r="E13" s="94"/>
    </row>
    <row r="14" spans="1:5" s="100" customFormat="1" ht="30.75" customHeight="1">
      <c r="A14" s="86">
        <v>302</v>
      </c>
      <c r="B14" s="86" t="s">
        <v>302</v>
      </c>
      <c r="C14" s="87">
        <f t="shared" si="1"/>
        <v>64086.911999999997</v>
      </c>
      <c r="D14" s="95"/>
      <c r="E14" s="95">
        <f>SUM(E15:E21)</f>
        <v>64086.911999999997</v>
      </c>
    </row>
    <row r="15" spans="1:5" s="101" customFormat="1" ht="30.75" customHeight="1">
      <c r="A15" s="88" t="s">
        <v>303</v>
      </c>
      <c r="B15" s="88" t="s">
        <v>304</v>
      </c>
      <c r="C15" s="89">
        <f t="shared" si="1"/>
        <v>10000</v>
      </c>
      <c r="D15" s="89"/>
      <c r="E15" s="89">
        <v>10000</v>
      </c>
    </row>
    <row r="16" spans="1:5" s="101" customFormat="1" ht="30.75" customHeight="1">
      <c r="A16" s="88" t="s">
        <v>305</v>
      </c>
      <c r="B16" s="88" t="s">
        <v>306</v>
      </c>
      <c r="C16" s="89">
        <f t="shared" si="1"/>
        <v>10000</v>
      </c>
      <c r="D16" s="89"/>
      <c r="E16" s="89">
        <v>10000</v>
      </c>
    </row>
    <row r="17" spans="1:5" s="101" customFormat="1" ht="30.75" customHeight="1">
      <c r="A17" s="88" t="s">
        <v>297</v>
      </c>
      <c r="B17" s="88" t="s">
        <v>307</v>
      </c>
      <c r="C17" s="89">
        <f t="shared" si="1"/>
        <v>5000</v>
      </c>
      <c r="D17" s="89"/>
      <c r="E17" s="89">
        <v>5000</v>
      </c>
    </row>
    <row r="18" spans="1:5" s="101" customFormat="1" ht="30.75" customHeight="1">
      <c r="A18" s="88" t="s">
        <v>308</v>
      </c>
      <c r="B18" s="88" t="s">
        <v>309</v>
      </c>
      <c r="C18" s="89">
        <f t="shared" si="1"/>
        <v>5000</v>
      </c>
      <c r="D18" s="94"/>
      <c r="E18" s="89">
        <v>5000</v>
      </c>
    </row>
    <row r="19" spans="1:5" s="101" customFormat="1" ht="30.75" customHeight="1">
      <c r="A19" s="88" t="s">
        <v>310</v>
      </c>
      <c r="B19" s="88" t="s">
        <v>311</v>
      </c>
      <c r="C19" s="89">
        <f t="shared" si="1"/>
        <v>8682.9120000000003</v>
      </c>
      <c r="D19" s="94"/>
      <c r="E19" s="89">
        <v>8682.9120000000003</v>
      </c>
    </row>
    <row r="20" spans="1:5" s="101" customFormat="1" ht="30.75" customHeight="1">
      <c r="A20" s="88" t="s">
        <v>312</v>
      </c>
      <c r="B20" s="88" t="s">
        <v>313</v>
      </c>
      <c r="C20" s="89">
        <f t="shared" si="1"/>
        <v>7404</v>
      </c>
      <c r="D20" s="94"/>
      <c r="E20" s="89">
        <v>7404</v>
      </c>
    </row>
    <row r="21" spans="1:5" s="101" customFormat="1" ht="30.75" customHeight="1">
      <c r="A21" s="88" t="s">
        <v>314</v>
      </c>
      <c r="B21" s="88" t="s">
        <v>315</v>
      </c>
      <c r="C21" s="89">
        <f t="shared" si="1"/>
        <v>18000</v>
      </c>
      <c r="D21" s="94"/>
      <c r="E21" s="89">
        <v>18000</v>
      </c>
    </row>
    <row r="22" spans="1:5" s="100" customFormat="1" ht="30.75" customHeight="1">
      <c r="A22" s="86" t="s">
        <v>316</v>
      </c>
      <c r="B22" s="86" t="s">
        <v>317</v>
      </c>
      <c r="C22" s="87">
        <f t="shared" si="1"/>
        <v>9087.5</v>
      </c>
      <c r="D22" s="95">
        <f>SUM(D23:D24)</f>
        <v>9087.5</v>
      </c>
      <c r="E22" s="95"/>
    </row>
    <row r="23" spans="1:5" s="101" customFormat="1" ht="30.75" customHeight="1">
      <c r="A23" s="88" t="s">
        <v>318</v>
      </c>
      <c r="B23" s="88" t="s">
        <v>319</v>
      </c>
      <c r="C23" s="89">
        <f t="shared" si="1"/>
        <v>5847.5</v>
      </c>
      <c r="D23" s="94">
        <v>5847.5</v>
      </c>
      <c r="E23" s="94"/>
    </row>
    <row r="24" spans="1:5" s="101" customFormat="1" ht="30.75" customHeight="1">
      <c r="A24" s="88" t="s">
        <v>320</v>
      </c>
      <c r="B24" s="88" t="s">
        <v>321</v>
      </c>
      <c r="C24" s="89">
        <f t="shared" si="1"/>
        <v>3240</v>
      </c>
      <c r="D24" s="94">
        <v>3240</v>
      </c>
      <c r="E24" s="94"/>
    </row>
  </sheetData>
  <mergeCells count="4">
    <mergeCell ref="A2:E2"/>
    <mergeCell ref="A3:B3"/>
    <mergeCell ref="A4:B4"/>
    <mergeCell ref="C4:E4"/>
  </mergeCells>
  <phoneticPr fontId="36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2023-03-30T02:23:56Z</cp:lastPrinted>
  <dcterms:created xsi:type="dcterms:W3CDTF">2023-01-31T08:53:00Z</dcterms:created>
  <dcterms:modified xsi:type="dcterms:W3CDTF">2023-03-30T02:24:02Z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