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9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表2!$A$1:$B$28</definedName>
    <definedName name="_xlnm.Print_Titles" localSheetId="3">表2!$1:$3</definedName>
  </definedNames>
  <calcPr calcId="144525"/>
</workbook>
</file>

<file path=xl/sharedStrings.xml><?xml version="1.0" encoding="utf-8"?>
<sst xmlns="http://schemas.openxmlformats.org/spreadsheetml/2006/main" count="448" uniqueCount="330">
  <si>
    <t>单位代码：</t>
  </si>
  <si>
    <t>126228263953506961</t>
  </si>
  <si>
    <t>单位名称：</t>
  </si>
  <si>
    <t>宁县王孝锡烈士纪念馆</t>
  </si>
  <si>
    <t>部门预算公开表</t>
  </si>
  <si>
    <t xml:space="preserve">     </t>
  </si>
  <si>
    <t>编制日期：</t>
  </si>
  <si>
    <t>2021.12.28</t>
  </si>
  <si>
    <t>部门领导：</t>
  </si>
  <si>
    <t>财务负责人：</t>
  </si>
  <si>
    <t>魏林明</t>
  </si>
  <si>
    <t>制表人：张明晖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</si>
  <si>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</si>
  <si>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</si>
  <si>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</si>
  <si>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</si>
  <si>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</si>
  <si>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</si>
  <si>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</si>
  <si>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</si>
  <si>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</si>
  <si>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</si>
  <si>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</si>
  <si>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</si>
  <si>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</si>
  <si>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</si>
  <si>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</si>
  <si>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</si>
  <si>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</si>
  <si>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</si>
  <si>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</si>
  <si>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</si>
  <si>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</si>
  <si>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</si>
  <si>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</si>
  <si>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</si>
  <si>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</si>
  <si>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</si>
  <si>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</si>
  <si>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</si>
  <si>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</si>
  <si>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</si>
  <si>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</si>
  <si>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</si>
  <si>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</si>
  <si>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</si>
  <si>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</si>
  <si>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</si>
  <si>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</si>
  <si>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</si>
  <si>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</si>
  <si>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</si>
  <si>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</si>
  <si>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</si>
  <si>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</si>
  <si>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</si>
  <si>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</si>
  <si>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</si>
  <si>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</si>
  <si>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</si>
  <si>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</si>
  <si>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</si>
  <si>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</si>
  <si>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</si>
  <si>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</si>
  <si>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</si>
  <si>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</si>
  <si>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</si>
  <si>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</si>
  <si>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</si>
  <si>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</si>
  <si>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</si>
  <si>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</si>
  <si>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</si>
  <si>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</si>
  <si>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</si>
  <si>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</si>
  <si>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</si>
  <si>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</si>
  <si>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</si>
  <si>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</si>
  <si>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</si>
  <si>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</si>
  <si>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</si>
  <si>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</si>
  <si>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</si>
  <si>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</si>
  <si>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</si>
  <si>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</si>
  <si>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</si>
  <si>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</si>
  <si>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</si>
  <si>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</si>
  <si>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</si>
  <si>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</si>
  <si>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</si>
  <si>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</si>
  <si>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</si>
  <si>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</si>
  <si>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</si>
  <si>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</si>
  <si>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</si>
  <si>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</si>
  <si>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</si>
  <si>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</si>
  <si>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</si>
  <si>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</si>
  <si>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</si>
  <si>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</si>
  <si>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</si>
  <si>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</si>
  <si>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</si>
  <si>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</si>
  <si>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</si>
  <si>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</si>
  <si>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</si>
  <si>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</si>
  <si>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文化旅游体育与传媒支出</t>
  </si>
  <si>
    <t>文物</t>
  </si>
  <si>
    <t>博物馆</t>
  </si>
  <si>
    <t>208</t>
  </si>
  <si>
    <t>社会保障和就业支出</t>
  </si>
  <si>
    <t>20805</t>
  </si>
  <si>
    <t>其他社会保障和就业支出</t>
  </si>
  <si>
    <t>2080599</t>
  </si>
  <si>
    <t>210</t>
  </si>
  <si>
    <t>卫生健康支出</t>
  </si>
  <si>
    <t>21011</t>
  </si>
  <si>
    <t>行政事业单位医疗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</si>
  <si>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</si>
  <si>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</si>
  <si>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</si>
  <si>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</si>
  <si>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</si>
  <si>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</si>
  <si>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</si>
  <si>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</si>
  <si>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</si>
  <si>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</si>
  <si>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</si>
  <si>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</si>
  <si>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</si>
  <si>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</si>
  <si>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</si>
  <si>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</si>
  <si>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</si>
  <si>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</si>
  <si>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</si>
  <si>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</si>
  <si>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</si>
  <si>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</si>
  <si>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</si>
  <si>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</si>
  <si>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</si>
  <si>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</si>
  <si>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</si>
  <si>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</si>
  <si>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</si>
  <si>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</si>
  <si>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</si>
  <si>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</si>
  <si>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</si>
  <si>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</si>
  <si>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</si>
  <si>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</si>
  <si>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</si>
  <si>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</si>
  <si>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</si>
  <si>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</si>
  <si>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</si>
  <si>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</si>
  <si>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</si>
  <si>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</si>
  <si>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</si>
  <si>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</si>
  <si>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</si>
  <si>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</si>
  <si>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</si>
  <si>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</si>
  <si>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</si>
  <si>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</si>
  <si>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</si>
  <si>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机关工资福利支出</t>
  </si>
  <si>
    <t>30101</t>
  </si>
  <si>
    <t xml:space="preserve">  工资奖金津补贴</t>
  </si>
  <si>
    <t>30102</t>
  </si>
  <si>
    <t xml:space="preserve">  社会保障缴费</t>
  </si>
  <si>
    <t>302</t>
  </si>
  <si>
    <t>机关商品和服务支出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</si>
  <si>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</si>
  <si>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</si>
  <si>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</si>
  <si>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</si>
  <si>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</si>
  <si>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</si>
  <si>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</si>
  <si>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</si>
  <si>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</si>
  <si>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</si>
  <si>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</si>
  <si>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</si>
  <si>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</si>
  <si>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</si>
  <si>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</si>
  <si>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</si>
  <si>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</si>
  <si>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</si>
  <si>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</si>
  <si>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</si>
  <si>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30239</t>
  </si>
  <si>
    <t>其他交通费用</t>
  </si>
  <si>
    <t>其他交通费用（车补）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</si>
  <si>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</si>
  <si>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</si>
  <si>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</si>
  <si>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</si>
  <si>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</si>
  <si>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</si>
  <si>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</si>
  <si>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</si>
  <si>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</si>
  <si>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</si>
  <si>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</si>
  <si>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30226</t>
  </si>
  <si>
    <t>劳务费</t>
  </si>
  <si>
    <r>
      <rPr>
        <sz val="11"/>
        <color rgb="FF000000"/>
        <rFont val="宋体"/>
        <charset val="134"/>
      </rPr>
      <t>其他商品服务支出</t>
    </r>
    <r>
      <rPr>
        <sz val="11"/>
        <color rgb="FF000000"/>
        <rFont val="Calibri"/>
        <charset val="134"/>
      </rPr>
      <t xml:space="preserve"> </t>
    </r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</si>
  <si>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</si>
  <si>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</si>
  <si>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</si>
  <si>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</si>
  <si>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</si>
  <si>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</si>
  <si>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</si>
  <si>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</si>
  <si>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</si>
  <si>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</si>
  <si>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</si>
  <si>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</si>
  <si>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</si>
  <si>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</si>
  <si>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</si>
  <si>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</si>
  <si>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</si>
  <si>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</si>
  <si>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张明晖</t>
  </si>
  <si>
    <t>联系电话</t>
  </si>
  <si>
    <t>部门（单位）职能</t>
  </si>
  <si>
    <t>依据</t>
  </si>
  <si>
    <t>负责调查征集和保护收藏宁县革命历史资料，修缮有关革命遗址和纪念建筑，承担宁县革命历史的陈列展览、社会教育和学术研究。</t>
  </si>
  <si>
    <t>职能概述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</si>
  <si>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</si>
  <si>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</si>
  <si>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</si>
  <si>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</si>
  <si>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</si>
  <si>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</si>
  <si>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</si>
  <si>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</si>
  <si>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</si>
  <si>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</si>
  <si>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</si>
  <si>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</si>
  <si>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</si>
  <si>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</si>
  <si>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</si>
  <si>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</si>
  <si>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</si>
  <si>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</si>
  <si>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</si>
  <si>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</si>
  <si>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</si>
  <si>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</si>
  <si>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</si>
  <si>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</si>
  <si>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</si>
  <si>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</si>
  <si>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</si>
  <si>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</si>
  <si>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</si>
  <si>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</si>
  <si>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</si>
  <si>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</si>
  <si>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</si>
  <si>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</si>
  <si>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质量指标</t>
  </si>
  <si>
    <t>正常运行率</t>
  </si>
  <si>
    <t>时效指标</t>
  </si>
  <si>
    <t>2022年底完成各项工作任务</t>
  </si>
  <si>
    <t>效益指标</t>
  </si>
  <si>
    <t>社会效益指标</t>
  </si>
  <si>
    <t>带动旅游收入增长率</t>
  </si>
  <si>
    <t>≧5%</t>
  </si>
  <si>
    <t>经济效益指标</t>
  </si>
  <si>
    <t>爱国主义教育、科普教育覆盖率</t>
  </si>
  <si>
    <r>
      <rPr>
        <b/>
        <sz val="9"/>
        <color rgb="FF000000"/>
        <rFont val="宋体"/>
        <charset val="1"/>
      </rPr>
      <t>≧</t>
    </r>
    <r>
      <rPr>
        <b/>
        <sz val="9"/>
        <color rgb="FF000000"/>
        <rFont val="Calibri"/>
        <charset val="1"/>
      </rPr>
      <t>90%</t>
    </r>
  </si>
  <si>
    <t>满意度指标</t>
  </si>
  <si>
    <t>职工满意度指标</t>
  </si>
  <si>
    <t>单位职工满意度</t>
  </si>
  <si>
    <t>≧98%</t>
  </si>
  <si>
    <t>项目支出绩效目标表</t>
  </si>
  <si>
    <t>预算单位</t>
  </si>
  <si>
    <t>项目名称</t>
  </si>
  <si>
    <t>免费开放经费</t>
  </si>
  <si>
    <t>一级项目名称</t>
  </si>
  <si>
    <t>二级项目名称</t>
  </si>
  <si>
    <t>纪念馆免费开放经费</t>
  </si>
  <si>
    <t>项目类型</t>
  </si>
  <si>
    <t>纪念馆开放免费</t>
  </si>
  <si>
    <t>资金用途</t>
  </si>
  <si>
    <t>用于免费开教育放学习展览费用</t>
  </si>
  <si>
    <t>资金性质</t>
  </si>
  <si>
    <t>一般财力</t>
  </si>
  <si>
    <t>项目分类</t>
  </si>
  <si>
    <t>文化旅游与体育传媒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</si>
  <si>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</si>
  <si>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</si>
  <si>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</si>
  <si>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</si>
  <si>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</si>
  <si>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rPr>
        <sz val="9"/>
        <color rgb="FF000000"/>
        <rFont val="宋体"/>
        <charset val="1"/>
        <scheme val="minor"/>
      </rPr>
      <t>到年底完成全部项目的</t>
    </r>
    <r>
      <rPr>
        <sz val="9"/>
        <color rgb="FF000000"/>
        <rFont val="Calibri"/>
        <charset val="1"/>
      </rPr>
      <t>100%</t>
    </r>
    <r>
      <rPr>
        <sz val="9"/>
        <color rgb="FF000000"/>
        <rFont val="宋体"/>
        <charset val="1"/>
      </rPr>
      <t>，资金拨付达到</t>
    </r>
    <r>
      <rPr>
        <sz val="9"/>
        <color rgb="FF000000"/>
        <rFont val="Calibri"/>
        <charset val="1"/>
      </rPr>
      <t>100%</t>
    </r>
    <r>
      <rPr>
        <sz val="9"/>
        <color rgb="FF000000"/>
        <rFont val="宋体"/>
        <charset val="1"/>
      </rPr>
      <t>，完成项目验收率达到</t>
    </r>
    <r>
      <rPr>
        <sz val="9"/>
        <color rgb="FF000000"/>
        <rFont val="Calibri"/>
        <charset val="1"/>
      </rPr>
      <t>100%</t>
    </r>
    <r>
      <rPr>
        <sz val="9"/>
        <color rgb="FF000000"/>
        <rFont val="宋体"/>
        <charset val="1"/>
      </rPr>
      <t>；所有资金都已经全部及时安排到位，并按项目建设要求和进度全部落实到位。当年预计实际总支出为</t>
    </r>
    <r>
      <rPr>
        <sz val="9"/>
        <color rgb="FF000000"/>
        <rFont val="Calibri"/>
        <charset val="1"/>
      </rPr>
      <t>60</t>
    </r>
    <r>
      <rPr>
        <sz val="9"/>
        <color rgb="FF000000"/>
        <rFont val="宋体"/>
        <charset val="1"/>
      </rPr>
      <t>万元，资金全部支付到位。群众对项目实施满意度达98%以上。项目社会效益和经济效益明显，达到了预期效果。</t>
    </r>
  </si>
  <si>
    <t>指标目标值</t>
  </si>
  <si>
    <t>数量指标</t>
  </si>
  <si>
    <t>免费开放时间</t>
  </si>
  <si>
    <r>
      <rPr>
        <b/>
        <sz val="9"/>
        <color rgb="FF000000"/>
        <rFont val="SimSun"/>
        <charset val="1"/>
      </rPr>
      <t>≧</t>
    </r>
    <r>
      <rPr>
        <b/>
        <sz val="9"/>
        <color rgb="FF000000"/>
        <rFont val="Calibri"/>
        <charset val="1"/>
      </rPr>
      <t>316</t>
    </r>
    <r>
      <rPr>
        <b/>
        <sz val="9"/>
        <color rgb="FF000000"/>
        <rFont val="宋体"/>
        <charset val="1"/>
      </rPr>
      <t>天</t>
    </r>
  </si>
  <si>
    <t>业务人员培训</t>
  </si>
  <si>
    <r>
      <rPr>
        <b/>
        <sz val="9"/>
        <color rgb="FF000000"/>
        <rFont val="宋体"/>
        <charset val="1"/>
      </rPr>
      <t>≧</t>
    </r>
    <r>
      <rPr>
        <b/>
        <sz val="9"/>
        <color rgb="FF000000"/>
        <rFont val="Calibri"/>
        <charset val="1"/>
      </rPr>
      <t>4</t>
    </r>
    <r>
      <rPr>
        <b/>
        <sz val="9"/>
        <color rgb="FF000000"/>
        <rFont val="宋体"/>
        <charset val="1"/>
      </rPr>
      <t>次</t>
    </r>
  </si>
  <si>
    <t>带动旅游人数增长率</t>
  </si>
  <si>
    <r>
      <rPr>
        <b/>
        <sz val="9"/>
        <color rgb="FF000000"/>
        <rFont val="宋体"/>
        <charset val="1"/>
      </rPr>
      <t>≧</t>
    </r>
    <r>
      <rPr>
        <b/>
        <sz val="9"/>
        <color rgb="FF000000"/>
        <rFont val="Calibri"/>
        <charset val="1"/>
      </rPr>
      <t>5%</t>
    </r>
  </si>
  <si>
    <t>服务对象满意度指标</t>
  </si>
  <si>
    <t>服务对象满意度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</si>
</sst>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#,##0.00_ "/>
    <numFmt numFmtId="178" formatCode="0_ "/>
    <numFmt numFmtId="179" formatCode="#,##0.00_ ;[Red]\-#,##0.00\ "/>
    <numFmt numFmtId="180" formatCode="#,##0.0000"/>
    <numFmt numFmtId="181" formatCode="0.0000_ "/>
    <numFmt numFmtId="182" formatCode="#0.00"/>
    <numFmt numFmtId="183" formatCode="yyyy\-mm\-dd"/>
  </numFmts>
  <fonts count="64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sz val="9"/>
      <color indexed="8"/>
      <name val="Calibri"/>
      <charset val="1"/>
    </font>
    <font>
      <sz val="9"/>
      <color rgb="FF000000"/>
      <name val="宋体"/>
      <charset val="1"/>
      <scheme val="minor"/>
    </font>
    <font>
      <b/>
      <sz val="9"/>
      <color rgb="FF000000"/>
      <name val="SimSun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name val="SimSun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"/>
    </font>
    <font>
      <sz val="10"/>
      <name val="Hiragino Sans GB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  <font>
      <sz val="11"/>
      <color rgb="FF000000"/>
      <name val="宋体"/>
      <charset val="134"/>
    </font>
    <font>
      <sz val="11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50" fillId="15" borderId="13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14" borderId="16" applyNumberFormat="0" applyFont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8" fillId="5" borderId="19" applyNumberFormat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46" fillId="10" borderId="15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19" fillId="0" borderId="0"/>
  </cellStyleXfs>
  <cellXfs count="15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7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176" fontId="28" fillId="3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49" fontId="29" fillId="0" borderId="1" xfId="0" applyNumberFormat="1" applyFont="1" applyFill="1" applyBorder="1" applyAlignment="1">
      <alignment vertical="center" wrapText="1"/>
    </xf>
    <xf numFmtId="178" fontId="23" fillId="0" borderId="1" xfId="0" applyNumberFormat="1" applyFont="1" applyFill="1" applyBorder="1" applyAlignment="1" applyProtection="1">
      <alignment horizontal="left" vertical="center"/>
    </xf>
    <xf numFmtId="0" fontId="23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176" fontId="23" fillId="0" borderId="1" xfId="0" applyNumberFormat="1" applyFont="1" applyFill="1" applyBorder="1" applyAlignment="1" applyProtection="1">
      <alignment horizontal="left" vertical="center"/>
    </xf>
    <xf numFmtId="49" fontId="29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31" fillId="0" borderId="11" xfId="0" applyFont="1" applyBorder="1" applyAlignment="1">
      <alignment vertical="center" wrapText="1"/>
    </xf>
    <xf numFmtId="0" fontId="31" fillId="0" borderId="11" xfId="0" applyFont="1" applyBorder="1" applyAlignment="1">
      <alignment horizontal="right" vertical="center" wrapText="1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4" fontId="31" fillId="0" borderId="1" xfId="0" applyNumberFormat="1" applyFont="1" applyBorder="1" applyAlignment="1">
      <alignment vertical="center" wrapText="1"/>
    </xf>
    <xf numFmtId="49" fontId="32" fillId="0" borderId="1" xfId="0" applyNumberFormat="1" applyFont="1" applyFill="1" applyBorder="1" applyAlignment="1">
      <alignment horizontal="left" vertical="center" wrapText="1"/>
    </xf>
    <xf numFmtId="176" fontId="28" fillId="0" borderId="1" xfId="0" applyNumberFormat="1" applyFont="1" applyBorder="1" applyAlignment="1">
      <alignment horizontal="lef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176" fontId="33" fillId="0" borderId="1" xfId="0" applyNumberFormat="1" applyFont="1" applyFill="1" applyBorder="1" applyAlignment="1">
      <alignment horizontal="left" vertical="center"/>
    </xf>
    <xf numFmtId="4" fontId="16" fillId="0" borderId="1" xfId="0" applyNumberFormat="1" applyFont="1" applyBorder="1" applyAlignment="1">
      <alignment horizontal="right" vertical="center" wrapText="1"/>
    </xf>
    <xf numFmtId="176" fontId="1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16" fillId="0" borderId="0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4" fontId="31" fillId="3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179" fontId="33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left" vertical="center"/>
    </xf>
    <xf numFmtId="0" fontId="31" fillId="0" borderId="11" xfId="0" applyFont="1" applyBorder="1" applyAlignment="1">
      <alignment horizontal="center" vertical="center" wrapText="1"/>
    </xf>
    <xf numFmtId="180" fontId="28" fillId="0" borderId="11" xfId="0" applyNumberFormat="1" applyFont="1" applyBorder="1" applyAlignment="1">
      <alignment horizontal="left" vertical="center" wrapText="1"/>
    </xf>
    <xf numFmtId="181" fontId="28" fillId="0" borderId="11" xfId="0" applyNumberFormat="1" applyFont="1" applyBorder="1" applyAlignment="1">
      <alignment horizontal="left" vertical="center" wrapText="1"/>
    </xf>
    <xf numFmtId="4" fontId="28" fillId="0" borderId="11" xfId="0" applyNumberFormat="1" applyFont="1" applyBorder="1" applyAlignment="1">
      <alignment horizontal="left" vertical="center" wrapText="1"/>
    </xf>
    <xf numFmtId="4" fontId="31" fillId="0" borderId="11" xfId="0" applyNumberFormat="1" applyFont="1" applyBorder="1" applyAlignment="1">
      <alignment horizontal="right" vertical="center" wrapText="1"/>
    </xf>
    <xf numFmtId="0" fontId="31" fillId="0" borderId="11" xfId="0" applyFont="1" applyBorder="1" applyAlignment="1">
      <alignment horizontal="left" vertical="center" wrapText="1"/>
    </xf>
    <xf numFmtId="176" fontId="28" fillId="0" borderId="11" xfId="0" applyNumberFormat="1" applyFont="1" applyBorder="1" applyAlignment="1">
      <alignment horizontal="left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182" fontId="18" fillId="0" borderId="11" xfId="0" applyNumberFormat="1" applyFont="1" applyBorder="1" applyAlignment="1">
      <alignment horizontal="center" vertical="center" wrapText="1"/>
    </xf>
    <xf numFmtId="182" fontId="18" fillId="0" borderId="11" xfId="0" applyNumberFormat="1" applyFont="1" applyBorder="1" applyAlignment="1">
      <alignment horizontal="right" vertical="center" wrapText="1"/>
    </xf>
    <xf numFmtId="182" fontId="35" fillId="0" borderId="11" xfId="0" applyNumberFormat="1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vertical="center" wrapText="1"/>
    </xf>
    <xf numFmtId="182" fontId="31" fillId="0" borderId="11" xfId="0" applyNumberFormat="1" applyFont="1" applyBorder="1" applyAlignment="1">
      <alignment vertical="center" wrapText="1"/>
    </xf>
    <xf numFmtId="182" fontId="31" fillId="0" borderId="11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181" fontId="28" fillId="0" borderId="1" xfId="0" applyNumberFormat="1" applyFont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1" xfId="49" applyFont="1" applyFill="1" applyBorder="1" applyAlignment="1" applyProtection="1">
      <alignment vertical="center"/>
    </xf>
    <xf numFmtId="179" fontId="33" fillId="0" borderId="1" xfId="0" applyNumberFormat="1" applyFont="1" applyFill="1" applyBorder="1" applyAlignment="1">
      <alignment horizontal="right" vertical="center"/>
    </xf>
    <xf numFmtId="179" fontId="23" fillId="0" borderId="1" xfId="0" applyNumberFormat="1" applyFont="1" applyFill="1" applyBorder="1" applyAlignment="1" applyProtection="1">
      <alignment horizontal="right" vertical="center"/>
    </xf>
    <xf numFmtId="0" fontId="23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179" fontId="27" fillId="0" borderId="1" xfId="0" applyNumberFormat="1" applyFont="1" applyFill="1" applyBorder="1" applyAlignment="1" applyProtection="1">
      <alignment horizontal="right" vertical="center"/>
    </xf>
    <xf numFmtId="0" fontId="36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16" fillId="0" borderId="11" xfId="0" applyFont="1" applyBorder="1" applyAlignment="1">
      <alignment vertical="center" wrapText="1"/>
    </xf>
    <xf numFmtId="179" fontId="23" fillId="0" borderId="1" xfId="49" applyNumberFormat="1" applyFont="1" applyFill="1" applyBorder="1" applyAlignment="1" applyProtection="1">
      <alignment horizontal="right" vertical="center" wrapText="1"/>
    </xf>
    <xf numFmtId="0" fontId="35" fillId="0" borderId="11" xfId="0" applyFont="1" applyBorder="1" applyAlignment="1">
      <alignment horizontal="right" vertical="center" wrapText="1"/>
    </xf>
    <xf numFmtId="0" fontId="28" fillId="0" borderId="1" xfId="0" applyFont="1" applyFill="1" applyBorder="1" applyAlignment="1">
      <alignment horizontal="left" vertical="center" wrapText="1"/>
    </xf>
    <xf numFmtId="4" fontId="16" fillId="0" borderId="11" xfId="0" applyNumberFormat="1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4" fontId="28" fillId="0" borderId="11" xfId="0" applyNumberFormat="1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7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  <xf numFmtId="183" fontId="18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18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3" workbookViewId="0">
      <selection activeCell="H12" sqref="H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4.3" customHeight="1" spans="1:1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2.75" customHeight="1" spans="1:11">
      <c r="A3" s="48"/>
      <c r="B3" s="48" t="s">
        <v>0</v>
      </c>
      <c r="C3" s="154" t="s">
        <v>1</v>
      </c>
      <c r="D3" s="149"/>
      <c r="E3" s="48"/>
      <c r="F3" s="48"/>
      <c r="G3" s="48"/>
      <c r="H3" s="48"/>
      <c r="I3" s="48"/>
      <c r="J3" s="48"/>
      <c r="K3" s="48"/>
    </row>
    <row r="4" ht="22.75" customHeight="1" spans="1:11">
      <c r="A4" s="48"/>
      <c r="B4" s="48" t="s">
        <v>2</v>
      </c>
      <c r="C4" s="48" t="s">
        <v>3</v>
      </c>
      <c r="D4" s="48"/>
      <c r="E4" s="48"/>
      <c r="F4" s="48"/>
      <c r="G4" s="48"/>
      <c r="H4" s="48"/>
      <c r="I4" s="48"/>
      <c r="J4" s="48"/>
      <c r="K4" s="48"/>
    </row>
    <row r="5" ht="14.3" customHeight="1" spans="1:1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ht="78.55" customHeight="1" spans="1:11">
      <c r="A6" s="46"/>
      <c r="B6" s="150" t="s">
        <v>4</v>
      </c>
      <c r="C6" s="150"/>
      <c r="D6" s="150"/>
      <c r="E6" s="150"/>
      <c r="F6" s="150"/>
      <c r="G6" s="150"/>
      <c r="H6" s="150"/>
      <c r="I6" s="150"/>
      <c r="J6" s="150"/>
      <c r="K6" s="150"/>
    </row>
    <row r="7" ht="22.75" customHeight="1" spans="1:1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ht="22.75" customHeight="1" spans="1:1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ht="22.75" customHeight="1" spans="1:1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ht="22.75" customHeight="1" spans="1:11">
      <c r="A10" s="48"/>
      <c r="B10" s="48" t="s">
        <v>5</v>
      </c>
      <c r="C10" s="48"/>
      <c r="F10" s="151" t="s">
        <v>6</v>
      </c>
      <c r="G10" s="152" t="s">
        <v>7</v>
      </c>
      <c r="H10" s="48"/>
      <c r="I10" s="48"/>
      <c r="J10" s="48"/>
      <c r="K10" s="48"/>
    </row>
    <row r="11" ht="22.75" customHeight="1" spans="1:1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ht="22.75" customHeight="1" spans="1:11">
      <c r="A12" s="48"/>
      <c r="B12" s="151" t="s">
        <v>8</v>
      </c>
      <c r="C12" s="151"/>
      <c r="D12" s="48"/>
      <c r="E12" s="151" t="s">
        <v>9</v>
      </c>
      <c r="F12" s="46" t="s">
        <v>10</v>
      </c>
      <c r="G12" s="48"/>
      <c r="H12" s="153" t="s">
        <v>11</v>
      </c>
      <c r="I12" s="46"/>
      <c r="J12" s="48"/>
      <c r="K12" s="48"/>
    </row>
    <row r="13" ht="14.3" customHeight="1" spans="1:11">
      <c r="A13" s="46"/>
      <c r="B13" s="46"/>
      <c r="C13" s="46" t="s">
        <v>12</v>
      </c>
      <c r="D13" s="46"/>
      <c r="E13" s="46"/>
      <c r="F13" s="46"/>
      <c r="G13" s="46"/>
      <c r="H13" s="46"/>
      <c r="I13" s="46"/>
      <c r="J13" s="46"/>
      <c r="K13" s="46"/>
    </row>
    <row r="14" ht="14.3" customHeight="1" spans="1:1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ht="14.3" customHeight="1" spans="1:1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4" sqref="A4:A6"/>
    </sheetView>
  </sheetViews>
  <sheetFormatPr defaultColWidth="10" defaultRowHeight="13.5" outlineLevelCol="7"/>
  <cols>
    <col min="1" max="1" width="35.12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46"/>
      <c r="B1" s="46"/>
      <c r="C1" s="46"/>
      <c r="D1" s="46"/>
      <c r="E1" s="46"/>
      <c r="F1" s="46"/>
      <c r="G1" s="46"/>
      <c r="H1" s="46"/>
    </row>
    <row r="2" ht="39.85" customHeight="1" spans="1:8">
      <c r="A2" s="82" t="s">
        <v>212</v>
      </c>
      <c r="B2" s="82"/>
      <c r="C2" s="82"/>
      <c r="D2" s="82"/>
      <c r="E2" s="82"/>
      <c r="F2" s="82"/>
      <c r="G2" s="82"/>
      <c r="H2" s="82"/>
    </row>
    <row r="3" ht="22.75" customHeight="1" spans="1:8">
      <c r="A3" s="46"/>
      <c r="B3" s="46"/>
      <c r="C3" s="46"/>
      <c r="D3" s="46"/>
      <c r="E3" s="46"/>
      <c r="F3" s="46"/>
      <c r="G3" s="46"/>
      <c r="H3" s="83" t="s">
        <v>35</v>
      </c>
    </row>
    <row r="4" ht="22.75" customHeight="1" spans="1:8">
      <c r="A4" s="50" t="s">
        <v>169</v>
      </c>
      <c r="B4" s="50" t="s">
        <v>213</v>
      </c>
      <c r="C4" s="50"/>
      <c r="D4" s="50"/>
      <c r="E4" s="50"/>
      <c r="F4" s="50"/>
      <c r="G4" s="50" t="s">
        <v>200</v>
      </c>
      <c r="H4" s="50" t="s">
        <v>202</v>
      </c>
    </row>
    <row r="5" ht="22.75" customHeight="1" spans="1:8">
      <c r="A5" s="50"/>
      <c r="B5" s="50" t="s">
        <v>116</v>
      </c>
      <c r="C5" s="50" t="s">
        <v>214</v>
      </c>
      <c r="D5" s="50" t="s">
        <v>204</v>
      </c>
      <c r="E5" s="50" t="s">
        <v>215</v>
      </c>
      <c r="F5" s="50"/>
      <c r="G5" s="50"/>
      <c r="H5" s="50"/>
    </row>
    <row r="6" ht="22.75" customHeight="1" spans="1:8">
      <c r="A6" s="50"/>
      <c r="B6" s="50"/>
      <c r="C6" s="50"/>
      <c r="D6" s="50"/>
      <c r="E6" s="50" t="s">
        <v>216</v>
      </c>
      <c r="F6" s="50" t="s">
        <v>217</v>
      </c>
      <c r="G6" s="50"/>
      <c r="H6" s="50"/>
    </row>
    <row r="7" ht="22.75" customHeight="1" spans="1:8">
      <c r="A7" s="84" t="s">
        <v>116</v>
      </c>
      <c r="B7" s="85"/>
      <c r="C7" s="85"/>
      <c r="D7" s="85"/>
      <c r="E7" s="85"/>
      <c r="F7" s="85"/>
      <c r="G7" s="85"/>
      <c r="H7" s="85"/>
    </row>
    <row r="8" ht="22.75" customHeight="1" spans="1:8">
      <c r="A8" s="84"/>
      <c r="B8" s="85"/>
      <c r="C8" s="85"/>
      <c r="D8" s="85"/>
      <c r="E8" s="85"/>
      <c r="F8" s="85"/>
      <c r="G8" s="85"/>
      <c r="H8" s="85"/>
    </row>
    <row r="9" ht="22.75" customHeight="1" spans="1:8">
      <c r="A9" s="51"/>
      <c r="B9" s="52"/>
      <c r="C9" s="52"/>
      <c r="D9" s="52"/>
      <c r="E9" s="52"/>
      <c r="F9" s="52"/>
      <c r="G9" s="52"/>
      <c r="H9" s="52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J16" sqref="J16"/>
    </sheetView>
  </sheetViews>
  <sheetFormatPr defaultColWidth="10" defaultRowHeight="15"/>
  <cols>
    <col min="1" max="1" width="9.76666666666667" customWidth="1"/>
    <col min="2" max="2" width="12" style="54" customWidth="1"/>
    <col min="3" max="3" width="29.625" style="54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46"/>
      <c r="B1" s="62"/>
      <c r="C1" s="63"/>
      <c r="D1" s="46"/>
      <c r="E1" s="46"/>
      <c r="F1" s="46"/>
      <c r="G1" s="46"/>
      <c r="H1" s="46"/>
      <c r="I1" s="46"/>
      <c r="J1" s="46"/>
      <c r="K1" s="46"/>
    </row>
    <row r="2" ht="39.85" customHeight="1" spans="1:11">
      <c r="A2" s="47" t="s">
        <v>218</v>
      </c>
      <c r="B2" s="56"/>
      <c r="C2" s="56"/>
      <c r="D2" s="47"/>
      <c r="E2" s="47"/>
      <c r="F2" s="47"/>
      <c r="G2" s="46"/>
      <c r="H2" s="46"/>
      <c r="I2" s="46"/>
      <c r="J2" s="46"/>
      <c r="K2" s="46"/>
    </row>
    <row r="3" ht="22.75" customHeight="1" spans="1:11">
      <c r="A3" s="48"/>
      <c r="D3" s="48"/>
      <c r="E3" s="48"/>
      <c r="F3" s="48" t="s">
        <v>35</v>
      </c>
      <c r="G3" s="46"/>
      <c r="H3" s="46"/>
      <c r="I3" s="46"/>
      <c r="J3" s="46"/>
      <c r="K3" s="46"/>
    </row>
    <row r="4" ht="22.75" customHeight="1" spans="1:11">
      <c r="A4" s="64" t="s">
        <v>219</v>
      </c>
      <c r="B4" s="65" t="s">
        <v>220</v>
      </c>
      <c r="C4" s="66" t="s">
        <v>221</v>
      </c>
      <c r="D4" s="64" t="s">
        <v>116</v>
      </c>
      <c r="E4" s="64" t="s">
        <v>113</v>
      </c>
      <c r="F4" s="64" t="s">
        <v>114</v>
      </c>
      <c r="G4" s="46"/>
      <c r="H4" s="46"/>
      <c r="I4" s="46"/>
      <c r="J4" s="46"/>
      <c r="K4" s="46"/>
    </row>
    <row r="5" ht="28" customHeight="1" spans="1:11">
      <c r="A5" s="64"/>
      <c r="B5" s="67"/>
      <c r="C5" s="68" t="s">
        <v>116</v>
      </c>
      <c r="D5" s="69">
        <f>D6</f>
        <v>123387.2</v>
      </c>
      <c r="E5" s="69">
        <f>E6</f>
        <v>73387.2</v>
      </c>
      <c r="F5" s="69">
        <f>F6</f>
        <v>50000</v>
      </c>
      <c r="G5" s="48"/>
      <c r="H5" s="48"/>
      <c r="I5" s="48"/>
      <c r="J5" s="48"/>
      <c r="K5" s="48"/>
    </row>
    <row r="6" ht="28" customHeight="1" spans="1:6">
      <c r="A6" s="70">
        <v>1</v>
      </c>
      <c r="B6" s="67" t="s">
        <v>187</v>
      </c>
      <c r="C6" s="71" t="s">
        <v>222</v>
      </c>
      <c r="D6" s="72">
        <f>E6+F6</f>
        <v>123387.2</v>
      </c>
      <c r="E6" s="73">
        <f>SUM(E7:E19)</f>
        <v>73387.2</v>
      </c>
      <c r="F6" s="72">
        <f>SUM(F7:F19)</f>
        <v>50000</v>
      </c>
    </row>
    <row r="7" ht="28" customHeight="1" spans="1:6">
      <c r="A7" s="70">
        <v>2</v>
      </c>
      <c r="B7" s="74" t="s">
        <v>189</v>
      </c>
      <c r="C7" s="75" t="s">
        <v>190</v>
      </c>
      <c r="D7" s="76">
        <f>F7+E7</f>
        <v>20000</v>
      </c>
      <c r="E7" s="77">
        <v>10000</v>
      </c>
      <c r="F7" s="77">
        <v>10000</v>
      </c>
    </row>
    <row r="8" ht="28" customHeight="1" spans="1:6">
      <c r="A8" s="70">
        <v>3</v>
      </c>
      <c r="B8" s="74" t="s">
        <v>191</v>
      </c>
      <c r="C8" s="75" t="s">
        <v>192</v>
      </c>
      <c r="D8" s="76">
        <f t="shared" ref="D8:D19" si="0">F8+E8</f>
        <v>14000</v>
      </c>
      <c r="E8" s="77">
        <v>7000</v>
      </c>
      <c r="F8" s="77">
        <v>7000</v>
      </c>
    </row>
    <row r="9" ht="28" customHeight="1" spans="1:6">
      <c r="A9" s="70">
        <v>4</v>
      </c>
      <c r="B9" s="74" t="s">
        <v>193</v>
      </c>
      <c r="C9" s="75" t="s">
        <v>194</v>
      </c>
      <c r="D9" s="76">
        <f t="shared" si="0"/>
        <v>12000</v>
      </c>
      <c r="E9" s="77">
        <v>6000</v>
      </c>
      <c r="F9" s="77">
        <v>6000</v>
      </c>
    </row>
    <row r="10" ht="28" customHeight="1" spans="1:6">
      <c r="A10" s="70">
        <v>5</v>
      </c>
      <c r="B10" s="74" t="s">
        <v>195</v>
      </c>
      <c r="C10" s="75" t="s">
        <v>196</v>
      </c>
      <c r="D10" s="76">
        <f t="shared" si="0"/>
        <v>18000</v>
      </c>
      <c r="E10" s="77">
        <v>9000</v>
      </c>
      <c r="F10" s="77">
        <v>9000</v>
      </c>
    </row>
    <row r="11" ht="28" customHeight="1" spans="1:6">
      <c r="A11" s="70">
        <v>6</v>
      </c>
      <c r="B11" s="74" t="s">
        <v>197</v>
      </c>
      <c r="C11" s="75" t="s">
        <v>198</v>
      </c>
      <c r="D11" s="76">
        <f t="shared" si="0"/>
        <v>16000</v>
      </c>
      <c r="E11" s="77">
        <v>8000</v>
      </c>
      <c r="F11" s="77">
        <v>8000</v>
      </c>
    </row>
    <row r="12" ht="28" customHeight="1" spans="1:6">
      <c r="A12" s="70">
        <v>7</v>
      </c>
      <c r="B12" s="74" t="s">
        <v>199</v>
      </c>
      <c r="C12" s="75" t="s">
        <v>200</v>
      </c>
      <c r="D12" s="76">
        <f t="shared" si="0"/>
        <v>0</v>
      </c>
      <c r="E12" s="78"/>
      <c r="F12" s="76"/>
    </row>
    <row r="13" ht="28" customHeight="1" spans="1:6">
      <c r="A13" s="70">
        <v>8</v>
      </c>
      <c r="B13" s="74" t="s">
        <v>201</v>
      </c>
      <c r="C13" s="75" t="s">
        <v>202</v>
      </c>
      <c r="D13" s="76">
        <f t="shared" si="0"/>
        <v>0</v>
      </c>
      <c r="E13" s="78"/>
      <c r="F13" s="76"/>
    </row>
    <row r="14" ht="28" customHeight="1" spans="1:6">
      <c r="A14" s="70">
        <v>9</v>
      </c>
      <c r="B14" s="74" t="s">
        <v>203</v>
      </c>
      <c r="C14" s="75" t="s">
        <v>204</v>
      </c>
      <c r="D14" s="76">
        <f t="shared" si="0"/>
        <v>0</v>
      </c>
      <c r="E14" s="78"/>
      <c r="F14" s="76"/>
    </row>
    <row r="15" ht="28" customHeight="1" spans="1:6">
      <c r="A15" s="70">
        <v>10</v>
      </c>
      <c r="B15" s="74" t="s">
        <v>223</v>
      </c>
      <c r="C15" s="75" t="s">
        <v>224</v>
      </c>
      <c r="D15" s="76">
        <f t="shared" si="0"/>
        <v>0</v>
      </c>
      <c r="E15" s="78"/>
      <c r="F15" s="76"/>
    </row>
    <row r="16" ht="28" customHeight="1" spans="1:6">
      <c r="A16" s="70">
        <v>11</v>
      </c>
      <c r="B16" s="74" t="s">
        <v>205</v>
      </c>
      <c r="C16" s="75" t="s">
        <v>206</v>
      </c>
      <c r="D16" s="76">
        <f t="shared" si="0"/>
        <v>5069.23</v>
      </c>
      <c r="E16" s="79">
        <v>5069.23</v>
      </c>
      <c r="F16" s="79"/>
    </row>
    <row r="17" ht="28" customHeight="1" spans="1:6">
      <c r="A17" s="70">
        <v>12</v>
      </c>
      <c r="B17" s="74" t="s">
        <v>207</v>
      </c>
      <c r="C17" s="75" t="s">
        <v>208</v>
      </c>
      <c r="D17" s="76">
        <f t="shared" si="0"/>
        <v>3917.97</v>
      </c>
      <c r="E17" s="77">
        <v>3917.97</v>
      </c>
      <c r="F17" s="74"/>
    </row>
    <row r="18" ht="28" customHeight="1" spans="1:6">
      <c r="A18" s="70">
        <v>13</v>
      </c>
      <c r="B18" s="74" t="s">
        <v>209</v>
      </c>
      <c r="C18" s="75" t="s">
        <v>210</v>
      </c>
      <c r="D18" s="76">
        <f t="shared" si="0"/>
        <v>20000</v>
      </c>
      <c r="E18" s="77">
        <v>10000</v>
      </c>
      <c r="F18" s="77">
        <v>10000</v>
      </c>
    </row>
    <row r="19" ht="28" customHeight="1" spans="1:6">
      <c r="A19" s="70">
        <v>14</v>
      </c>
      <c r="B19" s="74" t="s">
        <v>209</v>
      </c>
      <c r="C19" s="80" t="s">
        <v>211</v>
      </c>
      <c r="D19" s="76">
        <f t="shared" si="0"/>
        <v>14400</v>
      </c>
      <c r="E19" s="77">
        <v>14400</v>
      </c>
      <c r="F19" s="77"/>
    </row>
    <row r="20" spans="1:6">
      <c r="A20" s="70">
        <v>15</v>
      </c>
      <c r="B20" s="74">
        <v>30299</v>
      </c>
      <c r="C20" s="74" t="s">
        <v>225</v>
      </c>
      <c r="D20" s="76"/>
      <c r="E20" s="81"/>
      <c r="F20" s="76"/>
    </row>
    <row r="25" ht="13.5" spans="2:3">
      <c r="B25" s="53"/>
      <c r="C25" s="53"/>
    </row>
    <row r="26" ht="13.5" spans="2:3">
      <c r="B26" s="53"/>
      <c r="C26" s="53"/>
    </row>
    <row r="27" ht="13.5" spans="2:3">
      <c r="B27" s="53"/>
      <c r="C27" s="53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54" customWidth="1"/>
    <col min="2" max="2" width="41.375" style="54" customWidth="1"/>
    <col min="3" max="3" width="29.375" style="54" customWidth="1"/>
    <col min="4" max="4" width="2.5" style="54" customWidth="1"/>
    <col min="5" max="16" width="8" style="54"/>
    <col min="17" max="16384" width="7.875" style="53"/>
  </cols>
  <sheetData>
    <row r="1" ht="15" customHeight="1" spans="1:16">
      <c r="A1" s="55"/>
      <c r="B1" s="55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ht="32.25" customHeight="1" spans="1:16">
      <c r="A2" s="56" t="s">
        <v>226</v>
      </c>
      <c r="B2" s="56"/>
      <c r="C2" s="56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ht="15" customHeight="1" spans="1:16">
      <c r="A3" s="53"/>
      <c r="B3" s="53"/>
      <c r="C3" s="57" t="s">
        <v>35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ht="25.5" customHeight="1" spans="1:16">
      <c r="A4" s="58" t="s">
        <v>227</v>
      </c>
      <c r="B4" s="58"/>
      <c r="C4" s="59" t="s">
        <v>39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ht="25.5" customHeight="1" spans="1:16">
      <c r="A5" s="58" t="s">
        <v>228</v>
      </c>
      <c r="B5" s="58" t="s">
        <v>229</v>
      </c>
      <c r="C5" s="59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="53" customFormat="1" ht="25.5" customHeight="1" spans="1:3">
      <c r="A6" s="58" t="s">
        <v>116</v>
      </c>
      <c r="B6" s="58"/>
      <c r="C6" s="59"/>
    </row>
    <row r="7" s="53" customFormat="1" ht="26.25" customHeight="1" spans="1:4">
      <c r="A7" s="60"/>
      <c r="B7" s="60"/>
      <c r="C7" s="61">
        <v>0</v>
      </c>
      <c r="D7" s="54"/>
    </row>
    <row r="8" ht="26.25" customHeight="1" spans="1:16">
      <c r="A8" s="60"/>
      <c r="B8" s="60"/>
      <c r="C8" s="61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ht="26.25" customHeight="1" spans="1:16">
      <c r="A9" s="60"/>
      <c r="B9" s="60"/>
      <c r="C9" s="61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ht="26.25" customHeight="1" spans="1:3">
      <c r="A10" s="60"/>
      <c r="B10" s="60"/>
      <c r="C10" s="61"/>
    </row>
    <row r="11" ht="26.25" customHeight="1" spans="1:3">
      <c r="A11" s="60"/>
      <c r="B11" s="60"/>
      <c r="C11" s="61"/>
    </row>
    <row r="12" ht="26.25" customHeight="1" spans="1:3">
      <c r="A12" s="60"/>
      <c r="B12" s="60"/>
      <c r="C12" s="6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46"/>
      <c r="B1" s="46"/>
      <c r="C1" s="46"/>
      <c r="D1" s="46"/>
      <c r="E1" s="46"/>
    </row>
    <row r="2" ht="39.85" customHeight="1" spans="1:5">
      <c r="A2" s="47" t="s">
        <v>230</v>
      </c>
      <c r="B2" s="47"/>
      <c r="C2" s="47"/>
      <c r="D2" s="47"/>
      <c r="E2" s="47"/>
    </row>
    <row r="3" ht="22.75" customHeight="1" spans="1:5">
      <c r="A3" s="48"/>
      <c r="B3" s="48"/>
      <c r="C3" s="48"/>
      <c r="D3" s="48"/>
      <c r="E3" s="49" t="s">
        <v>35</v>
      </c>
    </row>
    <row r="4" ht="22.75" customHeight="1" spans="1:5">
      <c r="A4" s="50" t="s">
        <v>169</v>
      </c>
      <c r="B4" s="50" t="s">
        <v>116</v>
      </c>
      <c r="C4" s="50" t="s">
        <v>231</v>
      </c>
      <c r="D4" s="50" t="s">
        <v>232</v>
      </c>
      <c r="E4" s="50" t="s">
        <v>233</v>
      </c>
    </row>
    <row r="5" ht="22.75" customHeight="1" spans="1:5">
      <c r="A5" s="51"/>
      <c r="B5" s="52"/>
      <c r="C5" s="52"/>
      <c r="D5" s="52"/>
      <c r="E5" s="52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6" sqref="B6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38" t="s">
        <v>234</v>
      </c>
      <c r="B1" s="38"/>
    </row>
    <row r="2" spans="1:1">
      <c r="A2" s="39" t="s">
        <v>235</v>
      </c>
    </row>
    <row r="3" ht="15" customHeight="1" spans="1:2">
      <c r="A3" s="40" t="s">
        <v>38</v>
      </c>
      <c r="B3" s="41" t="s">
        <v>39</v>
      </c>
    </row>
    <row r="4" spans="1:2">
      <c r="A4" s="40"/>
      <c r="B4" s="41"/>
    </row>
    <row r="5" spans="1:2">
      <c r="A5" s="28" t="s">
        <v>236</v>
      </c>
      <c r="B5" s="41">
        <v>1</v>
      </c>
    </row>
    <row r="6" spans="1:2">
      <c r="A6" s="42" t="s">
        <v>237</v>
      </c>
      <c r="B6" s="43"/>
    </row>
    <row r="7" spans="1:2">
      <c r="A7" s="44" t="s">
        <v>238</v>
      </c>
      <c r="B7" s="43"/>
    </row>
    <row r="8" spans="1:2">
      <c r="A8" s="44"/>
      <c r="B8" s="43"/>
    </row>
    <row r="9" spans="1:2">
      <c r="A9" s="44"/>
      <c r="B9" s="43"/>
    </row>
    <row r="10" spans="1:2">
      <c r="A10" s="44"/>
      <c r="B10" s="43"/>
    </row>
    <row r="11" spans="1:2">
      <c r="A11" s="44"/>
      <c r="B11" s="43"/>
    </row>
    <row r="12" spans="1:2">
      <c r="A12" s="44"/>
      <c r="B12" s="43"/>
    </row>
    <row r="13" spans="1:2">
      <c r="A13" s="44"/>
      <c r="B13" s="43"/>
    </row>
    <row r="14" spans="1:2">
      <c r="A14" s="44"/>
      <c r="B14" s="43"/>
    </row>
    <row r="15" spans="1:2">
      <c r="A15" s="44"/>
      <c r="B15" s="43"/>
    </row>
    <row r="16" spans="1:1">
      <c r="A16" s="45" t="s">
        <v>239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7"/>
  <sheetViews>
    <sheetView view="pageBreakPreview" zoomScaleNormal="100" zoomScaleSheetLayoutView="100" topLeftCell="A11" workbookViewId="0">
      <selection activeCell="U13" sqref="U13"/>
    </sheetView>
  </sheetViews>
  <sheetFormatPr defaultColWidth="9" defaultRowHeight="13.5"/>
  <cols>
    <col min="4" max="16" width="5.75" customWidth="1"/>
  </cols>
  <sheetData>
    <row r="1" ht="18.75" spans="1:16">
      <c r="A1" s="1" t="s">
        <v>240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241</v>
      </c>
    </row>
    <row r="3" ht="33" customHeight="1" spans="1:16">
      <c r="A3" s="3" t="s">
        <v>242</v>
      </c>
      <c r="B3" s="25" t="s">
        <v>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ht="26" customHeight="1" spans="1:16">
      <c r="A4" s="3" t="s">
        <v>243</v>
      </c>
      <c r="B4" s="6" t="s">
        <v>244</v>
      </c>
      <c r="C4" s="8"/>
      <c r="D4" s="8"/>
      <c r="E4" s="8"/>
      <c r="F4" s="3" t="s">
        <v>245</v>
      </c>
      <c r="G4" s="3"/>
      <c r="H4" s="3"/>
      <c r="I4" s="3"/>
      <c r="J4" s="8">
        <v>6622286</v>
      </c>
      <c r="K4" s="8"/>
      <c r="L4" s="8"/>
      <c r="M4" s="8"/>
      <c r="N4" s="8"/>
      <c r="O4" s="8"/>
      <c r="P4" s="8"/>
    </row>
    <row r="5" ht="30" customHeight="1" spans="1:16">
      <c r="A5" s="3" t="s">
        <v>246</v>
      </c>
      <c r="B5" s="3" t="s">
        <v>247</v>
      </c>
      <c r="C5" s="3"/>
      <c r="D5" s="25" t="s">
        <v>248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ht="30" customHeight="1" spans="1:16">
      <c r="A6" s="3"/>
      <c r="B6" s="3" t="s">
        <v>249</v>
      </c>
      <c r="C6" s="3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ht="30" customHeight="1" spans="1:16">
      <c r="A7" s="3"/>
      <c r="B7" s="3" t="s">
        <v>250</v>
      </c>
      <c r="C7" s="3"/>
      <c r="D7" s="27" t="s">
        <v>251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ht="30" customHeight="1" spans="1:16">
      <c r="A8" s="3"/>
      <c r="B8" s="3" t="s">
        <v>252</v>
      </c>
      <c r="C8" s="3"/>
      <c r="D8" s="25" t="s">
        <v>253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ht="30" customHeight="1" spans="1:16">
      <c r="A9" s="3" t="s">
        <v>254</v>
      </c>
      <c r="B9" s="3" t="s">
        <v>255</v>
      </c>
      <c r="C9" s="3"/>
      <c r="D9" s="27" t="s">
        <v>253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ht="36" customHeight="1" spans="1:16">
      <c r="A10" s="3"/>
      <c r="B10" s="28" t="s">
        <v>256</v>
      </c>
      <c r="C10" s="28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ht="36" customHeight="1" spans="1:16">
      <c r="A11" s="3"/>
      <c r="B11" s="28" t="s">
        <v>257</v>
      </c>
      <c r="C11" s="28"/>
      <c r="D11" s="3" t="s">
        <v>258</v>
      </c>
      <c r="E11" s="3"/>
      <c r="F11" s="3"/>
      <c r="G11" s="3"/>
      <c r="H11" s="3" t="s">
        <v>259</v>
      </c>
      <c r="I11" s="3"/>
      <c r="J11" s="3"/>
      <c r="K11" s="3"/>
      <c r="L11" s="3" t="s">
        <v>260</v>
      </c>
      <c r="M11" s="3"/>
      <c r="N11" s="3"/>
      <c r="O11" s="3"/>
      <c r="P11" s="3" t="s">
        <v>261</v>
      </c>
    </row>
    <row r="12" ht="36" customHeight="1" spans="1:16">
      <c r="A12" s="3"/>
      <c r="B12" s="29">
        <v>5</v>
      </c>
      <c r="C12" s="29"/>
      <c r="D12" s="5">
        <v>2</v>
      </c>
      <c r="E12" s="5"/>
      <c r="F12" s="5"/>
      <c r="G12" s="5"/>
      <c r="H12" s="5"/>
      <c r="I12" s="5"/>
      <c r="J12" s="5"/>
      <c r="K12" s="5"/>
      <c r="L12" s="5">
        <v>5</v>
      </c>
      <c r="M12" s="5"/>
      <c r="N12" s="5"/>
      <c r="O12" s="5"/>
      <c r="P12" s="5">
        <v>3</v>
      </c>
    </row>
    <row r="13" ht="36" customHeight="1" spans="1:16">
      <c r="A13" s="3" t="s">
        <v>262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ht="36" customHeight="1" spans="1:16">
      <c r="A14" s="3" t="s">
        <v>263</v>
      </c>
      <c r="B14" s="3" t="s">
        <v>264</v>
      </c>
      <c r="C14" s="3" t="s">
        <v>265</v>
      </c>
      <c r="D14" s="3"/>
      <c r="E14" s="3"/>
      <c r="F14" s="3"/>
      <c r="G14" s="3" t="s">
        <v>266</v>
      </c>
      <c r="H14" s="3"/>
      <c r="I14" s="3"/>
      <c r="J14" s="3"/>
      <c r="K14" s="3" t="s">
        <v>267</v>
      </c>
      <c r="L14" s="3"/>
      <c r="M14" s="3"/>
      <c r="N14" s="3"/>
      <c r="O14" s="3" t="s">
        <v>268</v>
      </c>
      <c r="P14" s="3"/>
    </row>
    <row r="15" ht="36" customHeight="1" spans="1:16">
      <c r="A15" s="3"/>
      <c r="B15" s="8"/>
      <c r="C15" s="8">
        <v>25.9</v>
      </c>
      <c r="D15" s="8"/>
      <c r="E15" s="8"/>
      <c r="F15" s="8"/>
      <c r="G15" s="8">
        <v>25.9</v>
      </c>
      <c r="H15" s="8"/>
      <c r="I15" s="8"/>
      <c r="J15" s="8"/>
      <c r="K15" s="34">
        <v>1</v>
      </c>
      <c r="L15" s="8"/>
      <c r="M15" s="8"/>
      <c r="N15" s="8"/>
      <c r="O15" s="8"/>
      <c r="P15" s="8"/>
    </row>
    <row r="16" ht="36" customHeight="1" spans="1:16">
      <c r="A16" s="3" t="s">
        <v>269</v>
      </c>
      <c r="B16" s="3" t="s">
        <v>270</v>
      </c>
      <c r="C16" s="3"/>
      <c r="D16" s="3"/>
      <c r="E16" s="3"/>
      <c r="F16" s="3"/>
      <c r="G16" s="3"/>
      <c r="H16" s="3"/>
      <c r="I16" s="3" t="s">
        <v>271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272</v>
      </c>
      <c r="C17" s="3"/>
      <c r="D17" s="3"/>
      <c r="E17" s="8">
        <v>5</v>
      </c>
      <c r="F17" s="8"/>
      <c r="G17" s="8"/>
      <c r="H17" s="8"/>
      <c r="I17" s="3" t="s">
        <v>179</v>
      </c>
      <c r="J17" s="3"/>
      <c r="K17" s="3"/>
      <c r="L17" s="3"/>
      <c r="M17" s="3"/>
      <c r="N17" s="8">
        <v>18.6</v>
      </c>
      <c r="O17" s="8"/>
      <c r="P17" s="8"/>
    </row>
    <row r="18" ht="36" customHeight="1" spans="1:16">
      <c r="A18" s="3"/>
      <c r="B18" s="3" t="s">
        <v>273</v>
      </c>
      <c r="C18" s="3"/>
      <c r="D18" s="3"/>
      <c r="E18" s="8">
        <v>25.9</v>
      </c>
      <c r="F18" s="8"/>
      <c r="G18" s="8"/>
      <c r="H18" s="8"/>
      <c r="I18" s="3" t="s">
        <v>180</v>
      </c>
      <c r="J18" s="3"/>
      <c r="K18" s="3"/>
      <c r="L18" s="3"/>
      <c r="M18" s="3"/>
      <c r="N18" s="8">
        <v>7.3</v>
      </c>
      <c r="O18" s="8"/>
      <c r="P18" s="8"/>
    </row>
    <row r="19" ht="36" customHeight="1" spans="1:16">
      <c r="A19" s="3"/>
      <c r="B19" s="3" t="s">
        <v>274</v>
      </c>
      <c r="C19" s="3"/>
      <c r="D19" s="3"/>
      <c r="E19" s="8"/>
      <c r="F19" s="8"/>
      <c r="G19" s="8"/>
      <c r="H19" s="8"/>
      <c r="I19" s="3" t="s">
        <v>275</v>
      </c>
      <c r="J19" s="3"/>
      <c r="K19" s="3"/>
      <c r="L19" s="3"/>
      <c r="M19" s="3"/>
      <c r="N19" s="8">
        <v>5</v>
      </c>
      <c r="O19" s="8"/>
      <c r="P19" s="8"/>
    </row>
    <row r="20" ht="36" customHeight="1" spans="1:16">
      <c r="A20" s="3"/>
      <c r="B20" s="3" t="s">
        <v>276</v>
      </c>
      <c r="C20" s="3"/>
      <c r="D20" s="3"/>
      <c r="E20" s="8">
        <v>30.9</v>
      </c>
      <c r="F20" s="8"/>
      <c r="G20" s="8"/>
      <c r="H20" s="8"/>
      <c r="I20" s="3" t="s">
        <v>277</v>
      </c>
      <c r="J20" s="3"/>
      <c r="K20" s="3"/>
      <c r="L20" s="3"/>
      <c r="M20" s="3"/>
      <c r="N20" s="8">
        <v>30.9</v>
      </c>
      <c r="O20" s="8"/>
      <c r="P20" s="8"/>
    </row>
    <row r="21" ht="36" customHeight="1" spans="1:16">
      <c r="A21" s="3" t="s">
        <v>278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ht="36" customHeight="1" spans="1:16">
      <c r="A22" s="3" t="s">
        <v>279</v>
      </c>
      <c r="B22" s="3" t="s">
        <v>280</v>
      </c>
      <c r="C22" s="3"/>
      <c r="D22" s="3" t="s">
        <v>281</v>
      </c>
      <c r="E22" s="3"/>
      <c r="F22" s="3"/>
      <c r="G22" s="3"/>
      <c r="H22" s="3"/>
      <c r="I22" s="3"/>
      <c r="J22" s="3"/>
      <c r="K22" s="3"/>
      <c r="L22" s="3"/>
      <c r="M22" s="3" t="s">
        <v>282</v>
      </c>
      <c r="N22" s="3"/>
      <c r="O22" s="3"/>
      <c r="P22" s="3"/>
    </row>
    <row r="23" ht="25" customHeight="1" spans="1:16">
      <c r="A23" s="30" t="s">
        <v>283</v>
      </c>
      <c r="B23" s="19" t="s">
        <v>284</v>
      </c>
      <c r="C23" s="31"/>
      <c r="D23" s="19" t="s">
        <v>285</v>
      </c>
      <c r="E23" s="32"/>
      <c r="F23" s="32"/>
      <c r="G23" s="32"/>
      <c r="H23" s="32"/>
      <c r="I23" s="32"/>
      <c r="J23" s="32"/>
      <c r="K23" s="32"/>
      <c r="L23" s="31"/>
      <c r="M23" s="35">
        <v>1</v>
      </c>
      <c r="N23" s="32"/>
      <c r="O23" s="32"/>
      <c r="P23" s="31"/>
    </row>
    <row r="24" ht="25" customHeight="1" spans="1:16">
      <c r="A24" s="33"/>
      <c r="B24" s="19" t="s">
        <v>286</v>
      </c>
      <c r="C24" s="31"/>
      <c r="D24" s="19" t="s">
        <v>287</v>
      </c>
      <c r="E24" s="32"/>
      <c r="F24" s="32"/>
      <c r="G24" s="32"/>
      <c r="H24" s="32"/>
      <c r="I24" s="32"/>
      <c r="J24" s="32"/>
      <c r="K24" s="32"/>
      <c r="L24" s="31"/>
      <c r="M24" s="35">
        <v>1</v>
      </c>
      <c r="N24" s="32"/>
      <c r="O24" s="32"/>
      <c r="P24" s="31"/>
    </row>
    <row r="25" ht="25" customHeight="1" spans="1:16">
      <c r="A25" s="30" t="s">
        <v>288</v>
      </c>
      <c r="B25" s="4" t="s">
        <v>289</v>
      </c>
      <c r="C25" s="5"/>
      <c r="D25" s="19" t="s">
        <v>290</v>
      </c>
      <c r="E25" s="32"/>
      <c r="F25" s="32"/>
      <c r="G25" s="32"/>
      <c r="H25" s="32"/>
      <c r="I25" s="32"/>
      <c r="J25" s="32"/>
      <c r="K25" s="32"/>
      <c r="L25" s="31"/>
      <c r="M25" s="19" t="s">
        <v>291</v>
      </c>
      <c r="N25" s="32"/>
      <c r="O25" s="32"/>
      <c r="P25" s="31"/>
    </row>
    <row r="26" ht="25" customHeight="1" spans="1:16">
      <c r="A26" s="33"/>
      <c r="B26" s="4" t="s">
        <v>292</v>
      </c>
      <c r="C26" s="5"/>
      <c r="D26" s="4" t="s">
        <v>293</v>
      </c>
      <c r="E26" s="5"/>
      <c r="F26" s="5"/>
      <c r="G26" s="5"/>
      <c r="H26" s="5"/>
      <c r="I26" s="5"/>
      <c r="J26" s="5"/>
      <c r="K26" s="5"/>
      <c r="L26" s="5"/>
      <c r="M26" s="4" t="s">
        <v>294</v>
      </c>
      <c r="N26" s="5"/>
      <c r="O26" s="5"/>
      <c r="P26" s="5"/>
    </row>
    <row r="27" ht="25" customHeight="1" spans="1:16">
      <c r="A27" s="5" t="s">
        <v>295</v>
      </c>
      <c r="B27" s="4" t="s">
        <v>296</v>
      </c>
      <c r="C27" s="5"/>
      <c r="D27" s="4" t="s">
        <v>297</v>
      </c>
      <c r="E27" s="5"/>
      <c r="F27" s="5"/>
      <c r="G27" s="5"/>
      <c r="H27" s="5"/>
      <c r="I27" s="5"/>
      <c r="J27" s="5"/>
      <c r="K27" s="5"/>
      <c r="L27" s="5"/>
      <c r="M27" s="36" t="s">
        <v>298</v>
      </c>
      <c r="N27" s="37"/>
      <c r="O27" s="37"/>
      <c r="P27" s="37"/>
    </row>
  </sheetData>
  <mergeCells count="77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B27:C27"/>
    <mergeCell ref="D27:L27"/>
    <mergeCell ref="M27:P27"/>
    <mergeCell ref="A5:A8"/>
    <mergeCell ref="A9:A12"/>
    <mergeCell ref="A14:A15"/>
    <mergeCell ref="A16:A20"/>
    <mergeCell ref="A23:A24"/>
    <mergeCell ref="A25:A26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20"/>
  <sheetViews>
    <sheetView workbookViewId="0">
      <selection activeCell="J11" sqref="J11:K11"/>
    </sheetView>
  </sheetViews>
  <sheetFormatPr defaultColWidth="9" defaultRowHeight="13.5"/>
  <sheetData>
    <row r="1" ht="18.75" spans="1:11">
      <c r="A1" s="1" t="s">
        <v>299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241</v>
      </c>
    </row>
    <row r="3" ht="46" customHeight="1" spans="1:11">
      <c r="A3" s="3" t="s">
        <v>300</v>
      </c>
      <c r="B3" s="4" t="s">
        <v>3</v>
      </c>
      <c r="C3" s="5"/>
      <c r="D3" s="5"/>
      <c r="E3" s="5"/>
      <c r="F3" s="3" t="s">
        <v>301</v>
      </c>
      <c r="G3" s="3"/>
      <c r="H3" s="6" t="s">
        <v>302</v>
      </c>
      <c r="I3" s="8"/>
      <c r="J3" s="8"/>
      <c r="K3" s="8"/>
    </row>
    <row r="4" ht="46" customHeight="1" spans="1:11">
      <c r="A4" s="3" t="s">
        <v>303</v>
      </c>
      <c r="B4" s="4" t="s">
        <v>302</v>
      </c>
      <c r="C4" s="5"/>
      <c r="D4" s="5"/>
      <c r="E4" s="5"/>
      <c r="F4" s="3" t="s">
        <v>304</v>
      </c>
      <c r="G4" s="3"/>
      <c r="H4" s="6" t="s">
        <v>305</v>
      </c>
      <c r="I4" s="8"/>
      <c r="J4" s="8"/>
      <c r="K4" s="8"/>
    </row>
    <row r="5" ht="46" customHeight="1" spans="1:11">
      <c r="A5" s="3" t="s">
        <v>306</v>
      </c>
      <c r="B5" s="4" t="s">
        <v>307</v>
      </c>
      <c r="C5" s="5"/>
      <c r="D5" s="5"/>
      <c r="E5" s="5"/>
      <c r="F5" s="3" t="s">
        <v>308</v>
      </c>
      <c r="G5" s="3"/>
      <c r="H5" s="6" t="s">
        <v>309</v>
      </c>
      <c r="I5" s="8"/>
      <c r="J5" s="8"/>
      <c r="K5" s="8"/>
    </row>
    <row r="6" ht="46" customHeight="1" spans="1:11">
      <c r="A6" s="3" t="s">
        <v>310</v>
      </c>
      <c r="B6" s="4" t="s">
        <v>311</v>
      </c>
      <c r="C6" s="5"/>
      <c r="D6" s="5"/>
      <c r="E6" s="5"/>
      <c r="F6" s="3" t="s">
        <v>312</v>
      </c>
      <c r="G6" s="3"/>
      <c r="H6" s="6" t="s">
        <v>313</v>
      </c>
      <c r="I6" s="8"/>
      <c r="J6" s="8"/>
      <c r="K6" s="8"/>
    </row>
    <row r="7" ht="46" customHeight="1" spans="1:11">
      <c r="A7" s="3" t="s">
        <v>314</v>
      </c>
      <c r="B7" s="7" t="s">
        <v>315</v>
      </c>
      <c r="C7" s="8">
        <v>5</v>
      </c>
      <c r="D7" s="8"/>
      <c r="E7" s="7" t="s">
        <v>316</v>
      </c>
      <c r="F7" s="7"/>
      <c r="G7" s="8">
        <v>5</v>
      </c>
      <c r="H7" s="8"/>
      <c r="I7" s="7" t="s">
        <v>317</v>
      </c>
      <c r="J7" s="7"/>
      <c r="K7" s="8"/>
    </row>
    <row r="8" ht="46" customHeight="1" spans="1:11">
      <c r="A8" s="3" t="s">
        <v>318</v>
      </c>
      <c r="B8" s="9" t="s">
        <v>319</v>
      </c>
      <c r="C8" s="10"/>
      <c r="D8" s="10"/>
      <c r="E8" s="10"/>
      <c r="F8" s="10"/>
      <c r="G8" s="10"/>
      <c r="H8" s="10"/>
      <c r="I8" s="10"/>
      <c r="J8" s="10"/>
      <c r="K8" s="18"/>
    </row>
    <row r="9" ht="46" customHeight="1" spans="1:13">
      <c r="A9" s="3" t="s">
        <v>279</v>
      </c>
      <c r="B9" s="3" t="s">
        <v>280</v>
      </c>
      <c r="C9" s="3"/>
      <c r="D9" s="3" t="s">
        <v>281</v>
      </c>
      <c r="E9" s="3"/>
      <c r="F9" s="3"/>
      <c r="G9" s="3"/>
      <c r="H9" s="3"/>
      <c r="I9" s="19"/>
      <c r="J9" s="3" t="s">
        <v>320</v>
      </c>
      <c r="K9" s="3"/>
      <c r="L9" s="20"/>
      <c r="M9" s="20"/>
    </row>
    <row r="10" ht="46" customHeight="1" spans="1:13">
      <c r="A10" s="11" t="s">
        <v>283</v>
      </c>
      <c r="B10" s="12" t="s">
        <v>321</v>
      </c>
      <c r="C10" s="13"/>
      <c r="D10" s="4" t="s">
        <v>322</v>
      </c>
      <c r="E10" s="5"/>
      <c r="F10" s="5"/>
      <c r="G10" s="5"/>
      <c r="H10" s="5"/>
      <c r="I10" s="5"/>
      <c r="J10" s="21" t="s">
        <v>323</v>
      </c>
      <c r="K10" s="5"/>
      <c r="L10" s="22"/>
      <c r="M10" s="20"/>
    </row>
    <row r="11" ht="46" customHeight="1" spans="1:13">
      <c r="A11" s="14"/>
      <c r="B11" s="15"/>
      <c r="C11" s="16"/>
      <c r="D11" s="4" t="s">
        <v>324</v>
      </c>
      <c r="E11" s="5"/>
      <c r="F11" s="5"/>
      <c r="G11" s="5"/>
      <c r="H11" s="5"/>
      <c r="I11" s="5"/>
      <c r="J11" s="4" t="s">
        <v>325</v>
      </c>
      <c r="K11" s="5"/>
      <c r="L11" s="22"/>
      <c r="M11" s="20"/>
    </row>
    <row r="12" ht="46" customHeight="1" spans="1:13">
      <c r="A12" s="11" t="s">
        <v>288</v>
      </c>
      <c r="B12" s="4" t="s">
        <v>289</v>
      </c>
      <c r="C12" s="5"/>
      <c r="D12" s="4" t="s">
        <v>326</v>
      </c>
      <c r="E12" s="5"/>
      <c r="F12" s="5"/>
      <c r="G12" s="5"/>
      <c r="H12" s="5"/>
      <c r="I12" s="5"/>
      <c r="J12" s="4" t="s">
        <v>327</v>
      </c>
      <c r="K12" s="5"/>
      <c r="L12" s="22"/>
      <c r="M12" s="20"/>
    </row>
    <row r="13" ht="46" customHeight="1" spans="1:13">
      <c r="A13" s="17"/>
      <c r="B13" s="4" t="s">
        <v>292</v>
      </c>
      <c r="C13" s="5"/>
      <c r="D13" s="4" t="s">
        <v>293</v>
      </c>
      <c r="E13" s="5"/>
      <c r="F13" s="5"/>
      <c r="G13" s="5"/>
      <c r="H13" s="5"/>
      <c r="I13" s="5"/>
      <c r="J13" s="4" t="s">
        <v>294</v>
      </c>
      <c r="K13" s="5"/>
      <c r="L13" s="23"/>
      <c r="M13" s="20"/>
    </row>
    <row r="14" ht="46" customHeight="1" spans="1:13">
      <c r="A14" s="4" t="s">
        <v>295</v>
      </c>
      <c r="B14" s="4" t="s">
        <v>328</v>
      </c>
      <c r="C14" s="5"/>
      <c r="D14" s="4" t="s">
        <v>329</v>
      </c>
      <c r="E14" s="5"/>
      <c r="F14" s="5"/>
      <c r="G14" s="5"/>
      <c r="H14" s="5"/>
      <c r="I14" s="5"/>
      <c r="J14" s="24" t="s">
        <v>298</v>
      </c>
      <c r="K14" s="24"/>
      <c r="L14" s="23"/>
      <c r="M14" s="20"/>
    </row>
    <row r="15" spans="12:13">
      <c r="L15" s="20"/>
      <c r="M15" s="20"/>
    </row>
    <row r="16" spans="12:13">
      <c r="L16" s="20"/>
      <c r="M16" s="20"/>
    </row>
    <row r="17" spans="12:13">
      <c r="L17" s="20"/>
      <c r="M17" s="20"/>
    </row>
    <row r="18" spans="12:13">
      <c r="L18" s="20"/>
      <c r="M18" s="20"/>
    </row>
    <row r="19" spans="12:13">
      <c r="L19" s="20"/>
      <c r="M19" s="20"/>
    </row>
    <row r="20" spans="12:13">
      <c r="L20" s="20"/>
      <c r="M20" s="20"/>
    </row>
  </sheetData>
  <mergeCells count="37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D10:I10"/>
    <mergeCell ref="J10:K10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A10:A11"/>
    <mergeCell ref="A12:A13"/>
    <mergeCell ref="B10:C11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65" customWidth="1"/>
    <col min="3" max="3" width="49.875" customWidth="1"/>
  </cols>
  <sheetData>
    <row r="1" ht="35.4" customHeight="1" spans="1:2">
      <c r="A1" s="46"/>
      <c r="B1" s="46"/>
    </row>
    <row r="2" ht="39.15" customHeight="1" spans="1:3">
      <c r="A2" s="46"/>
      <c r="B2" s="145" t="s">
        <v>13</v>
      </c>
      <c r="C2" s="145"/>
    </row>
    <row r="3" ht="29.35" customHeight="1" spans="1:3">
      <c r="A3" s="146"/>
      <c r="B3" s="147" t="s">
        <v>14</v>
      </c>
      <c r="C3" s="147" t="s">
        <v>15</v>
      </c>
    </row>
    <row r="4" ht="28.45" customHeight="1" spans="1:3">
      <c r="A4" s="136"/>
      <c r="B4" s="148" t="s">
        <v>16</v>
      </c>
      <c r="C4" s="84" t="s">
        <v>17</v>
      </c>
    </row>
    <row r="5" ht="28.45" customHeight="1" spans="1:3">
      <c r="A5" s="136"/>
      <c r="B5" s="148" t="s">
        <v>18</v>
      </c>
      <c r="C5" s="84" t="s">
        <v>19</v>
      </c>
    </row>
    <row r="6" ht="28.45" customHeight="1" spans="1:3">
      <c r="A6" s="136"/>
      <c r="B6" s="148" t="s">
        <v>20</v>
      </c>
      <c r="C6" s="84" t="s">
        <v>21</v>
      </c>
    </row>
    <row r="7" ht="28.45" customHeight="1" spans="1:3">
      <c r="A7" s="136"/>
      <c r="B7" s="148" t="s">
        <v>22</v>
      </c>
      <c r="C7" s="84"/>
    </row>
    <row r="8" ht="28.45" customHeight="1" spans="1:3">
      <c r="A8" s="136"/>
      <c r="B8" s="148" t="s">
        <v>23</v>
      </c>
      <c r="C8" s="84" t="s">
        <v>24</v>
      </c>
    </row>
    <row r="9" ht="28.45" customHeight="1" spans="1:3">
      <c r="A9" s="136"/>
      <c r="B9" s="148" t="s">
        <v>25</v>
      </c>
      <c r="C9" s="84" t="s">
        <v>26</v>
      </c>
    </row>
    <row r="10" ht="28.45" customHeight="1" spans="1:3">
      <c r="A10" s="136"/>
      <c r="B10" s="148" t="s">
        <v>27</v>
      </c>
      <c r="C10" s="84" t="s">
        <v>28</v>
      </c>
    </row>
    <row r="11" ht="28.45" customHeight="1" spans="1:3">
      <c r="A11" s="136"/>
      <c r="B11" s="148" t="s">
        <v>29</v>
      </c>
      <c r="C11" s="84" t="s">
        <v>30</v>
      </c>
    </row>
    <row r="12" ht="28.45" customHeight="1" spans="1:3">
      <c r="A12" s="136"/>
      <c r="B12" s="148" t="s">
        <v>31</v>
      </c>
      <c r="C12" s="84"/>
    </row>
    <row r="13" ht="28.45" customHeight="1" spans="1:3">
      <c r="A13" s="46"/>
      <c r="B13" s="148" t="s">
        <v>32</v>
      </c>
      <c r="C13" s="84"/>
    </row>
    <row r="14" ht="28.45" customHeight="1" spans="1:3">
      <c r="A14" s="46"/>
      <c r="B14" s="148" t="s">
        <v>33</v>
      </c>
      <c r="C14" s="84" t="s">
        <v>17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2" sqref="$A2:$XFD41"/>
    </sheetView>
  </sheetViews>
  <sheetFormatPr defaultColWidth="10" defaultRowHeight="13.5" outlineLevelCol="3"/>
  <cols>
    <col min="1" max="1" width="23.125" customWidth="1"/>
    <col min="2" max="2" width="13.375" customWidth="1"/>
    <col min="3" max="3" width="36.6416666666667" customWidth="1"/>
    <col min="4" max="4" width="14.5583333333333" customWidth="1"/>
  </cols>
  <sheetData>
    <row r="1" ht="39.85" customHeight="1" spans="1:4">
      <c r="A1" s="47" t="s">
        <v>34</v>
      </c>
      <c r="B1" s="47"/>
      <c r="C1" s="47"/>
      <c r="D1" s="47"/>
    </row>
    <row r="2" ht="18" customHeight="1" spans="1:4">
      <c r="A2" s="136"/>
      <c r="B2" s="136"/>
      <c r="C2" s="136"/>
      <c r="D2" s="137" t="s">
        <v>35</v>
      </c>
    </row>
    <row r="3" ht="18" customHeight="1" spans="1:4">
      <c r="A3" s="109" t="s">
        <v>36</v>
      </c>
      <c r="B3" s="109"/>
      <c r="C3" s="109" t="s">
        <v>37</v>
      </c>
      <c r="D3" s="109"/>
    </row>
    <row r="4" ht="18" customHeight="1" spans="1:4">
      <c r="A4" s="109" t="s">
        <v>38</v>
      </c>
      <c r="B4" s="109" t="s">
        <v>39</v>
      </c>
      <c r="C4" s="109" t="s">
        <v>38</v>
      </c>
      <c r="D4" s="109" t="s">
        <v>39</v>
      </c>
    </row>
    <row r="5" ht="18" customHeight="1" spans="1:4">
      <c r="A5" s="138" t="s">
        <v>40</v>
      </c>
      <c r="B5" s="139">
        <v>309005</v>
      </c>
      <c r="C5" s="138" t="s">
        <v>41</v>
      </c>
      <c r="D5" s="122"/>
    </row>
    <row r="6" ht="18" customHeight="1" spans="1:4">
      <c r="A6" s="138" t="s">
        <v>42</v>
      </c>
      <c r="B6" s="122"/>
      <c r="C6" s="138" t="s">
        <v>43</v>
      </c>
      <c r="D6" s="140"/>
    </row>
    <row r="7" ht="18" customHeight="1" spans="1:4">
      <c r="A7" s="138" t="s">
        <v>44</v>
      </c>
      <c r="B7" s="122"/>
      <c r="C7" s="138" t="s">
        <v>45</v>
      </c>
      <c r="D7" s="140"/>
    </row>
    <row r="8" ht="18" customHeight="1" spans="1:4">
      <c r="A8" s="138" t="s">
        <v>46</v>
      </c>
      <c r="B8" s="122"/>
      <c r="C8" s="138" t="s">
        <v>47</v>
      </c>
      <c r="D8" s="140"/>
    </row>
    <row r="9" ht="18" customHeight="1" spans="1:4">
      <c r="A9" s="138" t="s">
        <v>48</v>
      </c>
      <c r="B9" s="122"/>
      <c r="C9" s="138" t="s">
        <v>49</v>
      </c>
      <c r="D9" s="140"/>
    </row>
    <row r="10" ht="18" customHeight="1" spans="1:4">
      <c r="A10" s="138" t="s">
        <v>50</v>
      </c>
      <c r="B10" s="122"/>
      <c r="C10" s="138" t="s">
        <v>51</v>
      </c>
      <c r="D10" s="140"/>
    </row>
    <row r="11" ht="18" customHeight="1" spans="1:4">
      <c r="A11" s="138" t="s">
        <v>52</v>
      </c>
      <c r="B11" s="122"/>
      <c r="C11" s="138" t="s">
        <v>53</v>
      </c>
      <c r="D11" s="139">
        <v>309005</v>
      </c>
    </row>
    <row r="12" ht="18" customHeight="1" spans="1:4">
      <c r="A12" s="138" t="s">
        <v>54</v>
      </c>
      <c r="B12" s="122"/>
      <c r="C12" s="138" t="s">
        <v>55</v>
      </c>
      <c r="D12" s="141"/>
    </row>
    <row r="13" ht="18" customHeight="1" spans="1:4">
      <c r="A13" s="138" t="s">
        <v>56</v>
      </c>
      <c r="B13" s="122"/>
      <c r="C13" s="138" t="s">
        <v>57</v>
      </c>
      <c r="D13" s="141"/>
    </row>
    <row r="14" ht="18" customHeight="1" spans="1:4">
      <c r="A14" s="138"/>
      <c r="B14" s="142"/>
      <c r="C14" s="138" t="s">
        <v>58</v>
      </c>
      <c r="D14" s="141"/>
    </row>
    <row r="15" ht="18" customHeight="1" spans="1:4">
      <c r="A15" s="138"/>
      <c r="B15" s="142"/>
      <c r="C15" s="138" t="s">
        <v>59</v>
      </c>
      <c r="D15" s="140"/>
    </row>
    <row r="16" ht="18" customHeight="1" spans="1:4">
      <c r="A16" s="138"/>
      <c r="B16" s="142"/>
      <c r="C16" s="138" t="s">
        <v>60</v>
      </c>
      <c r="D16" s="140"/>
    </row>
    <row r="17" ht="18" customHeight="1" spans="1:4">
      <c r="A17" s="138"/>
      <c r="B17" s="142"/>
      <c r="C17" s="138" t="s">
        <v>61</v>
      </c>
      <c r="D17" s="140"/>
    </row>
    <row r="18" ht="18" customHeight="1" spans="1:4">
      <c r="A18" s="138"/>
      <c r="B18" s="142"/>
      <c r="C18" s="138" t="s">
        <v>62</v>
      </c>
      <c r="D18" s="140"/>
    </row>
    <row r="19" ht="18" customHeight="1" spans="1:4">
      <c r="A19" s="143"/>
      <c r="B19" s="144"/>
      <c r="C19" s="138" t="s">
        <v>63</v>
      </c>
      <c r="D19" s="140"/>
    </row>
    <row r="20" ht="18" customHeight="1" spans="1:4">
      <c r="A20" s="143"/>
      <c r="B20" s="144"/>
      <c r="C20" s="138" t="s">
        <v>64</v>
      </c>
      <c r="D20" s="140"/>
    </row>
    <row r="21" ht="18" customHeight="1" spans="1:4">
      <c r="A21" s="143"/>
      <c r="B21" s="144"/>
      <c r="C21" s="138" t="s">
        <v>65</v>
      </c>
      <c r="D21" s="140"/>
    </row>
    <row r="22" ht="18" customHeight="1" spans="1:4">
      <c r="A22" s="143"/>
      <c r="B22" s="144"/>
      <c r="C22" s="138" t="s">
        <v>66</v>
      </c>
      <c r="D22" s="140"/>
    </row>
    <row r="23" ht="18" customHeight="1" spans="1:4">
      <c r="A23" s="143"/>
      <c r="B23" s="144"/>
      <c r="C23" s="138" t="s">
        <v>67</v>
      </c>
      <c r="D23" s="140"/>
    </row>
    <row r="24" ht="18" customHeight="1" spans="1:4">
      <c r="A24" s="138"/>
      <c r="B24" s="142"/>
      <c r="C24" s="138" t="s">
        <v>68</v>
      </c>
      <c r="D24" s="140"/>
    </row>
    <row r="25" ht="18" customHeight="1" spans="1:4">
      <c r="A25" s="138"/>
      <c r="B25" s="142"/>
      <c r="C25" s="138" t="s">
        <v>69</v>
      </c>
      <c r="D25" s="140"/>
    </row>
    <row r="26" ht="18" customHeight="1" spans="1:4">
      <c r="A26" s="138"/>
      <c r="B26" s="142"/>
      <c r="C26" s="138" t="s">
        <v>70</v>
      </c>
      <c r="D26" s="140"/>
    </row>
    <row r="27" ht="18" customHeight="1" spans="1:4">
      <c r="A27" s="143"/>
      <c r="B27" s="144"/>
      <c r="C27" s="138" t="s">
        <v>71</v>
      </c>
      <c r="D27" s="140"/>
    </row>
    <row r="28" ht="18" customHeight="1" spans="1:4">
      <c r="A28" s="143"/>
      <c r="B28" s="144"/>
      <c r="C28" s="138" t="s">
        <v>72</v>
      </c>
      <c r="D28" s="140"/>
    </row>
    <row r="29" ht="18" customHeight="1" spans="1:4">
      <c r="A29" s="143"/>
      <c r="B29" s="144"/>
      <c r="C29" s="138" t="s">
        <v>73</v>
      </c>
      <c r="D29" s="140"/>
    </row>
    <row r="30" ht="18" customHeight="1" spans="1:4">
      <c r="A30" s="143"/>
      <c r="B30" s="144"/>
      <c r="C30" s="138" t="s">
        <v>74</v>
      </c>
      <c r="D30" s="140"/>
    </row>
    <row r="31" ht="18" customHeight="1" spans="1:4">
      <c r="A31" s="143"/>
      <c r="B31" s="144"/>
      <c r="C31" s="138" t="s">
        <v>75</v>
      </c>
      <c r="D31" s="140"/>
    </row>
    <row r="32" ht="18" customHeight="1" spans="1:4">
      <c r="A32" s="138"/>
      <c r="B32" s="138"/>
      <c r="C32" s="138" t="s">
        <v>76</v>
      </c>
      <c r="D32" s="140"/>
    </row>
    <row r="33" ht="18" customHeight="1" spans="1:4">
      <c r="A33" s="138"/>
      <c r="B33" s="138"/>
      <c r="C33" s="138" t="s">
        <v>77</v>
      </c>
      <c r="D33" s="140"/>
    </row>
    <row r="34" ht="18" customHeight="1" spans="1:4">
      <c r="A34" s="138"/>
      <c r="B34" s="138"/>
      <c r="C34" s="138" t="s">
        <v>78</v>
      </c>
      <c r="D34" s="140"/>
    </row>
    <row r="35" ht="18" customHeight="1" spans="1:4">
      <c r="A35" s="138"/>
      <c r="B35" s="138"/>
      <c r="C35" s="138"/>
      <c r="D35" s="138"/>
    </row>
    <row r="36" ht="18" customHeight="1" spans="1:4">
      <c r="A36" s="138"/>
      <c r="B36" s="138"/>
      <c r="C36" s="138"/>
      <c r="D36" s="138"/>
    </row>
    <row r="37" ht="18" customHeight="1" spans="1:4">
      <c r="A37" s="138"/>
      <c r="B37" s="138"/>
      <c r="C37" s="138"/>
      <c r="D37" s="138"/>
    </row>
    <row r="38" ht="18" customHeight="1" spans="1:4">
      <c r="A38" s="143" t="s">
        <v>79</v>
      </c>
      <c r="B38" s="144">
        <f>SUM(B5:B13)</f>
        <v>309005</v>
      </c>
      <c r="C38" s="143" t="s">
        <v>80</v>
      </c>
      <c r="D38" s="144">
        <f>SUM(D5:D37)</f>
        <v>309005</v>
      </c>
    </row>
    <row r="39" ht="18" customHeight="1" spans="1:4">
      <c r="A39" s="143" t="s">
        <v>81</v>
      </c>
      <c r="B39" s="144"/>
      <c r="C39" s="143" t="s">
        <v>82</v>
      </c>
      <c r="D39" s="144"/>
    </row>
    <row r="40" ht="18" customHeight="1" spans="1:4">
      <c r="A40" s="138"/>
      <c r="B40" s="142"/>
      <c r="C40" s="138"/>
      <c r="D40" s="142"/>
    </row>
    <row r="41" ht="18" customHeight="1" spans="1:4">
      <c r="A41" s="143" t="s">
        <v>83</v>
      </c>
      <c r="B41" s="144">
        <f>B38+B39</f>
        <v>309005</v>
      </c>
      <c r="C41" s="143" t="s">
        <v>84</v>
      </c>
      <c r="D41" s="144">
        <f>D38+D39</f>
        <v>309005</v>
      </c>
    </row>
  </sheetData>
  <mergeCells count="4">
    <mergeCell ref="A1:D1"/>
    <mergeCell ref="A2:C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8"/>
  <sheetViews>
    <sheetView showZeros="0" topLeftCell="A12" workbookViewId="0">
      <selection activeCell="A1" sqref="$A1:$XFD1"/>
    </sheetView>
  </sheetViews>
  <sheetFormatPr defaultColWidth="7.875" defaultRowHeight="12.75" customHeight="1" outlineLevelCol="2"/>
  <cols>
    <col min="1" max="1" width="39.5" style="54" customWidth="1"/>
    <col min="2" max="2" width="35.625" style="54" customWidth="1"/>
    <col min="3" max="3" width="27.375" style="54" customWidth="1"/>
    <col min="4" max="16384" width="7.875" style="53"/>
  </cols>
  <sheetData>
    <row r="1" ht="24.75" customHeight="1" spans="1:2">
      <c r="A1" s="56" t="s">
        <v>85</v>
      </c>
      <c r="B1" s="56"/>
    </row>
    <row r="2" ht="24.75" customHeight="1" spans="1:2">
      <c r="A2" s="129"/>
      <c r="B2" s="57" t="s">
        <v>35</v>
      </c>
    </row>
    <row r="3" ht="24" customHeight="1" spans="1:2">
      <c r="A3" s="66" t="s">
        <v>38</v>
      </c>
      <c r="B3" s="66" t="s">
        <v>39</v>
      </c>
    </row>
    <row r="4" s="53" customFormat="1" ht="25" customHeight="1" spans="1:2">
      <c r="A4" s="130" t="s">
        <v>86</v>
      </c>
      <c r="B4" s="131">
        <v>309005</v>
      </c>
    </row>
    <row r="5" s="53" customFormat="1" ht="25" customHeight="1" spans="1:3">
      <c r="A5" s="130" t="s">
        <v>87</v>
      </c>
      <c r="B5" s="131">
        <v>309005</v>
      </c>
      <c r="C5" s="54"/>
    </row>
    <row r="6" s="53" customFormat="1" ht="25" customHeight="1" spans="1:3">
      <c r="A6" s="130" t="s">
        <v>88</v>
      </c>
      <c r="B6" s="131"/>
      <c r="C6" s="54"/>
    </row>
    <row r="7" s="53" customFormat="1" ht="25" customHeight="1" spans="1:3">
      <c r="A7" s="130" t="s">
        <v>89</v>
      </c>
      <c r="B7" s="131">
        <f>B8+B9</f>
        <v>0</v>
      </c>
      <c r="C7" s="54"/>
    </row>
    <row r="8" s="53" customFormat="1" ht="25" customHeight="1" spans="1:3">
      <c r="A8" s="130" t="s">
        <v>90</v>
      </c>
      <c r="B8" s="131"/>
      <c r="C8" s="54"/>
    </row>
    <row r="9" s="53" customFormat="1" ht="25" customHeight="1" spans="1:3">
      <c r="A9" s="130" t="s">
        <v>91</v>
      </c>
      <c r="B9" s="131"/>
      <c r="C9" s="54"/>
    </row>
    <row r="10" s="53" customFormat="1" ht="25" customHeight="1" spans="1:3">
      <c r="A10" s="130" t="s">
        <v>92</v>
      </c>
      <c r="B10" s="131">
        <f>SUM(B11:B13)</f>
        <v>0</v>
      </c>
      <c r="C10" s="54"/>
    </row>
    <row r="11" s="53" customFormat="1" ht="25" customHeight="1" spans="1:3">
      <c r="A11" s="130" t="s">
        <v>93</v>
      </c>
      <c r="B11" s="131"/>
      <c r="C11" s="54"/>
    </row>
    <row r="12" s="53" customFormat="1" ht="25" customHeight="1" spans="1:3">
      <c r="A12" s="130" t="s">
        <v>94</v>
      </c>
      <c r="B12" s="131"/>
      <c r="C12" s="54"/>
    </row>
    <row r="13" s="53" customFormat="1" ht="25" customHeight="1" spans="1:3">
      <c r="A13" s="130" t="s">
        <v>95</v>
      </c>
      <c r="B13" s="131"/>
      <c r="C13" s="54"/>
    </row>
    <row r="14" s="53" customFormat="1" ht="25" customHeight="1" spans="1:3">
      <c r="A14" s="130" t="s">
        <v>96</v>
      </c>
      <c r="B14" s="131"/>
      <c r="C14" s="54"/>
    </row>
    <row r="15" s="53" customFormat="1" ht="25" customHeight="1" spans="1:3">
      <c r="A15" s="130" t="s">
        <v>97</v>
      </c>
      <c r="B15" s="131"/>
      <c r="C15" s="54"/>
    </row>
    <row r="16" s="53" customFormat="1" ht="25" customHeight="1" spans="1:3">
      <c r="A16" s="130" t="s">
        <v>98</v>
      </c>
      <c r="B16" s="131"/>
      <c r="C16" s="54"/>
    </row>
    <row r="17" s="53" customFormat="1" ht="25" customHeight="1" spans="1:3">
      <c r="A17" s="130" t="s">
        <v>99</v>
      </c>
      <c r="B17" s="131"/>
      <c r="C17" s="54"/>
    </row>
    <row r="18" s="53" customFormat="1" ht="25" customHeight="1" spans="1:3">
      <c r="A18" s="130" t="s">
        <v>100</v>
      </c>
      <c r="B18" s="132">
        <f>B19+B22+B25+B26</f>
        <v>0</v>
      </c>
      <c r="C18" s="54"/>
    </row>
    <row r="19" s="53" customFormat="1" ht="25" customHeight="1" spans="1:3">
      <c r="A19" s="130" t="s">
        <v>101</v>
      </c>
      <c r="B19" s="132">
        <f>B20+B21</f>
        <v>0</v>
      </c>
      <c r="C19" s="54"/>
    </row>
    <row r="20" s="53" customFormat="1" ht="25" customHeight="1" spans="1:3">
      <c r="A20" s="130" t="s">
        <v>102</v>
      </c>
      <c r="B20" s="132"/>
      <c r="C20" s="54"/>
    </row>
    <row r="21" s="53" customFormat="1" ht="25" customHeight="1" spans="1:3">
      <c r="A21" s="130" t="s">
        <v>103</v>
      </c>
      <c r="B21" s="132"/>
      <c r="C21" s="54"/>
    </row>
    <row r="22" s="53" customFormat="1" ht="25" customHeight="1" spans="1:3">
      <c r="A22" s="130" t="s">
        <v>104</v>
      </c>
      <c r="B22" s="132">
        <f>B23+B24</f>
        <v>0</v>
      </c>
      <c r="C22" s="54"/>
    </row>
    <row r="23" s="53" customFormat="1" ht="25" customHeight="1" spans="1:3">
      <c r="A23" s="130" t="s">
        <v>105</v>
      </c>
      <c r="B23" s="132"/>
      <c r="C23" s="54"/>
    </row>
    <row r="24" s="53" customFormat="1" ht="25" customHeight="1" spans="1:3">
      <c r="A24" s="130" t="s">
        <v>106</v>
      </c>
      <c r="B24" s="132"/>
      <c r="C24" s="54"/>
    </row>
    <row r="25" s="53" customFormat="1" ht="25" customHeight="1" spans="1:3">
      <c r="A25" s="130" t="s">
        <v>107</v>
      </c>
      <c r="B25" s="132"/>
      <c r="C25" s="54"/>
    </row>
    <row r="26" s="53" customFormat="1" ht="25" customHeight="1" spans="1:3">
      <c r="A26" s="130" t="s">
        <v>108</v>
      </c>
      <c r="B26" s="132"/>
      <c r="C26" s="54"/>
    </row>
    <row r="27" ht="25" customHeight="1" spans="1:2">
      <c r="A27" s="133"/>
      <c r="B27" s="132"/>
    </row>
    <row r="28" s="53" customFormat="1" ht="25" customHeight="1" spans="1:3">
      <c r="A28" s="134" t="s">
        <v>109</v>
      </c>
      <c r="B28" s="135">
        <f>B4+B7+B10+B14+B15+B16+B17+B18</f>
        <v>309005</v>
      </c>
      <c r="C28" s="54"/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F12" sqref="F12"/>
    </sheetView>
  </sheetViews>
  <sheetFormatPr defaultColWidth="10" defaultRowHeight="13.5" outlineLevelCol="4"/>
  <cols>
    <col min="1" max="1" width="46.625" customWidth="1"/>
    <col min="2" max="2" width="29.125" customWidth="1"/>
    <col min="3" max="3" width="17.375" customWidth="1"/>
    <col min="4" max="4" width="18.375" customWidth="1"/>
    <col min="5" max="5" width="12.625" customWidth="1"/>
  </cols>
  <sheetData>
    <row r="1" ht="14.3" customHeight="1" spans="1:5">
      <c r="A1" s="46"/>
      <c r="B1" s="46"/>
      <c r="C1" s="46"/>
      <c r="D1" s="46"/>
      <c r="E1" s="46"/>
    </row>
    <row r="2" ht="39.85" customHeight="1" spans="1:5">
      <c r="A2" s="47" t="s">
        <v>110</v>
      </c>
      <c r="B2" s="47"/>
      <c r="C2" s="47"/>
      <c r="D2" s="47"/>
      <c r="E2" s="47"/>
    </row>
    <row r="3" ht="22.75" customHeight="1" spans="1:5">
      <c r="A3" s="48"/>
      <c r="B3" s="48"/>
      <c r="C3" s="48"/>
      <c r="D3" s="48"/>
      <c r="E3" s="48" t="s">
        <v>35</v>
      </c>
    </row>
    <row r="4" ht="22.75" customHeight="1" spans="1:5">
      <c r="A4" s="126" t="s">
        <v>111</v>
      </c>
      <c r="B4" s="126" t="s">
        <v>112</v>
      </c>
      <c r="C4" s="126" t="s">
        <v>113</v>
      </c>
      <c r="D4" s="126" t="s">
        <v>114</v>
      </c>
      <c r="E4" s="126" t="s">
        <v>115</v>
      </c>
    </row>
    <row r="5" ht="22.75" customHeight="1" spans="1:5">
      <c r="A5" s="127" t="s">
        <v>116</v>
      </c>
      <c r="B5" s="128">
        <f>SUM(C5:E5)</f>
        <v>309005</v>
      </c>
      <c r="C5" s="105">
        <f>C6</f>
        <v>259005</v>
      </c>
      <c r="D5" s="105">
        <v>50000</v>
      </c>
      <c r="E5" s="105"/>
    </row>
    <row r="6" ht="24" customHeight="1" spans="1:5">
      <c r="A6" s="104">
        <v>207</v>
      </c>
      <c r="B6" s="72" t="s">
        <v>117</v>
      </c>
      <c r="C6" s="106">
        <f>C7+C9</f>
        <v>259005</v>
      </c>
      <c r="D6" s="72">
        <v>50000</v>
      </c>
      <c r="E6" s="72"/>
    </row>
    <row r="7" ht="24" customHeight="1" spans="1:5">
      <c r="A7" s="104">
        <v>20702</v>
      </c>
      <c r="B7" s="72" t="s">
        <v>118</v>
      </c>
      <c r="C7" s="106">
        <f>C8</f>
        <v>227610.22</v>
      </c>
      <c r="D7" s="72">
        <v>50000</v>
      </c>
      <c r="E7" s="72"/>
    </row>
    <row r="8" ht="24" customHeight="1" spans="1:5">
      <c r="A8" s="104">
        <v>2070205</v>
      </c>
      <c r="B8" s="72" t="s">
        <v>119</v>
      </c>
      <c r="C8" s="106">
        <v>227610.22</v>
      </c>
      <c r="D8" s="72">
        <v>50000</v>
      </c>
      <c r="E8" s="72"/>
    </row>
    <row r="9" ht="24" customHeight="1" spans="1:5">
      <c r="A9" s="74" t="s">
        <v>120</v>
      </c>
      <c r="B9" s="74" t="s">
        <v>121</v>
      </c>
      <c r="C9" s="72">
        <f>C10+C12</f>
        <v>31394.78</v>
      </c>
      <c r="D9" s="107"/>
      <c r="E9" s="107"/>
    </row>
    <row r="10" ht="24" customHeight="1" spans="1:5">
      <c r="A10" s="74" t="s">
        <v>122</v>
      </c>
      <c r="B10" s="74" t="s">
        <v>123</v>
      </c>
      <c r="C10" s="72">
        <f>C11</f>
        <v>25549.44</v>
      </c>
      <c r="D10" s="72"/>
      <c r="E10" s="72"/>
    </row>
    <row r="11" ht="24" customHeight="1" spans="1:5">
      <c r="A11" s="74" t="s">
        <v>124</v>
      </c>
      <c r="B11" s="74" t="s">
        <v>123</v>
      </c>
      <c r="C11" s="72">
        <v>25549.44</v>
      </c>
      <c r="D11" s="72"/>
      <c r="E11" s="72"/>
    </row>
    <row r="12" spans="1:5">
      <c r="A12" s="74" t="s">
        <v>125</v>
      </c>
      <c r="B12" s="74" t="s">
        <v>126</v>
      </c>
      <c r="C12" s="72">
        <f>C14</f>
        <v>5845.34</v>
      </c>
      <c r="D12" s="72"/>
      <c r="E12" s="72"/>
    </row>
    <row r="13" spans="1:5">
      <c r="A13" s="74" t="s">
        <v>127</v>
      </c>
      <c r="B13" s="74" t="s">
        <v>128</v>
      </c>
      <c r="C13" s="72"/>
      <c r="D13" s="72"/>
      <c r="E13" s="72"/>
    </row>
    <row r="14" spans="1:5">
      <c r="A14" s="108">
        <v>2101102</v>
      </c>
      <c r="B14" s="108" t="s">
        <v>129</v>
      </c>
      <c r="C14" s="72">
        <v>5845.34</v>
      </c>
      <c r="D14" s="72"/>
      <c r="E14" s="72"/>
    </row>
    <row r="15" spans="1:5">
      <c r="A15" s="108"/>
      <c r="B15" s="108"/>
      <c r="C15" s="72"/>
      <c r="D15" s="72"/>
      <c r="E15" s="72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  <ignoredErrors>
    <ignoredError sqref="C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I19" sqref="I19"/>
    </sheetView>
  </sheetViews>
  <sheetFormatPr defaultColWidth="10" defaultRowHeight="13.5" outlineLevelCol="6"/>
  <cols>
    <col min="1" max="1" width="24.5666666666667" customWidth="1"/>
    <col min="2" max="2" width="14.5" customWidth="1"/>
    <col min="3" max="3" width="28.5" customWidth="1"/>
    <col min="4" max="4" width="14.5583333333333" customWidth="1"/>
    <col min="5" max="5" width="18.725" customWidth="1"/>
    <col min="6" max="8" width="9.76666666666667" customWidth="1"/>
  </cols>
  <sheetData>
    <row r="1" ht="34" customHeight="1" spans="1:7">
      <c r="A1" s="47" t="s">
        <v>130</v>
      </c>
      <c r="B1" s="47"/>
      <c r="C1" s="47"/>
      <c r="D1" s="47"/>
      <c r="E1" s="46"/>
      <c r="F1" s="46"/>
      <c r="G1" s="46"/>
    </row>
    <row r="2" ht="22.75" customHeight="1" spans="1:7">
      <c r="A2" s="48"/>
      <c r="B2" s="48"/>
      <c r="C2" s="87" t="s">
        <v>35</v>
      </c>
      <c r="D2" s="87"/>
      <c r="E2" s="48"/>
      <c r="F2" s="48"/>
      <c r="G2" s="48"/>
    </row>
    <row r="3" ht="21" customHeight="1" spans="1:7">
      <c r="A3" s="109" t="s">
        <v>36</v>
      </c>
      <c r="B3" s="109"/>
      <c r="C3" s="109" t="s">
        <v>37</v>
      </c>
      <c r="D3" s="109"/>
      <c r="E3" s="48"/>
      <c r="F3" s="48"/>
      <c r="G3" s="48"/>
    </row>
    <row r="4" ht="21" customHeight="1" spans="1:7">
      <c r="A4" s="109" t="s">
        <v>38</v>
      </c>
      <c r="B4" s="109" t="s">
        <v>39</v>
      </c>
      <c r="C4" s="109" t="s">
        <v>38</v>
      </c>
      <c r="D4" s="109" t="s">
        <v>116</v>
      </c>
      <c r="E4" s="48"/>
      <c r="F4" s="48"/>
      <c r="G4" s="48"/>
    </row>
    <row r="5" ht="21" customHeight="1" spans="1:7">
      <c r="A5" s="51" t="s">
        <v>131</v>
      </c>
      <c r="B5" s="120">
        <f>SUM(B6:B8)</f>
        <v>309005</v>
      </c>
      <c r="C5" s="51" t="s">
        <v>132</v>
      </c>
      <c r="D5" s="121">
        <f>D12+D13+D15</f>
        <v>309005</v>
      </c>
      <c r="E5" s="48"/>
      <c r="F5" s="48"/>
      <c r="G5" s="48"/>
    </row>
    <row r="6" ht="21" customHeight="1" spans="1:7">
      <c r="A6" s="51" t="s">
        <v>133</v>
      </c>
      <c r="B6" s="116">
        <v>309005</v>
      </c>
      <c r="C6" s="51" t="s">
        <v>134</v>
      </c>
      <c r="D6" s="122"/>
      <c r="E6" s="48"/>
      <c r="F6" s="48"/>
      <c r="G6" s="48"/>
    </row>
    <row r="7" ht="21" customHeight="1" spans="1:7">
      <c r="A7" s="51" t="s">
        <v>135</v>
      </c>
      <c r="B7" s="122"/>
      <c r="C7" s="51" t="s">
        <v>136</v>
      </c>
      <c r="D7" s="122"/>
      <c r="E7" s="48"/>
      <c r="F7" s="48"/>
      <c r="G7" s="48"/>
    </row>
    <row r="8" ht="21" customHeight="1" spans="1:7">
      <c r="A8" s="51" t="s">
        <v>137</v>
      </c>
      <c r="B8" s="122"/>
      <c r="C8" s="51" t="s">
        <v>138</v>
      </c>
      <c r="D8" s="122"/>
      <c r="E8" s="48"/>
      <c r="F8" s="48"/>
      <c r="G8" s="48"/>
    </row>
    <row r="9" ht="21" customHeight="1" spans="1:7">
      <c r="A9" s="51"/>
      <c r="B9" s="123"/>
      <c r="C9" s="51" t="s">
        <v>139</v>
      </c>
      <c r="D9" s="122"/>
      <c r="E9" s="48"/>
      <c r="F9" s="48"/>
      <c r="G9" s="48"/>
    </row>
    <row r="10" ht="21" customHeight="1" spans="1:7">
      <c r="A10" s="51"/>
      <c r="B10" s="123"/>
      <c r="C10" s="51" t="s">
        <v>140</v>
      </c>
      <c r="D10" s="122"/>
      <c r="E10" s="48"/>
      <c r="F10" s="48"/>
      <c r="G10" s="48"/>
    </row>
    <row r="11" ht="21" customHeight="1" spans="1:7">
      <c r="A11" s="51"/>
      <c r="B11" s="123"/>
      <c r="C11" s="51" t="s">
        <v>141</v>
      </c>
      <c r="D11" s="122"/>
      <c r="E11" s="48"/>
      <c r="F11" s="48"/>
      <c r="G11" s="48"/>
    </row>
    <row r="12" ht="21" customHeight="1" spans="1:7">
      <c r="A12" s="84"/>
      <c r="B12" s="117"/>
      <c r="C12" s="51" t="s">
        <v>142</v>
      </c>
      <c r="D12" s="106">
        <v>277610.22</v>
      </c>
      <c r="E12" s="48"/>
      <c r="F12" s="48"/>
      <c r="G12" s="48"/>
    </row>
    <row r="13" ht="21" customHeight="1" spans="1:7">
      <c r="A13" s="51"/>
      <c r="B13" s="123"/>
      <c r="C13" s="51" t="s">
        <v>143</v>
      </c>
      <c r="D13" s="72">
        <v>25549.44</v>
      </c>
      <c r="E13" s="48"/>
      <c r="F13" s="48"/>
      <c r="G13" s="86"/>
    </row>
    <row r="14" ht="21" customHeight="1" spans="1:7">
      <c r="A14" s="51"/>
      <c r="B14" s="123"/>
      <c r="C14" s="51" t="s">
        <v>144</v>
      </c>
      <c r="D14" s="72"/>
      <c r="E14" s="48"/>
      <c r="F14" s="48"/>
      <c r="G14" s="48"/>
    </row>
    <row r="15" ht="21" customHeight="1" spans="1:7">
      <c r="A15" s="51"/>
      <c r="B15" s="123"/>
      <c r="C15" s="51" t="s">
        <v>145</v>
      </c>
      <c r="D15" s="72">
        <v>5845.34</v>
      </c>
      <c r="E15" s="48"/>
      <c r="F15" s="48"/>
      <c r="G15" s="48"/>
    </row>
    <row r="16" ht="21" customHeight="1" spans="1:7">
      <c r="A16" s="51"/>
      <c r="B16" s="123"/>
      <c r="C16" s="51" t="s">
        <v>146</v>
      </c>
      <c r="D16" s="122"/>
      <c r="E16" s="48"/>
      <c r="F16" s="48"/>
      <c r="G16" s="48"/>
    </row>
    <row r="17" ht="21" customHeight="1" spans="1:7">
      <c r="A17" s="51"/>
      <c r="B17" s="123"/>
      <c r="C17" s="51" t="s">
        <v>147</v>
      </c>
      <c r="D17" s="122"/>
      <c r="E17" s="48"/>
      <c r="F17" s="48"/>
      <c r="G17" s="48"/>
    </row>
    <row r="18" ht="21" customHeight="1" spans="1:7">
      <c r="A18" s="51"/>
      <c r="B18" s="51"/>
      <c r="C18" s="51" t="s">
        <v>148</v>
      </c>
      <c r="D18" s="122"/>
      <c r="E18" s="48"/>
      <c r="F18" s="48"/>
      <c r="G18" s="48"/>
    </row>
    <row r="19" ht="21" customHeight="1" spans="1:7">
      <c r="A19" s="51"/>
      <c r="B19" s="51"/>
      <c r="C19" s="51" t="s">
        <v>149</v>
      </c>
      <c r="D19" s="122"/>
      <c r="E19" s="48"/>
      <c r="F19" s="48"/>
      <c r="G19" s="48"/>
    </row>
    <row r="20" ht="21" customHeight="1" spans="1:7">
      <c r="A20" s="51"/>
      <c r="B20" s="51"/>
      <c r="C20" s="51" t="s">
        <v>150</v>
      </c>
      <c r="D20" s="122"/>
      <c r="E20" s="48"/>
      <c r="F20" s="48"/>
      <c r="G20" s="48"/>
    </row>
    <row r="21" ht="21" customHeight="1" spans="1:7">
      <c r="A21" s="51"/>
      <c r="B21" s="51"/>
      <c r="C21" s="51" t="s">
        <v>151</v>
      </c>
      <c r="D21" s="122"/>
      <c r="E21" s="48"/>
      <c r="F21" s="48"/>
      <c r="G21" s="48"/>
    </row>
    <row r="22" ht="21" customHeight="1" spans="1:7">
      <c r="A22" s="51"/>
      <c r="B22" s="51"/>
      <c r="C22" s="51" t="s">
        <v>152</v>
      </c>
      <c r="D22" s="122"/>
      <c r="E22" s="48"/>
      <c r="F22" s="48"/>
      <c r="G22" s="48"/>
    </row>
    <row r="23" ht="21" customHeight="1" spans="1:7">
      <c r="A23" s="51"/>
      <c r="B23" s="51"/>
      <c r="C23" s="51" t="s">
        <v>153</v>
      </c>
      <c r="D23" s="122"/>
      <c r="E23" s="48"/>
      <c r="F23" s="48"/>
      <c r="G23" s="48"/>
    </row>
    <row r="24" ht="21" customHeight="1" spans="1:7">
      <c r="A24" s="51"/>
      <c r="B24" s="51"/>
      <c r="C24" s="51" t="s">
        <v>154</v>
      </c>
      <c r="D24" s="122"/>
      <c r="E24" s="48"/>
      <c r="F24" s="48"/>
      <c r="G24" s="48"/>
    </row>
    <row r="25" ht="21" customHeight="1" spans="1:7">
      <c r="A25" s="51"/>
      <c r="B25" s="51"/>
      <c r="C25" s="51" t="s">
        <v>155</v>
      </c>
      <c r="D25" s="122"/>
      <c r="E25" s="48"/>
      <c r="F25" s="48"/>
      <c r="G25" s="48"/>
    </row>
    <row r="26" ht="21" customHeight="1" spans="1:7">
      <c r="A26" s="51"/>
      <c r="B26" s="51"/>
      <c r="C26" s="51" t="s">
        <v>156</v>
      </c>
      <c r="D26" s="122"/>
      <c r="E26" s="48"/>
      <c r="F26" s="48"/>
      <c r="G26" s="48"/>
    </row>
    <row r="27" ht="21" customHeight="1" spans="1:7">
      <c r="A27" s="51"/>
      <c r="B27" s="51"/>
      <c r="C27" s="51" t="s">
        <v>157</v>
      </c>
      <c r="D27" s="122"/>
      <c r="E27" s="48"/>
      <c r="F27" s="48"/>
      <c r="G27" s="48"/>
    </row>
    <row r="28" ht="21" customHeight="1" spans="1:7">
      <c r="A28" s="51"/>
      <c r="B28" s="51"/>
      <c r="C28" s="51" t="s">
        <v>158</v>
      </c>
      <c r="D28" s="122"/>
      <c r="E28" s="48"/>
      <c r="F28" s="48"/>
      <c r="G28" s="48"/>
    </row>
    <row r="29" ht="21" customHeight="1" spans="1:7">
      <c r="A29" s="51"/>
      <c r="B29" s="51"/>
      <c r="C29" s="51" t="s">
        <v>159</v>
      </c>
      <c r="D29" s="122"/>
      <c r="E29" s="48"/>
      <c r="F29" s="48"/>
      <c r="G29" s="48"/>
    </row>
    <row r="30" ht="21" customHeight="1" spans="1:7">
      <c r="A30" s="51"/>
      <c r="B30" s="51"/>
      <c r="C30" s="51" t="s">
        <v>160</v>
      </c>
      <c r="D30" s="122"/>
      <c r="E30" s="48"/>
      <c r="F30" s="48"/>
      <c r="G30" s="48"/>
    </row>
    <row r="31" ht="21" customHeight="1" spans="1:7">
      <c r="A31" s="51"/>
      <c r="B31" s="51"/>
      <c r="C31" s="51" t="s">
        <v>161</v>
      </c>
      <c r="D31" s="122"/>
      <c r="E31" s="48"/>
      <c r="F31" s="48"/>
      <c r="G31" s="48"/>
    </row>
    <row r="32" ht="21" customHeight="1" spans="1:7">
      <c r="A32" s="51"/>
      <c r="B32" s="51"/>
      <c r="C32" s="51" t="s">
        <v>162</v>
      </c>
      <c r="D32" s="122"/>
      <c r="E32" s="48"/>
      <c r="F32" s="48"/>
      <c r="G32" s="48"/>
    </row>
    <row r="33" ht="21" customHeight="1" spans="1:7">
      <c r="A33" s="51"/>
      <c r="B33" s="51"/>
      <c r="C33" s="51" t="s">
        <v>163</v>
      </c>
      <c r="D33" s="122"/>
      <c r="E33" s="48"/>
      <c r="F33" s="48"/>
      <c r="G33" s="48"/>
    </row>
    <row r="34" ht="21" customHeight="1" spans="1:7">
      <c r="A34" s="51"/>
      <c r="B34" s="51"/>
      <c r="C34" s="51" t="s">
        <v>164</v>
      </c>
      <c r="D34" s="122"/>
      <c r="E34" s="48"/>
      <c r="F34" s="48"/>
      <c r="G34" s="48"/>
    </row>
    <row r="35" ht="21" customHeight="1" spans="1:7">
      <c r="A35" s="51"/>
      <c r="B35" s="51"/>
      <c r="C35" s="51" t="s">
        <v>165</v>
      </c>
      <c r="D35" s="121"/>
      <c r="E35" s="48"/>
      <c r="F35" s="48"/>
      <c r="G35" s="48"/>
    </row>
    <row r="36" ht="21" customHeight="1" spans="1:7">
      <c r="A36" s="109" t="s">
        <v>166</v>
      </c>
      <c r="B36" s="124">
        <f>B5</f>
        <v>309005</v>
      </c>
      <c r="C36" s="109" t="s">
        <v>167</v>
      </c>
      <c r="D36" s="125">
        <f>D5</f>
        <v>309005</v>
      </c>
      <c r="E36" s="86"/>
      <c r="F36" s="48"/>
      <c r="G36" s="48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G18" sqref="G18"/>
    </sheetView>
  </sheetViews>
  <sheetFormatPr defaultColWidth="10" defaultRowHeight="13.5" outlineLevelRow="7"/>
  <cols>
    <col min="1" max="1" width="18.25" customWidth="1"/>
    <col min="2" max="2" width="12.125" customWidth="1"/>
    <col min="3" max="3" width="11" customWidth="1"/>
    <col min="4" max="4" width="9.125" customWidth="1"/>
    <col min="5" max="5" width="9.75" customWidth="1"/>
    <col min="6" max="6" width="7.25" customWidth="1"/>
    <col min="7" max="7" width="9.75" customWidth="1"/>
    <col min="8" max="9" width="10.375" customWidth="1"/>
    <col min="10" max="11" width="15.7416666666667" customWidth="1"/>
  </cols>
  <sheetData>
    <row r="1" ht="14.3" customHeight="1" spans="1:1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39.85" customHeight="1" spans="1:11">
      <c r="A2" s="47" t="s">
        <v>168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ht="22.75" customHeight="1" spans="1:11">
      <c r="A3" s="48"/>
      <c r="B3" s="48"/>
      <c r="C3" s="48"/>
      <c r="D3" s="48"/>
      <c r="E3" s="48"/>
      <c r="F3" s="48"/>
      <c r="G3" s="48"/>
      <c r="H3" s="48"/>
      <c r="I3" s="48"/>
      <c r="J3" s="87" t="s">
        <v>35</v>
      </c>
      <c r="K3" s="87"/>
    </row>
    <row r="4" ht="22.75" customHeight="1" spans="1:11">
      <c r="A4" s="109" t="s">
        <v>169</v>
      </c>
      <c r="B4" s="109" t="s">
        <v>116</v>
      </c>
      <c r="C4" s="109" t="s">
        <v>170</v>
      </c>
      <c r="D4" s="109"/>
      <c r="E4" s="109"/>
      <c r="F4" s="109" t="s">
        <v>171</v>
      </c>
      <c r="G4" s="109"/>
      <c r="H4" s="109"/>
      <c r="I4" s="109" t="s">
        <v>172</v>
      </c>
      <c r="J4" s="109"/>
      <c r="K4" s="109"/>
    </row>
    <row r="5" ht="22.75" customHeight="1" spans="1:11">
      <c r="A5" s="109"/>
      <c r="B5" s="109"/>
      <c r="C5" s="50" t="s">
        <v>116</v>
      </c>
      <c r="D5" s="50" t="s">
        <v>113</v>
      </c>
      <c r="E5" s="50" t="s">
        <v>114</v>
      </c>
      <c r="F5" s="50" t="s">
        <v>116</v>
      </c>
      <c r="G5" s="50" t="s">
        <v>113</v>
      </c>
      <c r="H5" s="50" t="s">
        <v>114</v>
      </c>
      <c r="I5" s="50" t="s">
        <v>116</v>
      </c>
      <c r="J5" s="50" t="s">
        <v>113</v>
      </c>
      <c r="K5" s="50" t="s">
        <v>114</v>
      </c>
    </row>
    <row r="6" ht="22.75" customHeight="1" spans="1:11">
      <c r="A6" s="84" t="s">
        <v>116</v>
      </c>
      <c r="B6" s="110">
        <f>C6</f>
        <v>309005</v>
      </c>
      <c r="C6" s="111">
        <f>D6+E6</f>
        <v>309005</v>
      </c>
      <c r="D6" s="105">
        <f>D7</f>
        <v>259005</v>
      </c>
      <c r="E6" s="112">
        <v>50000</v>
      </c>
      <c r="F6" s="113"/>
      <c r="G6" s="113"/>
      <c r="H6" s="113"/>
      <c r="I6" s="113"/>
      <c r="J6" s="113"/>
      <c r="K6" s="113"/>
    </row>
    <row r="7" ht="22.75" customHeight="1" spans="1:11">
      <c r="A7" s="114" t="s">
        <v>3</v>
      </c>
      <c r="B7" s="115">
        <f>C7</f>
        <v>309005</v>
      </c>
      <c r="C7" s="115">
        <f>D7+E7</f>
        <v>309005</v>
      </c>
      <c r="D7" s="116">
        <v>259005</v>
      </c>
      <c r="E7" s="112">
        <v>50000</v>
      </c>
      <c r="F7" s="117"/>
      <c r="G7" s="117"/>
      <c r="H7" s="117"/>
      <c r="I7" s="117"/>
      <c r="J7" s="117"/>
      <c r="K7" s="117"/>
    </row>
    <row r="8" ht="22.75" customHeight="1" spans="1:11">
      <c r="A8" s="118"/>
      <c r="B8" s="119"/>
      <c r="C8" s="119"/>
      <c r="D8" s="117"/>
      <c r="E8" s="117"/>
      <c r="F8" s="117"/>
      <c r="G8" s="117"/>
      <c r="H8" s="117"/>
      <c r="I8" s="117"/>
      <c r="J8" s="117"/>
      <c r="K8" s="11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7" sqref="D7"/>
    </sheetView>
  </sheetViews>
  <sheetFormatPr defaultColWidth="10" defaultRowHeight="13.5" outlineLevelCol="4"/>
  <cols>
    <col min="1" max="1" width="17.5" customWidth="1"/>
    <col min="2" max="2" width="28.875" customWidth="1"/>
    <col min="3" max="3" width="26.75" customWidth="1"/>
    <col min="4" max="5" width="25.6416666666667" customWidth="1"/>
  </cols>
  <sheetData>
    <row r="1" ht="14.3" customHeight="1" spans="1:1">
      <c r="A1" s="98"/>
    </row>
    <row r="2" ht="36.9" customHeight="1" spans="1:5">
      <c r="A2" s="47" t="s">
        <v>173</v>
      </c>
      <c r="B2" s="47"/>
      <c r="C2" s="47"/>
      <c r="D2" s="47"/>
      <c r="E2" s="47"/>
    </row>
    <row r="3" ht="21.85" customHeight="1" spans="1:5">
      <c r="A3" s="48"/>
      <c r="B3" s="48"/>
      <c r="C3" s="87" t="s">
        <v>35</v>
      </c>
      <c r="D3" s="87"/>
      <c r="E3" s="87"/>
    </row>
    <row r="4" ht="22.75" customHeight="1" spans="1:5">
      <c r="A4" s="88" t="s">
        <v>111</v>
      </c>
      <c r="B4" s="88"/>
      <c r="C4" s="88" t="s">
        <v>170</v>
      </c>
      <c r="D4" s="88"/>
      <c r="E4" s="88"/>
    </row>
    <row r="5" ht="22.75" customHeight="1" spans="1:5">
      <c r="A5" s="99" t="s">
        <v>174</v>
      </c>
      <c r="B5" s="99" t="s">
        <v>175</v>
      </c>
      <c r="C5" s="100" t="s">
        <v>116</v>
      </c>
      <c r="D5" s="99" t="s">
        <v>113</v>
      </c>
      <c r="E5" s="99" t="s">
        <v>114</v>
      </c>
    </row>
    <row r="6" ht="22.75" customHeight="1" spans="1:5">
      <c r="A6" s="101"/>
      <c r="B6" s="102" t="s">
        <v>116</v>
      </c>
      <c r="C6" s="103">
        <f>D6+E6</f>
        <v>309005</v>
      </c>
      <c r="D6" s="103">
        <f>D7</f>
        <v>259005</v>
      </c>
      <c r="E6" s="103">
        <f>E7+E10+E13</f>
        <v>50000</v>
      </c>
    </row>
    <row r="7" ht="29" customHeight="1" spans="1:5">
      <c r="A7" s="104">
        <v>207</v>
      </c>
      <c r="B7" s="72" t="s">
        <v>117</v>
      </c>
      <c r="C7" s="105">
        <f>C8+C10+C13</f>
        <v>259005</v>
      </c>
      <c r="D7" s="72">
        <f>D8+D10</f>
        <v>259005</v>
      </c>
      <c r="E7" s="72">
        <v>50000</v>
      </c>
    </row>
    <row r="8" ht="29" customHeight="1" spans="1:5">
      <c r="A8" s="104">
        <v>20702</v>
      </c>
      <c r="B8" s="72" t="s">
        <v>118</v>
      </c>
      <c r="C8" s="106">
        <v>227610.22</v>
      </c>
      <c r="D8" s="106">
        <v>227610.22</v>
      </c>
      <c r="E8" s="72">
        <v>50000</v>
      </c>
    </row>
    <row r="9" ht="29" customHeight="1" spans="1:5">
      <c r="A9" s="104">
        <v>2070205</v>
      </c>
      <c r="B9" s="72" t="s">
        <v>119</v>
      </c>
      <c r="C9" s="106">
        <v>227610.22</v>
      </c>
      <c r="D9" s="106">
        <v>227610.22</v>
      </c>
      <c r="E9" s="72">
        <v>50000</v>
      </c>
    </row>
    <row r="10" ht="29" customHeight="1" spans="1:5">
      <c r="A10" s="74" t="s">
        <v>120</v>
      </c>
      <c r="B10" s="74" t="s">
        <v>121</v>
      </c>
      <c r="C10" s="105">
        <f>C11</f>
        <v>25549.44</v>
      </c>
      <c r="D10" s="72">
        <f>D11+D13</f>
        <v>31394.78</v>
      </c>
      <c r="E10" s="107"/>
    </row>
    <row r="11" ht="29" customHeight="1" spans="1:5">
      <c r="A11" s="74" t="s">
        <v>122</v>
      </c>
      <c r="B11" s="74" t="s">
        <v>123</v>
      </c>
      <c r="C11" s="105">
        <f t="shared" ref="C7:C15" si="0">D11+E11</f>
        <v>25549.44</v>
      </c>
      <c r="D11" s="72">
        <f>D12</f>
        <v>25549.44</v>
      </c>
      <c r="E11" s="72"/>
    </row>
    <row r="12" ht="29" customHeight="1" spans="1:5">
      <c r="A12" s="74" t="s">
        <v>124</v>
      </c>
      <c r="B12" s="74" t="s">
        <v>123</v>
      </c>
      <c r="C12" s="105">
        <f t="shared" si="0"/>
        <v>25549.44</v>
      </c>
      <c r="D12" s="72">
        <v>25549.44</v>
      </c>
      <c r="E12" s="72"/>
    </row>
    <row r="13" spans="1:5">
      <c r="A13" s="74" t="s">
        <v>125</v>
      </c>
      <c r="B13" s="74" t="s">
        <v>126</v>
      </c>
      <c r="C13" s="105">
        <f t="shared" si="0"/>
        <v>5845.34</v>
      </c>
      <c r="D13" s="72">
        <v>5845.34</v>
      </c>
      <c r="E13" s="72"/>
    </row>
    <row r="14" spans="1:5">
      <c r="A14" s="74" t="s">
        <v>127</v>
      </c>
      <c r="B14" s="74" t="s">
        <v>128</v>
      </c>
      <c r="C14" s="105">
        <f t="shared" si="0"/>
        <v>5848.34</v>
      </c>
      <c r="D14" s="72">
        <f>D15</f>
        <v>5848.34</v>
      </c>
      <c r="E14" s="72"/>
    </row>
    <row r="15" spans="1:5">
      <c r="A15" s="108">
        <v>2101102</v>
      </c>
      <c r="B15" s="108" t="s">
        <v>129</v>
      </c>
      <c r="C15" s="105">
        <f t="shared" si="0"/>
        <v>5848.34</v>
      </c>
      <c r="D15" s="72">
        <v>5848.34</v>
      </c>
      <c r="E15" s="72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I12" sqref="I12"/>
    </sheetView>
  </sheetViews>
  <sheetFormatPr defaultColWidth="10" defaultRowHeight="13.5" outlineLevelCol="4"/>
  <cols>
    <col min="1" max="1" width="15.75" customWidth="1"/>
    <col min="2" max="2" width="42" customWidth="1"/>
    <col min="3" max="3" width="19.675" customWidth="1"/>
    <col min="4" max="4" width="25.25" customWidth="1"/>
    <col min="5" max="5" width="21.4416666666667" customWidth="1"/>
  </cols>
  <sheetData>
    <row r="1" ht="18.05" customHeight="1" spans="1:5">
      <c r="A1" s="46"/>
      <c r="B1" s="46"/>
      <c r="C1" s="46"/>
      <c r="D1" s="46"/>
      <c r="E1" s="46"/>
    </row>
    <row r="2" ht="39.85" customHeight="1" spans="1:5">
      <c r="A2" s="47" t="s">
        <v>176</v>
      </c>
      <c r="B2" s="47"/>
      <c r="C2" s="47"/>
      <c r="D2" s="47"/>
      <c r="E2" s="47"/>
    </row>
    <row r="3" ht="22.75" customHeight="1" spans="1:5">
      <c r="A3" s="86"/>
      <c r="B3" s="86"/>
      <c r="C3" s="48"/>
      <c r="D3" s="48"/>
      <c r="E3" s="87" t="s">
        <v>35</v>
      </c>
    </row>
    <row r="4" ht="22.75" customHeight="1" spans="1:5">
      <c r="A4" s="88" t="s">
        <v>177</v>
      </c>
      <c r="B4" s="88"/>
      <c r="C4" s="88" t="s">
        <v>178</v>
      </c>
      <c r="D4" s="88"/>
      <c r="E4" s="88"/>
    </row>
    <row r="5" ht="22.75" customHeight="1" spans="1:5">
      <c r="A5" s="88" t="s">
        <v>174</v>
      </c>
      <c r="B5" s="88" t="s">
        <v>175</v>
      </c>
      <c r="C5" s="88" t="s">
        <v>116</v>
      </c>
      <c r="D5" s="88" t="s">
        <v>179</v>
      </c>
      <c r="E5" s="88" t="s">
        <v>180</v>
      </c>
    </row>
    <row r="6" ht="22.75" customHeight="1" spans="1:5">
      <c r="A6" s="88"/>
      <c r="B6" s="89" t="s">
        <v>116</v>
      </c>
      <c r="C6" s="90">
        <f>D6+E6</f>
        <v>309005</v>
      </c>
      <c r="D6" s="90">
        <f>D7</f>
        <v>259005</v>
      </c>
      <c r="E6" s="90">
        <f>E10</f>
        <v>50000</v>
      </c>
    </row>
    <row r="7" ht="27" customHeight="1" spans="1:5">
      <c r="A7" s="71" t="s">
        <v>181</v>
      </c>
      <c r="B7" s="91" t="s">
        <v>182</v>
      </c>
      <c r="C7" s="73">
        <f>C8+C9+C10</f>
        <v>309005</v>
      </c>
      <c r="D7" s="92">
        <f>D8+D9+D10</f>
        <v>259005</v>
      </c>
      <c r="E7" s="93"/>
    </row>
    <row r="8" ht="27" customHeight="1" spans="1:5">
      <c r="A8" s="74" t="s">
        <v>183</v>
      </c>
      <c r="B8" s="80" t="s">
        <v>184</v>
      </c>
      <c r="C8" s="94">
        <v>160068.36</v>
      </c>
      <c r="D8" s="94">
        <v>160068.36</v>
      </c>
      <c r="E8" s="95"/>
    </row>
    <row r="9" ht="27" customHeight="1" spans="1:5">
      <c r="A9" s="74" t="s">
        <v>185</v>
      </c>
      <c r="B9" s="80" t="s">
        <v>186</v>
      </c>
      <c r="C9" s="96">
        <v>25549.44</v>
      </c>
      <c r="D9" s="96">
        <v>25549.44</v>
      </c>
      <c r="E9" s="97"/>
    </row>
    <row r="10" ht="27" customHeight="1" spans="1:5">
      <c r="A10" s="74" t="s">
        <v>187</v>
      </c>
      <c r="B10" s="91" t="s">
        <v>188</v>
      </c>
      <c r="C10" s="73">
        <f>D10+E10</f>
        <v>123387.2</v>
      </c>
      <c r="D10" s="73">
        <f>SUM(D11:D22)</f>
        <v>73387.2</v>
      </c>
      <c r="E10" s="73">
        <f>SUM(E11:E22)</f>
        <v>50000</v>
      </c>
    </row>
    <row r="11" spans="1:5">
      <c r="A11" s="74" t="s">
        <v>189</v>
      </c>
      <c r="B11" s="75" t="s">
        <v>190</v>
      </c>
      <c r="C11" s="74"/>
      <c r="D11" s="77">
        <v>10000</v>
      </c>
      <c r="E11" s="77">
        <v>10000</v>
      </c>
    </row>
    <row r="12" spans="1:5">
      <c r="A12" s="74" t="s">
        <v>191</v>
      </c>
      <c r="B12" s="75" t="s">
        <v>192</v>
      </c>
      <c r="C12" s="74"/>
      <c r="D12" s="77">
        <v>7000</v>
      </c>
      <c r="E12" s="77">
        <v>7000</v>
      </c>
    </row>
    <row r="13" spans="1:5">
      <c r="A13" s="74" t="s">
        <v>193</v>
      </c>
      <c r="B13" s="75" t="s">
        <v>194</v>
      </c>
      <c r="C13" s="74"/>
      <c r="D13" s="77">
        <v>6000</v>
      </c>
      <c r="E13" s="77">
        <v>6000</v>
      </c>
    </row>
    <row r="14" spans="1:5">
      <c r="A14" s="74" t="s">
        <v>195</v>
      </c>
      <c r="B14" s="75" t="s">
        <v>196</v>
      </c>
      <c r="C14" s="74"/>
      <c r="D14" s="77">
        <v>9000</v>
      </c>
      <c r="E14" s="77">
        <v>9000</v>
      </c>
    </row>
    <row r="15" spans="1:5">
      <c r="A15" s="74" t="s">
        <v>197</v>
      </c>
      <c r="B15" s="75" t="s">
        <v>198</v>
      </c>
      <c r="C15" s="74"/>
      <c r="D15" s="77">
        <v>8000</v>
      </c>
      <c r="E15" s="77">
        <v>8000</v>
      </c>
    </row>
    <row r="16" spans="1:5">
      <c r="A16" s="74" t="s">
        <v>199</v>
      </c>
      <c r="B16" s="75" t="s">
        <v>200</v>
      </c>
      <c r="C16" s="74"/>
      <c r="D16" s="80"/>
      <c r="E16" s="74"/>
    </row>
    <row r="17" spans="1:5">
      <c r="A17" s="74" t="s">
        <v>201</v>
      </c>
      <c r="B17" s="75" t="s">
        <v>202</v>
      </c>
      <c r="C17" s="74"/>
      <c r="D17" s="80"/>
      <c r="E17" s="74"/>
    </row>
    <row r="18" spans="1:5">
      <c r="A18" s="74" t="s">
        <v>203</v>
      </c>
      <c r="B18" s="75" t="s">
        <v>204</v>
      </c>
      <c r="C18" s="74"/>
      <c r="D18" s="80"/>
      <c r="E18" s="74"/>
    </row>
    <row r="19" spans="1:5">
      <c r="A19" s="74" t="s">
        <v>205</v>
      </c>
      <c r="B19" s="75" t="s">
        <v>206</v>
      </c>
      <c r="C19" s="74"/>
      <c r="D19" s="79">
        <v>5069.23</v>
      </c>
      <c r="E19" s="79"/>
    </row>
    <row r="20" spans="1:5">
      <c r="A20" s="74" t="s">
        <v>207</v>
      </c>
      <c r="B20" s="75" t="s">
        <v>208</v>
      </c>
      <c r="C20" s="74"/>
      <c r="D20" s="77">
        <v>3917.97</v>
      </c>
      <c r="E20" s="74"/>
    </row>
    <row r="21" spans="1:5">
      <c r="A21" s="74" t="s">
        <v>209</v>
      </c>
      <c r="B21" s="75" t="s">
        <v>210</v>
      </c>
      <c r="C21" s="74"/>
      <c r="D21" s="77">
        <v>10000</v>
      </c>
      <c r="E21" s="77">
        <v>10000</v>
      </c>
    </row>
    <row r="22" spans="1:5">
      <c r="A22" s="74" t="s">
        <v>209</v>
      </c>
      <c r="B22" s="75" t="s">
        <v>211</v>
      </c>
      <c r="C22" s="74"/>
      <c r="D22" s="77">
        <v>14400</v>
      </c>
      <c r="E22" s="7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2023-04-07T04:01:32Z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54C80BC5E32D4B2596A6365A6DA0E22A</vt:lpwstr>
  </property>
</Properties>
</file>