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390" activeTab="7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表13" sheetId="17" r:id="rId15"/>
    <sheet name="表14" sheetId="18" r:id="rId16"/>
  </sheets>
  <externalReferences>
    <externalReference r:id="rId17"/>
  </externalReferences>
  <definedNames>
    <definedName name="_xlnm.Print_Area" localSheetId="11">表10!$A$1:$C$12</definedName>
    <definedName name="_xlnm.Print_Titles" localSheetId="11">表10!$1:$5</definedName>
    <definedName name="_xlnm.Print_Area" localSheetId="3">表2!$A$1:$B$29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<sst xmlns="http://schemas.openxmlformats.org/spreadsheetml/2006/main" count="410" uniqueCount="314">
  <si>
    <t>单位代码：</t>
  </si>
  <si>
    <t>单位名称：</t>
  </si>
  <si>
    <t>中国共产党宁县委员会党校</t>
  </si>
  <si>
    <t>部门预算公开表</t>
  </si>
  <si>
    <t xml:space="preserve">     </t>
  </si>
  <si>
    <t>编制日期：</t>
  </si>
  <si>
    <t>部门领导：</t>
  </si>
  <si>
    <t>王东舜</t>
  </si>
  <si>
    <t>财务负责人：</t>
  </si>
  <si>
    <t>牛广龙</t>
  </si>
  <si>
    <t>制表人：</t>
  </si>
  <si>
    <t>安锋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</si>
  <si>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</si>
  <si>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</si>
  <si>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</si>
  <si>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</si>
  <si>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</si>
  <si>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</si>
  <si>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</si>
  <si>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</si>
  <si>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</si>
  <si>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</si>
  <si>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</si>
  <si>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</si>
  <si>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</si>
  <si>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</si>
  <si>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</si>
  <si>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</si>
  <si>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</si>
  <si>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</si>
  <si>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</si>
  <si>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</si>
  <si>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</si>
  <si>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</si>
  <si>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</si>
  <si>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</si>
  <si>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</si>
  <si>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</si>
  <si>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</si>
  <si>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</si>
  <si>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</si>
  <si>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</si>
  <si>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</si>
  <si>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</si>
  <si>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</si>
  <si>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</si>
  <si>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</si>
  <si>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</si>
  <si>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</si>
  <si>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</si>
  <si>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</si>
  <si>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</si>
  <si>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</si>
  <si>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</si>
  <si>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</si>
  <si>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</si>
  <si>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</si>
  <si>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</si>
  <si>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</si>
  <si>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</si>
  <si>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</si>
  <si>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</si>
  <si>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</si>
  <si>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</si>
  <si>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</si>
  <si>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</si>
  <si>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</si>
  <si>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</si>
  <si>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</si>
  <si>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</si>
  <si>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</si>
  <si>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</si>
  <si>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</si>
  <si>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</si>
  <si>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</si>
  <si>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</si>
  <si>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</si>
  <si>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</si>
  <si>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</si>
  <si>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</si>
  <si>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</si>
  <si>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</si>
  <si>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</si>
  <si>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</si>
  <si>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</si>
  <si>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</si>
  <si>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</si>
  <si>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</si>
  <si>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</si>
  <si>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</si>
  <si>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</si>
  <si>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</si>
  <si>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</si>
  <si>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</si>
  <si>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</si>
  <si>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</si>
  <si>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</si>
  <si>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</si>
  <si>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</si>
  <si>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</si>
  <si>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</si>
  <si>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</si>
  <si>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</si>
  <si>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</si>
  <si>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</si>
  <si>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</si>
  <si>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</si>
  <si>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</si>
  <si>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</si>
  <si>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</si>
  <si>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</si>
  <si>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</si>
  <si>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</si>
  <si>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</si>
  <si>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</si>
  <si>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</si>
  <si>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</si>
  <si>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2050802-干部教育</t>
  </si>
  <si>
    <t>2080502-事业单位离退休</t>
  </si>
  <si>
    <t>2089999-其他社会保障和就业支出</t>
  </si>
  <si>
    <t>2101102-事业医疗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</si>
  <si>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</si>
  <si>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</si>
  <si>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</si>
  <si>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</si>
  <si>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</si>
  <si>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</si>
  <si>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</si>
  <si>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</si>
  <si>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</si>
  <si>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</si>
  <si>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</si>
  <si>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</si>
  <si>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</si>
  <si>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</si>
  <si>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</si>
  <si>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</si>
  <si>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</si>
  <si>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</si>
  <si>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</si>
  <si>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</si>
  <si>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</si>
  <si>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</si>
  <si>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</si>
  <si>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</si>
  <si>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</si>
  <si>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</si>
  <si>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</si>
  <si>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</si>
  <si>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</si>
  <si>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</si>
  <si>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</si>
  <si>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</si>
  <si>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</si>
  <si>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</si>
  <si>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</si>
  <si>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</si>
  <si>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</si>
  <si>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</si>
  <si>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</si>
  <si>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</si>
  <si>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</si>
  <si>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</si>
  <si>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</si>
  <si>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205001中国共产党宁县委员会党校</t>
  </si>
  <si>
    <t>一般公共预算支出情况表</t>
  </si>
  <si>
    <t>科目编码</t>
  </si>
  <si>
    <t>科目名称</t>
  </si>
  <si>
    <t>干部教育</t>
  </si>
  <si>
    <t>事业单位离退休</t>
  </si>
  <si>
    <t>其他社会保障和就业支出</t>
  </si>
  <si>
    <t>事业医疗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</si>
  <si>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</si>
  <si>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</si>
  <si>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</si>
  <si>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</si>
  <si>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</si>
  <si>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</si>
  <si>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</si>
  <si>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</si>
  <si>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</si>
  <si>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</si>
  <si>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</si>
  <si>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</si>
  <si>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</si>
  <si>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30110</t>
  </si>
  <si>
    <t xml:space="preserve">  职工基本医疗保险缴费</t>
  </si>
  <si>
    <t>30112</t>
  </si>
  <si>
    <t xml:space="preserve">  其他社会保障缴费</t>
  </si>
  <si>
    <t>30113</t>
  </si>
  <si>
    <t xml:space="preserve">  住房公积金</t>
  </si>
  <si>
    <t>30199</t>
  </si>
  <si>
    <t xml:space="preserve">  其他工资福利支出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</si>
  <si>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</si>
  <si>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</si>
  <si>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</si>
  <si>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</si>
  <si>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</si>
  <si>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</si>
  <si>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</si>
  <si>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</si>
  <si>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</si>
  <si>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</si>
  <si>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</si>
  <si>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</si>
  <si>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30211</t>
  </si>
  <si>
    <t xml:space="preserve">  差旅费</t>
  </si>
  <si>
    <t>30213</t>
  </si>
  <si>
    <t xml:space="preserve">  维修（护）费</t>
  </si>
  <si>
    <t>30216</t>
  </si>
  <si>
    <t xml:space="preserve">  培训费</t>
  </si>
  <si>
    <t>30226</t>
  </si>
  <si>
    <t xml:space="preserve">  劳务费</t>
  </si>
  <si>
    <t>30228</t>
  </si>
  <si>
    <t xml:space="preserve">  工会经费</t>
  </si>
  <si>
    <t>30229</t>
  </si>
  <si>
    <t xml:space="preserve">  福利费</t>
  </si>
  <si>
    <t>30239</t>
  </si>
  <si>
    <t xml:space="preserve">  其他交通费用</t>
  </si>
  <si>
    <r>
      <rPr>
        <sz val="10"/>
        <rFont val="宋体"/>
        <charset val="134"/>
      </rPr>
      <t xml:space="preserve">  其他交通费用</t>
    </r>
    <r>
      <rPr>
        <sz val="10"/>
        <color indexed="10"/>
        <rFont val="宋体"/>
        <charset val="134"/>
      </rPr>
      <t>（车补）</t>
    </r>
  </si>
  <si>
    <t>303</t>
  </si>
  <si>
    <t>对个人和家庭的补助</t>
  </si>
  <si>
    <t>30302</t>
  </si>
  <si>
    <t xml:space="preserve">  退休费</t>
  </si>
  <si>
    <t>30305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</si>
  <si>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</si>
  <si>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</si>
  <si>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</si>
  <si>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</si>
  <si>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</si>
  <si>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</si>
  <si>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</si>
  <si>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</si>
  <si>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</si>
  <si>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</si>
  <si>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</si>
  <si>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</si>
  <si>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</si>
  <si>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</si>
  <si>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 xml:space="preserve">  其他交通费用（车补）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</si>
  <si>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</si>
  <si>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</si>
  <si>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</si>
  <si>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</si>
  <si>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</si>
  <si>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</si>
  <si>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</si>
  <si>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</si>
  <si>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</si>
  <si>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</si>
  <si>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</si>
  <si>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</si>
  <si>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</si>
  <si>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</si>
  <si>
    <t>部门（单位）整体支出绩效目标表</t>
  </si>
  <si>
    <t>单位名称：中国共产党宁县委员会党校</t>
  </si>
  <si>
    <t>部门（单位）名称</t>
  </si>
  <si>
    <t>联系人</t>
  </si>
  <si>
    <t>联系电话</t>
  </si>
  <si>
    <t>部门（单位）职能</t>
  </si>
  <si>
    <t>依据</t>
  </si>
  <si>
    <t>《中华人民共和国预算法》</t>
  </si>
  <si>
    <t>职能概述</t>
  </si>
  <si>
    <t>集中统一管理县级档案资料，维护档案的完整，确保档案与资料的安全。依法接收、征集、保管县级机关、乡镇（社区）、部分企事业单位的档案和社会上散存的具有保存价值的档案资料</t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</si>
  <si>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</si>
  <si>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</si>
  <si>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</si>
  <si>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</si>
  <si>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</si>
  <si>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</si>
  <si>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内设职能部门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</si>
  <si>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</si>
  <si>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</si>
  <si>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</si>
  <si>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</si>
  <si>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</si>
  <si>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</si>
  <si>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中国共产党宁县委员会党校内部控制制度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</si>
  <si>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</si>
  <si>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</si>
  <si>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</si>
  <si>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</si>
  <si>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</si>
  <si>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</si>
  <si>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</si>
  <si>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</si>
  <si>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</si>
  <si>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</si>
  <si>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</si>
  <si>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</si>
  <si>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</si>
  <si>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</si>
  <si>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</si>
  <si>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</si>
  <si>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</si>
  <si>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</si>
  <si>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</si>
  <si>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</si>
  <si>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</si>
  <si>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</si>
  <si>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</si>
  <si>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</si>
  <si>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</si>
  <si>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</si>
  <si>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</si>
  <si>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</si>
  <si>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一般预算（县级）</t>
  </si>
  <si>
    <t>项目分类</t>
  </si>
  <si>
    <r>
      <rPr>
        <b/>
        <sz val="9"/>
        <color indexed="8"/>
        <rFont val="宋体"/>
        <charset val="134"/>
        <scheme val="minor"/>
      </rPr>
      <t>项目资金</t>
    </r>
    <r>
      <rPr>
        <b/>
        <sz val="9"/>
        <color indexed="8"/>
        <rFont val="Calibri"/>
        <charset val="134"/>
      </rPr>
      <t>(</t>
    </r>
    <r>
      <rPr>
        <b/>
        <sz val="9"/>
        <color indexed="8"/>
        <rFont val="宋体"/>
        <charset val="134"/>
      </rPr>
      <t>万元</t>
    </r>
    <r>
      <rPr>
        <b/>
        <sz val="9"/>
        <color indexed="8"/>
        <rFont val="Calibri"/>
        <charset val="134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</si>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</sst>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);[Red]\(0.00\)"/>
    <numFmt numFmtId="178" formatCode="#0.00"/>
    <numFmt numFmtId="179" formatCode="#,##0.00_ ;[Red]\-#,##0.00\ "/>
    <numFmt numFmtId="180" formatCode="yyyy\-mm\-dd"/>
  </numFmts>
  <fonts count="64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0"/>
      <name val="Arial"/>
      <charset val="134"/>
    </font>
    <font>
      <b/>
      <sz val="14"/>
      <color indexed="8"/>
      <name val="仿宋_GB2312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  <scheme val="minor"/>
    </font>
    <font>
      <sz val="9"/>
      <color indexed="8"/>
      <name val="Calibri"/>
      <charset val="134"/>
    </font>
    <font>
      <sz val="9"/>
      <color indexed="8"/>
      <name val="宋体"/>
      <charset val="134"/>
      <scheme val="minor"/>
    </font>
    <font>
      <b/>
      <sz val="9"/>
      <color indexed="8"/>
      <name val="Calibri"/>
      <charset val="134"/>
    </font>
    <font>
      <b/>
      <sz val="9"/>
      <color rgb="FF000000"/>
      <name val="宋体"/>
      <charset val="134"/>
      <scheme val="minor"/>
    </font>
    <font>
      <sz val="9"/>
      <color rgb="FF000000"/>
      <name val="Calibri"/>
      <charset val="134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1"/>
      <color indexed="8"/>
      <name val="宋体"/>
      <charset val="1"/>
      <scheme val="minor"/>
    </font>
    <font>
      <sz val="19"/>
      <name val="SimSun"/>
      <charset val="134"/>
    </font>
    <font>
      <b/>
      <sz val="10"/>
      <name val="SimSun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"/>
      <scheme val="minor"/>
    </font>
    <font>
      <sz val="10"/>
      <name val="Hiragino Sans GB"/>
      <charset val="134"/>
    </font>
    <font>
      <b/>
      <sz val="10"/>
      <color indexed="8"/>
      <name val="宋体"/>
      <charset val="1"/>
      <scheme val="minor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1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43" fillId="0" borderId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8" applyNumberFormat="0" applyAlignment="0" applyProtection="0">
      <alignment vertical="center"/>
    </xf>
    <xf numFmtId="44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10" borderId="9" applyNumberFormat="0" applyFon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56" fillId="14" borderId="12" applyNumberFormat="0" applyAlignment="0" applyProtection="0">
      <alignment vertical="center"/>
    </xf>
    <xf numFmtId="0" fontId="57" fillId="14" borderId="8" applyNumberFormat="0" applyAlignment="0" applyProtection="0">
      <alignment vertical="center"/>
    </xf>
    <xf numFmtId="0" fontId="58" fillId="15" borderId="13" applyNumberFormat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2" fillId="0" borderId="0"/>
    <xf numFmtId="0" fontId="1" fillId="0" borderId="0">
      <alignment vertical="center"/>
    </xf>
  </cellStyleXfs>
  <cellXfs count="139">
    <xf numFmtId="0" fontId="0" fillId="0" borderId="0" xfId="0" applyFont="1">
      <alignment vertical="center"/>
    </xf>
    <xf numFmtId="0" fontId="1" fillId="0" borderId="0" xfId="50" applyFont="1">
      <alignment vertical="center"/>
    </xf>
    <xf numFmtId="0" fontId="2" fillId="0" borderId="0" xfId="0" applyFont="1" applyFill="1" applyAlignment="1"/>
    <xf numFmtId="0" fontId="3" fillId="0" borderId="0" xfId="50" applyFont="1" applyAlignment="1">
      <alignment horizontal="center" vertical="center"/>
    </xf>
    <xf numFmtId="0" fontId="4" fillId="0" borderId="0" xfId="49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0" fontId="5" fillId="0" borderId="1" xfId="50" applyFont="1" applyBorder="1" applyAlignment="1">
      <alignment horizontal="center" vertical="center" wrapText="1"/>
    </xf>
    <xf numFmtId="0" fontId="4" fillId="0" borderId="1" xfId="50" applyFont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 wrapText="1"/>
    </xf>
    <xf numFmtId="0" fontId="4" fillId="0" borderId="2" xfId="50" applyFont="1" applyBorder="1" applyAlignment="1">
      <alignment horizontal="left" vertical="center" wrapText="1"/>
    </xf>
    <xf numFmtId="0" fontId="7" fillId="0" borderId="1" xfId="50" applyFont="1" applyBorder="1" applyAlignment="1">
      <alignment horizontal="center" vertical="center" wrapText="1"/>
    </xf>
    <xf numFmtId="0" fontId="4" fillId="0" borderId="1" xfId="50" applyFont="1" applyBorder="1" applyAlignment="1">
      <alignment horizontal="justify" vertical="center" wrapText="1"/>
    </xf>
    <xf numFmtId="0" fontId="8" fillId="0" borderId="1" xfId="50" applyFont="1" applyBorder="1" applyAlignment="1">
      <alignment horizontal="justify" vertical="center" wrapText="1"/>
    </xf>
    <xf numFmtId="0" fontId="8" fillId="0" borderId="1" xfId="50" applyFont="1" applyBorder="1" applyAlignment="1">
      <alignment horizontal="center" vertical="center" wrapText="1"/>
    </xf>
    <xf numFmtId="0" fontId="6" fillId="0" borderId="3" xfId="50" applyFont="1" applyBorder="1" applyAlignment="1">
      <alignment horizontal="left" vertical="center" wrapText="1"/>
    </xf>
    <xf numFmtId="0" fontId="6" fillId="0" borderId="4" xfId="50" applyFont="1" applyBorder="1" applyAlignment="1">
      <alignment horizontal="left" vertical="center" wrapText="1"/>
    </xf>
    <xf numFmtId="0" fontId="1" fillId="0" borderId="1" xfId="50" applyBorder="1">
      <alignment vertical="center"/>
    </xf>
    <xf numFmtId="0" fontId="4" fillId="0" borderId="1" xfId="50" applyFont="1" applyBorder="1" applyAlignment="1">
      <alignment horizontal="left" vertical="center" wrapText="1"/>
    </xf>
    <xf numFmtId="0" fontId="6" fillId="0" borderId="1" xfId="50" applyFont="1" applyBorder="1" applyAlignment="1">
      <alignment horizontal="left" vertical="center" wrapText="1"/>
    </xf>
    <xf numFmtId="0" fontId="7" fillId="0" borderId="1" xfId="50" applyFont="1" applyBorder="1" applyAlignment="1">
      <alignment horizontal="left" vertical="center" wrapText="1"/>
    </xf>
    <xf numFmtId="0" fontId="9" fillId="0" borderId="1" xfId="50" applyFont="1" applyBorder="1" applyAlignment="1">
      <alignment horizontal="center" vertical="center" wrapText="1"/>
    </xf>
    <xf numFmtId="0" fontId="10" fillId="0" borderId="1" xfId="50" applyFont="1" applyBorder="1" applyAlignment="1">
      <alignment horizontal="center" vertical="center" wrapText="1"/>
    </xf>
    <xf numFmtId="9" fontId="6" fillId="0" borderId="1" xfId="5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 indent="2"/>
    </xf>
    <xf numFmtId="0" fontId="17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vertical="center" wrapText="1"/>
    </xf>
    <xf numFmtId="0" fontId="19" fillId="0" borderId="5" xfId="0" applyFont="1" applyBorder="1" applyAlignment="1">
      <alignment horizontal="right" vertical="center" wrapText="1"/>
    </xf>
    <xf numFmtId="0" fontId="20" fillId="0" borderId="0" xfId="0" applyFont="1" applyFill="1" applyBorder="1" applyAlignment="1" applyProtection="1"/>
    <xf numFmtId="0" fontId="21" fillId="0" borderId="0" xfId="0" applyFont="1" applyFill="1" applyBorder="1" applyAlignment="1" applyProtection="1">
      <alignment vertical="center" wrapText="1"/>
    </xf>
    <xf numFmtId="0" fontId="22" fillId="0" borderId="0" xfId="0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horizontal="center" vertical="center" wrapText="1"/>
    </xf>
    <xf numFmtId="49" fontId="24" fillId="0" borderId="1" xfId="0" applyNumberFormat="1" applyFont="1" applyFill="1" applyBorder="1" applyAlignment="1" applyProtection="1">
      <alignment horizontal="left" vertical="center"/>
    </xf>
    <xf numFmtId="176" fontId="24" fillId="0" borderId="1" xfId="0" applyNumberFormat="1" applyFont="1" applyFill="1" applyBorder="1" applyAlignment="1" applyProtection="1">
      <alignment horizontal="right" vertical="center"/>
    </xf>
    <xf numFmtId="0" fontId="25" fillId="0" borderId="0" xfId="0" applyFont="1" applyFill="1" applyBorder="1" applyAlignment="1" applyProtection="1">
      <alignment vertical="center" wrapText="1"/>
    </xf>
    <xf numFmtId="0" fontId="25" fillId="0" borderId="0" xfId="0" applyFont="1" applyFill="1" applyBorder="1" applyAlignment="1" applyProtection="1"/>
    <xf numFmtId="0" fontId="19" fillId="0" borderId="1" xfId="0" applyFont="1" applyBorder="1" applyAlignment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/>
    </xf>
    <xf numFmtId="49" fontId="26" fillId="0" borderId="1" xfId="0" applyNumberFormat="1" applyFont="1" applyFill="1" applyBorder="1" applyAlignment="1" applyProtection="1">
      <alignment horizontal="left" vertical="center" wrapText="1"/>
    </xf>
    <xf numFmtId="49" fontId="26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26" fillId="0" borderId="1" xfId="0" applyNumberFormat="1" applyFont="1" applyFill="1" applyBorder="1" applyAlignment="1" applyProtection="1">
      <alignment horizontal="left" vertical="center"/>
    </xf>
    <xf numFmtId="177" fontId="27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left" vertical="center"/>
    </xf>
    <xf numFmtId="177" fontId="0" fillId="0" borderId="1" xfId="0" applyNumberFormat="1" applyFont="1" applyBorder="1">
      <alignment vertical="center"/>
    </xf>
    <xf numFmtId="177" fontId="17" fillId="0" borderId="1" xfId="0" applyNumberFormat="1" applyFont="1" applyBorder="1" applyAlignment="1">
      <alignment vertical="center" wrapText="1"/>
    </xf>
    <xf numFmtId="0" fontId="28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right" vertical="center" wrapText="1"/>
    </xf>
    <xf numFmtId="0" fontId="29" fillId="0" borderId="5" xfId="0" applyFont="1" applyBorder="1" applyAlignment="1">
      <alignment vertical="center" wrapText="1"/>
    </xf>
    <xf numFmtId="0" fontId="29" fillId="0" borderId="5" xfId="0" applyFont="1" applyBorder="1" applyAlignment="1">
      <alignment horizontal="right" vertical="center" wrapText="1"/>
    </xf>
    <xf numFmtId="0" fontId="27" fillId="0" borderId="0" xfId="0" applyFont="1">
      <alignment vertical="center"/>
    </xf>
    <xf numFmtId="0" fontId="29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right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center" wrapText="1"/>
    </xf>
    <xf numFmtId="177" fontId="29" fillId="0" borderId="1" xfId="0" applyNumberFormat="1" applyFont="1" applyBorder="1" applyAlignment="1">
      <alignment vertical="center" wrapText="1"/>
    </xf>
    <xf numFmtId="49" fontId="30" fillId="0" borderId="1" xfId="0" applyNumberFormat="1" applyFont="1" applyFill="1" applyBorder="1" applyAlignment="1">
      <alignment horizontal="left" vertical="center" wrapText="1"/>
    </xf>
    <xf numFmtId="177" fontId="30" fillId="0" borderId="1" xfId="0" applyNumberFormat="1" applyFont="1" applyFill="1" applyBorder="1" applyAlignment="1">
      <alignment horizontal="left" vertical="center" wrapText="1"/>
    </xf>
    <xf numFmtId="49" fontId="31" fillId="0" borderId="1" xfId="0" applyNumberFormat="1" applyFont="1" applyFill="1" applyBorder="1" applyAlignment="1">
      <alignment horizontal="left" vertical="center" wrapText="1"/>
    </xf>
    <xf numFmtId="177" fontId="31" fillId="0" borderId="1" xfId="0" applyNumberFormat="1" applyFont="1" applyFill="1" applyBorder="1" applyAlignment="1">
      <alignment horizontal="left" vertical="center" wrapText="1"/>
    </xf>
    <xf numFmtId="0" fontId="31" fillId="0" borderId="1" xfId="0" applyNumberFormat="1" applyFont="1" applyFill="1" applyBorder="1" applyAlignment="1">
      <alignment horizontal="right" vertical="center" wrapText="1"/>
    </xf>
    <xf numFmtId="177" fontId="31" fillId="0" borderId="1" xfId="0" applyNumberFormat="1" applyFont="1" applyFill="1" applyBorder="1" applyAlignment="1">
      <alignment horizontal="right" vertical="center" wrapText="1"/>
    </xf>
    <xf numFmtId="0" fontId="0" fillId="0" borderId="0" xfId="0" applyNumberFormat="1" applyFont="1">
      <alignment vertical="center"/>
    </xf>
    <xf numFmtId="0" fontId="32" fillId="0" borderId="0" xfId="0" applyFont="1" applyFill="1" applyBorder="1" applyAlignment="1">
      <alignment vertical="center"/>
    </xf>
    <xf numFmtId="177" fontId="32" fillId="0" borderId="1" xfId="0" applyNumberFormat="1" applyFont="1" applyFill="1" applyBorder="1" applyAlignment="1">
      <alignment vertical="center"/>
    </xf>
    <xf numFmtId="0" fontId="27" fillId="0" borderId="1" xfId="0" applyFont="1" applyBorder="1">
      <alignment vertical="center"/>
    </xf>
    <xf numFmtId="177" fontId="0" fillId="0" borderId="0" xfId="0" applyNumberFormat="1" applyFont="1">
      <alignment vertical="center"/>
    </xf>
    <xf numFmtId="0" fontId="17" fillId="0" borderId="0" xfId="0" applyFont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4" fontId="29" fillId="3" borderId="1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29" fillId="3" borderId="1" xfId="0" applyFont="1" applyFill="1" applyBorder="1" applyAlignment="1">
      <alignment horizontal="left" vertical="center" wrapText="1"/>
    </xf>
    <xf numFmtId="178" fontId="19" fillId="0" borderId="5" xfId="0" applyNumberFormat="1" applyFont="1" applyBorder="1" applyAlignment="1">
      <alignment horizontal="right" vertical="center" wrapText="1"/>
    </xf>
    <xf numFmtId="0" fontId="29" fillId="3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/>
    </xf>
    <xf numFmtId="177" fontId="33" fillId="4" borderId="1" xfId="0" applyNumberFormat="1" applyFont="1" applyFill="1" applyBorder="1" applyAlignment="1">
      <alignment horizontal="left" vertical="center" shrinkToFit="1"/>
    </xf>
    <xf numFmtId="177" fontId="19" fillId="0" borderId="1" xfId="0" applyNumberFormat="1" applyFont="1" applyBorder="1" applyAlignment="1">
      <alignment horizontal="left" vertical="center" wrapText="1"/>
    </xf>
    <xf numFmtId="177" fontId="34" fillId="0" borderId="1" xfId="0" applyNumberFormat="1" applyFont="1" applyBorder="1" applyAlignment="1">
      <alignment horizontal="left" vertical="center"/>
    </xf>
    <xf numFmtId="0" fontId="29" fillId="0" borderId="5" xfId="0" applyFont="1" applyBorder="1" applyAlignment="1">
      <alignment horizontal="center" vertical="center" wrapText="1"/>
    </xf>
    <xf numFmtId="4" fontId="29" fillId="0" borderId="5" xfId="0" applyNumberFormat="1" applyFont="1" applyBorder="1" applyAlignment="1">
      <alignment horizontal="right" vertical="center" wrapText="1"/>
    </xf>
    <xf numFmtId="0" fontId="29" fillId="0" borderId="5" xfId="0" applyFont="1" applyBorder="1" applyAlignment="1">
      <alignment horizontal="left" vertical="center" wrapText="1"/>
    </xf>
    <xf numFmtId="4" fontId="29" fillId="0" borderId="5" xfId="0" applyNumberFormat="1" applyFont="1" applyBorder="1" applyAlignment="1">
      <alignment vertical="center" wrapText="1"/>
    </xf>
    <xf numFmtId="0" fontId="19" fillId="0" borderId="5" xfId="0" applyFont="1" applyBorder="1" applyAlignment="1">
      <alignment horizontal="left" vertical="center" wrapText="1"/>
    </xf>
    <xf numFmtId="4" fontId="19" fillId="0" borderId="5" xfId="0" applyNumberFormat="1" applyFont="1" applyBorder="1" applyAlignment="1">
      <alignment horizontal="right" vertical="center" wrapText="1"/>
    </xf>
    <xf numFmtId="178" fontId="35" fillId="0" borderId="5" xfId="0" applyNumberFormat="1" applyFont="1" applyBorder="1" applyAlignment="1">
      <alignment horizontal="right" vertical="center" wrapText="1"/>
    </xf>
    <xf numFmtId="4" fontId="19" fillId="0" borderId="5" xfId="0" applyNumberFormat="1" applyFont="1" applyBorder="1" applyAlignment="1">
      <alignment vertical="center" wrapText="1"/>
    </xf>
    <xf numFmtId="178" fontId="29" fillId="0" borderId="5" xfId="0" applyNumberFormat="1" applyFont="1" applyBorder="1" applyAlignment="1">
      <alignment vertical="center" wrapText="1"/>
    </xf>
    <xf numFmtId="178" fontId="29" fillId="0" borderId="5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 vertical="center"/>
    </xf>
    <xf numFmtId="177" fontId="17" fillId="0" borderId="0" xfId="0" applyNumberFormat="1" applyFont="1" applyBorder="1" applyAlignment="1">
      <alignment vertical="center" wrapText="1"/>
    </xf>
    <xf numFmtId="177" fontId="18" fillId="0" borderId="0" xfId="0" applyNumberFormat="1" applyFont="1" applyBorder="1" applyAlignment="1">
      <alignment horizontal="center" vertical="center" wrapText="1"/>
    </xf>
    <xf numFmtId="177" fontId="19" fillId="0" borderId="0" xfId="0" applyNumberFormat="1" applyFont="1" applyBorder="1" applyAlignment="1">
      <alignment vertical="center" wrapText="1"/>
    </xf>
    <xf numFmtId="0" fontId="19" fillId="0" borderId="6" xfId="0" applyFont="1" applyBorder="1" applyAlignment="1">
      <alignment horizontal="center" vertical="center" wrapText="1"/>
    </xf>
    <xf numFmtId="177" fontId="19" fillId="0" borderId="6" xfId="0" applyNumberFormat="1" applyFont="1" applyBorder="1" applyAlignment="1">
      <alignment horizontal="center" vertical="center" wrapText="1"/>
    </xf>
    <xf numFmtId="177" fontId="29" fillId="0" borderId="1" xfId="0" applyNumberFormat="1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right" vertical="center" wrapText="1"/>
    </xf>
    <xf numFmtId="0" fontId="34" fillId="0" borderId="1" xfId="0" applyFont="1" applyBorder="1" applyAlignment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1" xfId="49" applyFont="1" applyFill="1" applyBorder="1" applyAlignment="1" applyProtection="1">
      <alignment vertical="center"/>
    </xf>
    <xf numFmtId="179" fontId="4" fillId="0" borderId="1" xfId="0" applyNumberFormat="1" applyFont="1" applyFill="1" applyBorder="1" applyAlignment="1" applyProtection="1">
      <alignment horizontal="right" vertical="center"/>
    </xf>
    <xf numFmtId="4" fontId="24" fillId="0" borderId="7" xfId="0" applyNumberFormat="1" applyFont="1" applyFill="1" applyBorder="1" applyAlignment="1" applyProtection="1">
      <alignment horizontal="right" vertical="center" shrinkToFit="1"/>
    </xf>
    <xf numFmtId="179" fontId="37" fillId="0" borderId="1" xfId="0" applyNumberFormat="1" applyFont="1" applyFill="1" applyBorder="1" applyAlignment="1">
      <alignment horizontal="right" vertical="center"/>
    </xf>
    <xf numFmtId="0" fontId="4" fillId="0" borderId="1" xfId="49" applyFont="1" applyBorder="1" applyAlignment="1" applyProtection="1">
      <alignment vertical="center"/>
    </xf>
    <xf numFmtId="0" fontId="26" fillId="0" borderId="1" xfId="49" applyFont="1" applyFill="1" applyBorder="1" applyAlignment="1" applyProtection="1">
      <alignment horizontal="center" vertical="center"/>
    </xf>
    <xf numFmtId="179" fontId="26" fillId="0" borderId="1" xfId="0" applyNumberFormat="1" applyFont="1" applyFill="1" applyBorder="1" applyAlignment="1" applyProtection="1">
      <alignment horizontal="right" vertical="center"/>
    </xf>
    <xf numFmtId="0" fontId="38" fillId="0" borderId="0" xfId="0" applyFont="1" applyBorder="1" applyAlignment="1">
      <alignment vertical="center" wrapText="1"/>
    </xf>
    <xf numFmtId="0" fontId="39" fillId="0" borderId="0" xfId="0" applyFont="1" applyBorder="1" applyAlignment="1">
      <alignment horizontal="right" vertical="center" wrapText="1"/>
    </xf>
    <xf numFmtId="0" fontId="17" fillId="0" borderId="5" xfId="0" applyFont="1" applyBorder="1" applyAlignment="1">
      <alignment vertical="center" wrapText="1"/>
    </xf>
    <xf numFmtId="0" fontId="35" fillId="0" borderId="5" xfId="0" applyFont="1" applyBorder="1" applyAlignment="1">
      <alignment horizontal="right" vertical="center" wrapText="1"/>
    </xf>
    <xf numFmtId="4" fontId="17" fillId="0" borderId="5" xfId="0" applyNumberFormat="1" applyFont="1" applyBorder="1" applyAlignment="1">
      <alignment vertical="center" wrapText="1"/>
    </xf>
    <xf numFmtId="0" fontId="39" fillId="0" borderId="5" xfId="0" applyFont="1" applyBorder="1" applyAlignment="1">
      <alignment vertical="center" wrapText="1"/>
    </xf>
    <xf numFmtId="4" fontId="39" fillId="0" borderId="5" xfId="0" applyNumberFormat="1" applyFont="1" applyBorder="1" applyAlignment="1">
      <alignment vertical="center" wrapText="1"/>
    </xf>
    <xf numFmtId="0" fontId="18" fillId="0" borderId="5" xfId="0" applyFont="1" applyBorder="1" applyAlignment="1">
      <alignment horizontal="center" vertical="center" wrapText="1"/>
    </xf>
    <xf numFmtId="0" fontId="40" fillId="0" borderId="0" xfId="0" applyFont="1" applyBorder="1" applyAlignment="1">
      <alignment vertical="center" wrapText="1"/>
    </xf>
    <xf numFmtId="0" fontId="40" fillId="0" borderId="5" xfId="0" applyFont="1" applyBorder="1" applyAlignment="1">
      <alignment horizontal="center" vertical="center" wrapText="1"/>
    </xf>
    <xf numFmtId="0" fontId="41" fillId="0" borderId="5" xfId="0" applyFont="1" applyBorder="1" applyAlignment="1">
      <alignment vertical="center" wrapText="1"/>
    </xf>
    <xf numFmtId="0" fontId="19" fillId="0" borderId="0" xfId="0" applyFont="1" applyBorder="1" applyAlignment="1">
      <alignment horizontal="left" vertical="center" wrapText="1"/>
    </xf>
    <xf numFmtId="0" fontId="42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right" vertical="center" wrapText="1"/>
    </xf>
    <xf numFmtId="180" fontId="19" fillId="0" borderId="0" xfId="0" applyNumberFormat="1" applyFont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2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6130;&#20250;&#36164;&#26009;\2023\2023&#39044;&#31639;&#20844;&#24320;\&#20826;&#26657;2023&#24180;&#37096;&#38376;&#39044;&#31639;&#34920;&#65288;&#23450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1"/>
      <sheetName val="表2-1"/>
      <sheetName val="表2-2"/>
      <sheetName val="表3"/>
      <sheetName val="表4"/>
      <sheetName val="表5"/>
      <sheetName val="表6"/>
      <sheetName val="表7"/>
      <sheetName val="表8"/>
      <sheetName val="表9"/>
      <sheetName val="表10"/>
      <sheetName val="表11"/>
      <sheetName val="表12"/>
      <sheetName val="表13"/>
    </sheetNames>
    <sheetDataSet>
      <sheetData sheetId="0"/>
      <sheetData sheetId="1"/>
      <sheetData sheetId="2"/>
      <sheetData sheetId="3">
        <row r="10">
          <cell r="E10">
            <v>2682606.26</v>
          </cell>
        </row>
        <row r="11">
          <cell r="E11">
            <v>226968.37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15681.6</v>
          </cell>
        </row>
      </sheetData>
      <sheetData sheetId="4"/>
      <sheetData sheetId="5"/>
      <sheetData sheetId="6">
        <row r="6">
          <cell r="D6">
            <v>3098328.76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G10" sqref="G10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ht="14.3" customHeight="1" spans="1:1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</row>
    <row r="3" ht="22.75" customHeight="1" spans="1:11">
      <c r="A3" s="34"/>
      <c r="B3" s="34" t="s">
        <v>0</v>
      </c>
      <c r="C3" s="135">
        <v>205001</v>
      </c>
      <c r="D3" s="135"/>
      <c r="E3" s="34"/>
      <c r="F3" s="34"/>
      <c r="G3" s="34"/>
      <c r="H3" s="34"/>
      <c r="I3" s="34"/>
      <c r="J3" s="34"/>
      <c r="K3" s="34"/>
    </row>
    <row r="4" ht="22.75" customHeight="1" spans="1:11">
      <c r="A4" s="34"/>
      <c r="B4" s="34" t="s">
        <v>1</v>
      </c>
      <c r="C4" s="34" t="s">
        <v>2</v>
      </c>
      <c r="D4" s="34"/>
      <c r="E4" s="34"/>
      <c r="F4" s="34"/>
      <c r="G4" s="34"/>
      <c r="H4" s="34"/>
      <c r="I4" s="34"/>
      <c r="J4" s="34"/>
      <c r="K4" s="34"/>
    </row>
    <row r="5" ht="14.3" customHeight="1" spans="1:11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</row>
    <row r="6" ht="78.55" customHeight="1" spans="1:11">
      <c r="A6" s="32"/>
      <c r="B6" s="136" t="s">
        <v>3</v>
      </c>
      <c r="C6" s="136"/>
      <c r="D6" s="136"/>
      <c r="E6" s="136"/>
      <c r="F6" s="136"/>
      <c r="G6" s="136"/>
      <c r="H6" s="136"/>
      <c r="I6" s="136"/>
      <c r="J6" s="136"/>
      <c r="K6" s="136"/>
    </row>
    <row r="7" ht="22.75" customHeight="1" spans="1:1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</row>
    <row r="8" ht="22.75" customHeight="1" spans="1:1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</row>
    <row r="9" ht="22.75" customHeight="1" spans="1:11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</row>
    <row r="10" ht="22.75" customHeight="1" spans="1:11">
      <c r="A10" s="34"/>
      <c r="B10" s="34" t="s">
        <v>4</v>
      </c>
      <c r="C10" s="34"/>
      <c r="F10" s="137" t="s">
        <v>5</v>
      </c>
      <c r="G10" s="138">
        <v>2023.2</v>
      </c>
      <c r="H10" s="34"/>
      <c r="I10" s="34"/>
      <c r="J10" s="34"/>
      <c r="K10" s="34"/>
    </row>
    <row r="11" ht="22.75" customHeight="1" spans="1:11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</row>
    <row r="12" ht="22.75" customHeight="1" spans="1:11">
      <c r="A12" s="34"/>
      <c r="B12" s="137" t="s">
        <v>6</v>
      </c>
      <c r="C12" s="137" t="s">
        <v>7</v>
      </c>
      <c r="D12" s="34"/>
      <c r="E12" s="137" t="s">
        <v>8</v>
      </c>
      <c r="F12" s="32" t="s">
        <v>9</v>
      </c>
      <c r="G12" s="34"/>
      <c r="H12" s="137" t="s">
        <v>10</v>
      </c>
      <c r="I12" s="32" t="s">
        <v>11</v>
      </c>
      <c r="J12" s="34"/>
      <c r="K12" s="34"/>
    </row>
    <row r="13" ht="14.3" customHeight="1" spans="1:11">
      <c r="A13" s="32"/>
      <c r="B13" s="32"/>
      <c r="C13" s="32" t="s">
        <v>12</v>
      </c>
      <c r="D13" s="32"/>
      <c r="E13" s="32"/>
      <c r="F13" s="32"/>
      <c r="G13" s="32"/>
      <c r="H13" s="32"/>
      <c r="I13" s="32"/>
      <c r="J13" s="32"/>
      <c r="K13" s="32"/>
    </row>
    <row r="14" ht="14.3" customHeight="1" spans="1:11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</row>
    <row r="15" ht="14.3" customHeight="1" spans="1:11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A1" sqref="A1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32"/>
      <c r="B1" s="32"/>
    </row>
    <row r="2" ht="39.15" customHeight="1" spans="1:3">
      <c r="A2" s="32"/>
      <c r="B2" s="131" t="s">
        <v>13</v>
      </c>
      <c r="C2" s="131"/>
    </row>
    <row r="3" ht="29.35" customHeight="1" spans="1:3">
      <c r="A3" s="132"/>
      <c r="B3" s="133" t="s">
        <v>14</v>
      </c>
      <c r="C3" s="133" t="s">
        <v>15</v>
      </c>
    </row>
    <row r="4" ht="28.45" customHeight="1" spans="1:3">
      <c r="A4" s="124"/>
      <c r="B4" s="134" t="s">
        <v>16</v>
      </c>
      <c r="C4" s="64" t="s">
        <v>17</v>
      </c>
    </row>
    <row r="5" ht="28.45" customHeight="1" spans="1:3">
      <c r="A5" s="124"/>
      <c r="B5" s="134" t="s">
        <v>18</v>
      </c>
      <c r="C5" s="64" t="s">
        <v>19</v>
      </c>
    </row>
    <row r="6" ht="28.45" customHeight="1" spans="1:3">
      <c r="A6" s="124"/>
      <c r="B6" s="134" t="s">
        <v>20</v>
      </c>
      <c r="C6" s="64" t="s">
        <v>21</v>
      </c>
    </row>
    <row r="7" ht="28.45" customHeight="1" spans="1:3">
      <c r="A7" s="124"/>
      <c r="B7" s="134" t="s">
        <v>22</v>
      </c>
      <c r="C7" s="64"/>
    </row>
    <row r="8" ht="28.45" customHeight="1" spans="1:3">
      <c r="A8" s="124"/>
      <c r="B8" s="134" t="s">
        <v>23</v>
      </c>
      <c r="C8" s="64" t="s">
        <v>24</v>
      </c>
    </row>
    <row r="9" ht="28.45" customHeight="1" spans="1:3">
      <c r="A9" s="124"/>
      <c r="B9" s="134" t="s">
        <v>25</v>
      </c>
      <c r="C9" s="64" t="s">
        <v>26</v>
      </c>
    </row>
    <row r="10" ht="28.45" customHeight="1" spans="1:3">
      <c r="A10" s="124"/>
      <c r="B10" s="134" t="s">
        <v>27</v>
      </c>
      <c r="C10" s="64" t="s">
        <v>28</v>
      </c>
    </row>
    <row r="11" ht="28.45" customHeight="1" spans="1:3">
      <c r="A11" s="124"/>
      <c r="B11" s="134" t="s">
        <v>29</v>
      </c>
      <c r="C11" s="64" t="s">
        <v>30</v>
      </c>
    </row>
    <row r="12" ht="28.45" customHeight="1" spans="1:3">
      <c r="A12" s="124"/>
      <c r="B12" s="134" t="s">
        <v>31</v>
      </c>
      <c r="C12" s="64"/>
    </row>
    <row r="13" ht="28.45" customHeight="1" spans="1:3">
      <c r="A13" s="32"/>
      <c r="B13" s="134" t="s">
        <v>32</v>
      </c>
      <c r="C13" s="64"/>
    </row>
    <row r="14" ht="28.45" customHeight="1" spans="1:3">
      <c r="A14" s="32"/>
      <c r="B14" s="134" t="s">
        <v>33</v>
      </c>
      <c r="C14" s="64" t="s">
        <v>17</v>
      </c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workbookViewId="0">
      <selection activeCell="D10" sqref="D10:D15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</cols>
  <sheetData>
    <row r="1" ht="14.3" customHeight="1" spans="1:4">
      <c r="A1" s="32"/>
      <c r="B1" s="32"/>
      <c r="C1" s="32"/>
      <c r="D1" s="32"/>
    </row>
    <row r="2" ht="39.85" customHeight="1" spans="1:4">
      <c r="A2" s="33" t="s">
        <v>34</v>
      </c>
      <c r="B2" s="33"/>
      <c r="C2" s="33"/>
      <c r="D2" s="33"/>
    </row>
    <row r="3" ht="22.75" customHeight="1" spans="1:4">
      <c r="A3" s="124"/>
      <c r="B3" s="124"/>
      <c r="C3" s="124"/>
      <c r="D3" s="125" t="s">
        <v>35</v>
      </c>
    </row>
    <row r="4" ht="22.75" customHeight="1" spans="1:4">
      <c r="A4" s="94" t="s">
        <v>36</v>
      </c>
      <c r="B4" s="94"/>
      <c r="C4" s="94" t="s">
        <v>37</v>
      </c>
      <c r="D4" s="94"/>
    </row>
    <row r="5" ht="22.75" customHeight="1" spans="1:4">
      <c r="A5" s="94" t="s">
        <v>38</v>
      </c>
      <c r="B5" s="94" t="s">
        <v>39</v>
      </c>
      <c r="C5" s="94" t="s">
        <v>38</v>
      </c>
      <c r="D5" s="94" t="s">
        <v>39</v>
      </c>
    </row>
    <row r="6" ht="22.75" customHeight="1" spans="1:4">
      <c r="A6" s="126" t="s">
        <v>40</v>
      </c>
      <c r="B6" s="119">
        <f>[1]表4!D6</f>
        <v>3098328.76</v>
      </c>
      <c r="C6" s="126" t="s">
        <v>41</v>
      </c>
      <c r="D6" s="100"/>
    </row>
    <row r="7" ht="22.75" customHeight="1" spans="1:4">
      <c r="A7" s="126" t="s">
        <v>42</v>
      </c>
      <c r="B7" s="100"/>
      <c r="C7" s="126" t="s">
        <v>43</v>
      </c>
      <c r="D7" s="127"/>
    </row>
    <row r="8" ht="22.75" customHeight="1" spans="1:4">
      <c r="A8" s="126" t="s">
        <v>44</v>
      </c>
      <c r="B8" s="100"/>
      <c r="C8" s="126" t="s">
        <v>45</v>
      </c>
      <c r="D8" s="127"/>
    </row>
    <row r="9" ht="22.75" customHeight="1" spans="1:4">
      <c r="A9" s="126" t="s">
        <v>46</v>
      </c>
      <c r="B9" s="100"/>
      <c r="C9" s="126" t="s">
        <v>47</v>
      </c>
      <c r="D9" s="127"/>
    </row>
    <row r="10" ht="22.75" customHeight="1" spans="1:4">
      <c r="A10" s="126" t="s">
        <v>48</v>
      </c>
      <c r="B10" s="100"/>
      <c r="C10" s="126" t="s">
        <v>49</v>
      </c>
      <c r="D10" s="119">
        <f>'[1]表2-1'!E10</f>
        <v>2682606.26</v>
      </c>
    </row>
    <row r="11" ht="22.75" customHeight="1" spans="1:4">
      <c r="A11" s="126" t="s">
        <v>50</v>
      </c>
      <c r="B11" s="100"/>
      <c r="C11" s="126" t="s">
        <v>51</v>
      </c>
      <c r="D11" s="119"/>
    </row>
    <row r="12" ht="22.75" customHeight="1" spans="1:4">
      <c r="A12" s="126" t="s">
        <v>52</v>
      </c>
      <c r="B12" s="100"/>
      <c r="C12" s="126" t="s">
        <v>53</v>
      </c>
      <c r="D12" s="119"/>
    </row>
    <row r="13" ht="22.75" customHeight="1" spans="1:4">
      <c r="A13" s="126" t="s">
        <v>54</v>
      </c>
      <c r="B13" s="100"/>
      <c r="C13" s="126" t="s">
        <v>55</v>
      </c>
      <c r="D13" s="119">
        <f>'[1]表2-1'!E12+'[1]表2-1'!E13+'[1]表2-1'!E14+'[1]表2-1'!E11</f>
        <v>242649.97</v>
      </c>
    </row>
    <row r="14" ht="22.75" customHeight="1" spans="1:4">
      <c r="A14" s="126" t="s">
        <v>56</v>
      </c>
      <c r="B14" s="100"/>
      <c r="C14" s="126" t="s">
        <v>57</v>
      </c>
      <c r="D14" s="119"/>
    </row>
    <row r="15" ht="22.75" customHeight="1" spans="1:4">
      <c r="A15" s="126"/>
      <c r="B15" s="128"/>
      <c r="C15" s="126" t="s">
        <v>58</v>
      </c>
      <c r="D15" s="119">
        <v>173072.53</v>
      </c>
    </row>
    <row r="16" ht="22.75" customHeight="1" spans="1:4">
      <c r="A16" s="126"/>
      <c r="B16" s="128"/>
      <c r="C16" s="126" t="s">
        <v>59</v>
      </c>
      <c r="D16" s="127"/>
    </row>
    <row r="17" ht="22.75" customHeight="1" spans="1:4">
      <c r="A17" s="126"/>
      <c r="B17" s="128"/>
      <c r="C17" s="126" t="s">
        <v>60</v>
      </c>
      <c r="D17" s="127"/>
    </row>
    <row r="18" ht="22.75" customHeight="1" spans="1:4">
      <c r="A18" s="126"/>
      <c r="B18" s="128"/>
      <c r="C18" s="126" t="s">
        <v>61</v>
      </c>
      <c r="D18" s="127"/>
    </row>
    <row r="19" ht="22.75" customHeight="1" spans="1:4">
      <c r="A19" s="126"/>
      <c r="B19" s="128"/>
      <c r="C19" s="126" t="s">
        <v>62</v>
      </c>
      <c r="D19" s="127"/>
    </row>
    <row r="20" ht="22.75" customHeight="1" spans="1:4">
      <c r="A20" s="129"/>
      <c r="B20" s="130"/>
      <c r="C20" s="126" t="s">
        <v>63</v>
      </c>
      <c r="D20" s="127"/>
    </row>
    <row r="21" ht="22.75" customHeight="1" spans="1:4">
      <c r="A21" s="129"/>
      <c r="B21" s="130"/>
      <c r="C21" s="126" t="s">
        <v>64</v>
      </c>
      <c r="D21" s="127"/>
    </row>
    <row r="22" ht="22.75" customHeight="1" spans="1:4">
      <c r="A22" s="129"/>
      <c r="B22" s="130"/>
      <c r="C22" s="126" t="s">
        <v>65</v>
      </c>
      <c r="D22" s="127"/>
    </row>
    <row r="23" ht="22.75" customHeight="1" spans="1:4">
      <c r="A23" s="129"/>
      <c r="B23" s="130"/>
      <c r="C23" s="126" t="s">
        <v>66</v>
      </c>
      <c r="D23" s="127"/>
    </row>
    <row r="24" ht="22.75" customHeight="1" spans="1:4">
      <c r="A24" s="129"/>
      <c r="B24" s="130"/>
      <c r="C24" s="126" t="s">
        <v>67</v>
      </c>
      <c r="D24" s="127"/>
    </row>
    <row r="25" ht="22.75" customHeight="1" spans="1:4">
      <c r="A25" s="126"/>
      <c r="B25" s="128"/>
      <c r="C25" s="126" t="s">
        <v>68</v>
      </c>
      <c r="D25" s="127"/>
    </row>
    <row r="26" ht="22.75" customHeight="1" spans="1:4">
      <c r="A26" s="126"/>
      <c r="B26" s="128"/>
      <c r="C26" s="126" t="s">
        <v>69</v>
      </c>
      <c r="D26" s="127"/>
    </row>
    <row r="27" ht="22.75" customHeight="1" spans="1:4">
      <c r="A27" s="126"/>
      <c r="B27" s="128"/>
      <c r="C27" s="126" t="s">
        <v>70</v>
      </c>
      <c r="D27" s="127"/>
    </row>
    <row r="28" ht="22.75" customHeight="1" spans="1:4">
      <c r="A28" s="129"/>
      <c r="B28" s="130"/>
      <c r="C28" s="126" t="s">
        <v>71</v>
      </c>
      <c r="D28" s="127"/>
    </row>
    <row r="29" ht="22.75" customHeight="1" spans="1:4">
      <c r="A29" s="129"/>
      <c r="B29" s="130"/>
      <c r="C29" s="126" t="s">
        <v>72</v>
      </c>
      <c r="D29" s="127"/>
    </row>
    <row r="30" ht="22.75" customHeight="1" spans="1:4">
      <c r="A30" s="129"/>
      <c r="B30" s="130"/>
      <c r="C30" s="126" t="s">
        <v>73</v>
      </c>
      <c r="D30" s="127"/>
    </row>
    <row r="31" ht="22.75" customHeight="1" spans="1:4">
      <c r="A31" s="129"/>
      <c r="B31" s="130"/>
      <c r="C31" s="126" t="s">
        <v>74</v>
      </c>
      <c r="D31" s="127"/>
    </row>
    <row r="32" ht="22.75" customHeight="1" spans="1:4">
      <c r="A32" s="129"/>
      <c r="B32" s="130"/>
      <c r="C32" s="126" t="s">
        <v>75</v>
      </c>
      <c r="D32" s="127"/>
    </row>
    <row r="33" ht="22.75" customHeight="1" spans="1:4">
      <c r="A33" s="126"/>
      <c r="B33" s="126"/>
      <c r="C33" s="126" t="s">
        <v>76</v>
      </c>
      <c r="D33" s="127"/>
    </row>
    <row r="34" ht="22.75" customHeight="1" spans="1:4">
      <c r="A34" s="126"/>
      <c r="B34" s="126"/>
      <c r="C34" s="126" t="s">
        <v>77</v>
      </c>
      <c r="D34" s="127"/>
    </row>
    <row r="35" ht="22.75" customHeight="1" spans="1:4">
      <c r="A35" s="126"/>
      <c r="B35" s="126"/>
      <c r="C35" s="126" t="s">
        <v>78</v>
      </c>
      <c r="D35" s="127"/>
    </row>
    <row r="36" ht="22.75" customHeight="1" spans="1:4">
      <c r="A36" s="126"/>
      <c r="B36" s="126"/>
      <c r="C36" s="126"/>
      <c r="D36" s="126"/>
    </row>
    <row r="37" ht="22.75" customHeight="1" spans="1:4">
      <c r="A37" s="126"/>
      <c r="B37" s="126"/>
      <c r="C37" s="126"/>
      <c r="D37" s="126"/>
    </row>
    <row r="38" ht="22.75" customHeight="1" spans="1:4">
      <c r="A38" s="126"/>
      <c r="B38" s="126"/>
      <c r="C38" s="126"/>
      <c r="D38" s="126"/>
    </row>
    <row r="39" ht="22.75" customHeight="1" spans="1:4">
      <c r="A39" s="129" t="s">
        <v>79</v>
      </c>
      <c r="B39" s="130">
        <f>SUM(B6:B14)</f>
        <v>3098328.76</v>
      </c>
      <c r="C39" s="129" t="s">
        <v>80</v>
      </c>
      <c r="D39" s="130">
        <f>SUM(D6:D38)</f>
        <v>3098328.76</v>
      </c>
    </row>
    <row r="40" ht="22.75" customHeight="1" spans="1:4">
      <c r="A40" s="129" t="s">
        <v>81</v>
      </c>
      <c r="B40" s="130"/>
      <c r="C40" s="129" t="s">
        <v>82</v>
      </c>
      <c r="D40" s="130"/>
    </row>
    <row r="41" ht="22.75" customHeight="1" spans="1:4">
      <c r="A41" s="126"/>
      <c r="B41" s="128"/>
      <c r="C41" s="126"/>
      <c r="D41" s="128"/>
    </row>
    <row r="42" ht="22.75" customHeight="1" spans="1:4">
      <c r="A42" s="129" t="s">
        <v>83</v>
      </c>
      <c r="B42" s="130">
        <f>B39+B40</f>
        <v>3098328.76</v>
      </c>
      <c r="C42" s="129" t="s">
        <v>84</v>
      </c>
      <c r="D42" s="130">
        <f>D39+D40</f>
        <v>3098328.76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B6" sqref="B6"/>
    </sheetView>
  </sheetViews>
  <sheetFormatPr defaultColWidth="7.875" defaultRowHeight="12.75" customHeight="1" outlineLevelCol="2"/>
  <cols>
    <col min="1" max="1" width="39.5" style="39" customWidth="1"/>
    <col min="2" max="2" width="35.625" style="39" customWidth="1"/>
    <col min="3" max="3" width="27.375" style="39" customWidth="1"/>
    <col min="4" max="16384" width="7.875" style="2"/>
  </cols>
  <sheetData>
    <row r="1" ht="24.75" customHeight="1" spans="1:1">
      <c r="A1" s="46"/>
    </row>
    <row r="2" ht="24.75" customHeight="1" spans="1:2">
      <c r="A2" s="41" t="s">
        <v>85</v>
      </c>
      <c r="B2" s="41"/>
    </row>
    <row r="3" ht="24.75" customHeight="1" spans="1:2">
      <c r="A3" s="116"/>
      <c r="B3" s="5" t="s">
        <v>35</v>
      </c>
    </row>
    <row r="4" ht="24" customHeight="1" spans="1:2">
      <c r="A4" s="50" t="s">
        <v>38</v>
      </c>
      <c r="B4" s="50" t="s">
        <v>39</v>
      </c>
    </row>
    <row r="5" s="2" customFormat="1" ht="25" customHeight="1" spans="1:3">
      <c r="A5" s="117" t="s">
        <v>86</v>
      </c>
      <c r="B5" s="118">
        <v>3098328.76</v>
      </c>
      <c r="C5" s="39"/>
    </row>
    <row r="6" s="2" customFormat="1" ht="25" customHeight="1" spans="1:3">
      <c r="A6" s="117" t="s">
        <v>87</v>
      </c>
      <c r="B6" s="119">
        <f>[1]表4!D6</f>
        <v>3098328.76</v>
      </c>
      <c r="C6" s="39"/>
    </row>
    <row r="7" s="2" customFormat="1" ht="25" customHeight="1" spans="1:3">
      <c r="A7" s="117" t="s">
        <v>88</v>
      </c>
      <c r="B7" s="120"/>
      <c r="C7" s="39"/>
    </row>
    <row r="8" s="2" customFormat="1" ht="25" customHeight="1" spans="1:3">
      <c r="A8" s="117" t="s">
        <v>89</v>
      </c>
      <c r="B8" s="120">
        <f>B9+B10</f>
        <v>0</v>
      </c>
      <c r="C8" s="39"/>
    </row>
    <row r="9" s="2" customFormat="1" ht="25" customHeight="1" spans="1:3">
      <c r="A9" s="117" t="s">
        <v>90</v>
      </c>
      <c r="B9" s="120"/>
      <c r="C9" s="39"/>
    </row>
    <row r="10" s="2" customFormat="1" ht="25" customHeight="1" spans="1:3">
      <c r="A10" s="117" t="s">
        <v>91</v>
      </c>
      <c r="B10" s="120"/>
      <c r="C10" s="39"/>
    </row>
    <row r="11" s="2" customFormat="1" ht="25" customHeight="1" spans="1:3">
      <c r="A11" s="117" t="s">
        <v>92</v>
      </c>
      <c r="B11" s="120">
        <f>SUM(B12:B14)</f>
        <v>0</v>
      </c>
      <c r="C11" s="39"/>
    </row>
    <row r="12" s="2" customFormat="1" ht="25" customHeight="1" spans="1:3">
      <c r="A12" s="117" t="s">
        <v>93</v>
      </c>
      <c r="B12" s="120"/>
      <c r="C12" s="39"/>
    </row>
    <row r="13" s="2" customFormat="1" ht="25" customHeight="1" spans="1:3">
      <c r="A13" s="117" t="s">
        <v>94</v>
      </c>
      <c r="B13" s="120"/>
      <c r="C13" s="39"/>
    </row>
    <row r="14" s="2" customFormat="1" ht="25" customHeight="1" spans="1:3">
      <c r="A14" s="117" t="s">
        <v>95</v>
      </c>
      <c r="B14" s="120"/>
      <c r="C14" s="39"/>
    </row>
    <row r="15" s="2" customFormat="1" ht="25" customHeight="1" spans="1:3">
      <c r="A15" s="117" t="s">
        <v>96</v>
      </c>
      <c r="B15" s="120"/>
      <c r="C15" s="39"/>
    </row>
    <row r="16" s="2" customFormat="1" ht="25" customHeight="1" spans="1:3">
      <c r="A16" s="117" t="s">
        <v>97</v>
      </c>
      <c r="B16" s="120"/>
      <c r="C16" s="39"/>
    </row>
    <row r="17" s="2" customFormat="1" ht="25" customHeight="1" spans="1:3">
      <c r="A17" s="117" t="s">
        <v>98</v>
      </c>
      <c r="B17" s="120"/>
      <c r="C17" s="39"/>
    </row>
    <row r="18" s="2" customFormat="1" ht="25" customHeight="1" spans="1:3">
      <c r="A18" s="117" t="s">
        <v>99</v>
      </c>
      <c r="B18" s="120"/>
      <c r="C18" s="39"/>
    </row>
    <row r="19" s="2" customFormat="1" ht="25" customHeight="1" spans="1:3">
      <c r="A19" s="117" t="s">
        <v>100</v>
      </c>
      <c r="B19" s="118">
        <f>B20+B23+B26+B27</f>
        <v>0</v>
      </c>
      <c r="C19" s="39"/>
    </row>
    <row r="20" s="2" customFormat="1" ht="25" customHeight="1" spans="1:3">
      <c r="A20" s="117" t="s">
        <v>101</v>
      </c>
      <c r="B20" s="118">
        <f>B21+B22</f>
        <v>0</v>
      </c>
      <c r="C20" s="39"/>
    </row>
    <row r="21" s="2" customFormat="1" ht="25" customHeight="1" spans="1:3">
      <c r="A21" s="117" t="s">
        <v>102</v>
      </c>
      <c r="B21" s="118"/>
      <c r="C21" s="39"/>
    </row>
    <row r="22" s="2" customFormat="1" ht="25" customHeight="1" spans="1:3">
      <c r="A22" s="117" t="s">
        <v>103</v>
      </c>
      <c r="B22" s="118"/>
      <c r="C22" s="39"/>
    </row>
    <row r="23" s="2" customFormat="1" ht="25" customHeight="1" spans="1:3">
      <c r="A23" s="117" t="s">
        <v>104</v>
      </c>
      <c r="B23" s="118">
        <f>B24+B25</f>
        <v>0</v>
      </c>
      <c r="C23" s="39"/>
    </row>
    <row r="24" s="2" customFormat="1" ht="25" customHeight="1" spans="1:3">
      <c r="A24" s="117" t="s">
        <v>105</v>
      </c>
      <c r="B24" s="118"/>
      <c r="C24" s="39"/>
    </row>
    <row r="25" s="2" customFormat="1" ht="25" customHeight="1" spans="1:3">
      <c r="A25" s="117" t="s">
        <v>106</v>
      </c>
      <c r="B25" s="118"/>
      <c r="C25" s="39"/>
    </row>
    <row r="26" s="2" customFormat="1" ht="25" customHeight="1" spans="1:3">
      <c r="A26" s="117" t="s">
        <v>107</v>
      </c>
      <c r="B26" s="118"/>
      <c r="C26" s="39"/>
    </row>
    <row r="27" s="2" customFormat="1" ht="25" customHeight="1" spans="1:3">
      <c r="A27" s="117" t="s">
        <v>108</v>
      </c>
      <c r="B27" s="118"/>
      <c r="C27" s="39"/>
    </row>
    <row r="28" ht="25" customHeight="1" spans="1:2">
      <c r="A28" s="121"/>
      <c r="B28" s="118"/>
    </row>
    <row r="29" s="2" customFormat="1" ht="25" customHeight="1" spans="1:3">
      <c r="A29" s="122" t="s">
        <v>109</v>
      </c>
      <c r="B29" s="123">
        <f>B5+B8+B11+B15+B16+B17+B18+B19</f>
        <v>3098328.76</v>
      </c>
      <c r="C29" s="39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6" sqref="A6:C9"/>
    </sheetView>
  </sheetViews>
  <sheetFormatPr defaultColWidth="10" defaultRowHeight="13.5" outlineLevelCol="7"/>
  <cols>
    <col min="1" max="1" width="24.25" customWidth="1"/>
    <col min="2" max="2" width="15.0666666666667" style="82" customWidth="1"/>
    <col min="3" max="3" width="13.7" style="82" customWidth="1"/>
    <col min="4" max="4" width="13.3" customWidth="1"/>
    <col min="5" max="5" width="12.625" customWidth="1"/>
  </cols>
  <sheetData>
    <row r="1" ht="14.3" customHeight="1" spans="1:5">
      <c r="A1" s="32"/>
      <c r="B1" s="105"/>
      <c r="C1" s="105"/>
      <c r="D1" s="32"/>
      <c r="E1" s="32"/>
    </row>
    <row r="2" ht="39.85" customHeight="1" spans="1:5">
      <c r="A2" s="33" t="s">
        <v>110</v>
      </c>
      <c r="B2" s="106"/>
      <c r="C2" s="106"/>
      <c r="D2" s="33"/>
      <c r="E2" s="33"/>
    </row>
    <row r="3" ht="22.75" customHeight="1" spans="1:5">
      <c r="A3" s="34"/>
      <c r="B3" s="107"/>
      <c r="C3" s="107"/>
      <c r="D3" s="34"/>
      <c r="E3" s="34" t="s">
        <v>35</v>
      </c>
    </row>
    <row r="4" ht="22.75" customHeight="1" spans="1:5">
      <c r="A4" s="108" t="s">
        <v>111</v>
      </c>
      <c r="B4" s="109" t="s">
        <v>112</v>
      </c>
      <c r="C4" s="109" t="s">
        <v>113</v>
      </c>
      <c r="D4" s="108" t="s">
        <v>114</v>
      </c>
      <c r="E4" s="108" t="s">
        <v>115</v>
      </c>
    </row>
    <row r="5" s="104" customFormat="1" ht="22.75" customHeight="1" spans="1:5">
      <c r="A5" s="70" t="s">
        <v>116</v>
      </c>
      <c r="B5" s="110">
        <f>SUM(B6:B9)</f>
        <v>3098328.76</v>
      </c>
      <c r="C5" s="110">
        <f>SUM(C6:C9)</f>
        <v>3098328.76</v>
      </c>
      <c r="D5" s="70"/>
      <c r="E5" s="70"/>
    </row>
    <row r="6" s="66" customFormat="1" spans="1:5">
      <c r="A6" s="90" t="s">
        <v>117</v>
      </c>
      <c r="B6" s="75">
        <v>2682606.26</v>
      </c>
      <c r="C6" s="75">
        <v>2682606.26</v>
      </c>
      <c r="D6" s="111"/>
      <c r="E6" s="81"/>
    </row>
    <row r="7" ht="24" customHeight="1" spans="1:8">
      <c r="A7" s="90" t="s">
        <v>118</v>
      </c>
      <c r="B7" s="91">
        <v>226968.37</v>
      </c>
      <c r="C7" s="91">
        <v>226968.37</v>
      </c>
      <c r="D7" s="70"/>
      <c r="E7" s="112"/>
      <c r="F7" s="66"/>
      <c r="H7" s="66"/>
    </row>
    <row r="8" ht="24" customHeight="1" spans="1:8">
      <c r="A8" s="90" t="s">
        <v>119</v>
      </c>
      <c r="B8" s="75">
        <v>15681.6</v>
      </c>
      <c r="C8" s="92">
        <v>15681.6</v>
      </c>
      <c r="D8" s="113"/>
      <c r="E8" s="114"/>
      <c r="F8" s="66"/>
      <c r="H8" s="66"/>
    </row>
    <row r="9" ht="24" customHeight="1" spans="1:8">
      <c r="A9" s="90" t="s">
        <v>120</v>
      </c>
      <c r="B9" s="75">
        <v>173072.53</v>
      </c>
      <c r="C9" s="93">
        <v>173072.53</v>
      </c>
      <c r="D9" s="115"/>
      <c r="E9" s="57"/>
      <c r="F9" s="66"/>
      <c r="H9" s="66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opLeftCell="A2" workbookViewId="0">
      <selection activeCell="D6" sqref="D6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32"/>
      <c r="B1" s="32"/>
      <c r="C1" s="32"/>
      <c r="D1" s="32"/>
      <c r="E1" s="32"/>
      <c r="F1" s="32"/>
      <c r="G1" s="32"/>
    </row>
    <row r="2" ht="39.85" customHeight="1" spans="1:7">
      <c r="A2" s="33" t="s">
        <v>121</v>
      </c>
      <c r="B2" s="33"/>
      <c r="C2" s="33"/>
      <c r="D2" s="33"/>
      <c r="E2" s="32"/>
      <c r="F2" s="32"/>
      <c r="G2" s="32"/>
    </row>
    <row r="3" ht="22.75" customHeight="1" spans="1:7">
      <c r="A3" s="34"/>
      <c r="B3" s="34"/>
      <c r="C3" s="68" t="s">
        <v>35</v>
      </c>
      <c r="D3" s="68"/>
      <c r="E3" s="34"/>
      <c r="F3" s="34"/>
      <c r="G3" s="34"/>
    </row>
    <row r="4" ht="22.75" customHeight="1" spans="1:7">
      <c r="A4" s="94" t="s">
        <v>36</v>
      </c>
      <c r="B4" s="94"/>
      <c r="C4" s="94" t="s">
        <v>37</v>
      </c>
      <c r="D4" s="94"/>
      <c r="E4" s="34"/>
      <c r="F4" s="34"/>
      <c r="G4" s="34"/>
    </row>
    <row r="5" ht="22.75" customHeight="1" spans="1:7">
      <c r="A5" s="94" t="s">
        <v>38</v>
      </c>
      <c r="B5" s="94" t="s">
        <v>39</v>
      </c>
      <c r="C5" s="94" t="s">
        <v>38</v>
      </c>
      <c r="D5" s="94" t="s">
        <v>116</v>
      </c>
      <c r="E5" s="34"/>
      <c r="F5" s="34"/>
      <c r="G5" s="34"/>
    </row>
    <row r="6" ht="22.75" customHeight="1" spans="1:7">
      <c r="A6" s="37" t="s">
        <v>122</v>
      </c>
      <c r="B6" s="88">
        <v>3098328.76</v>
      </c>
      <c r="C6" s="37" t="s">
        <v>123</v>
      </c>
      <c r="D6" s="88">
        <v>3098328.76</v>
      </c>
      <c r="E6" s="34"/>
      <c r="F6" s="34"/>
      <c r="G6" s="34"/>
    </row>
    <row r="7" ht="22.75" customHeight="1" spans="1:7">
      <c r="A7" s="37" t="s">
        <v>124</v>
      </c>
      <c r="B7" s="88">
        <v>3098328.76</v>
      </c>
      <c r="C7" s="37" t="s">
        <v>125</v>
      </c>
      <c r="D7" s="100"/>
      <c r="E7" s="34"/>
      <c r="F7" s="34"/>
      <c r="G7" s="34"/>
    </row>
    <row r="8" ht="22.75" customHeight="1" spans="1:7">
      <c r="A8" s="37" t="s">
        <v>126</v>
      </c>
      <c r="B8" s="100"/>
      <c r="C8" s="37" t="s">
        <v>127</v>
      </c>
      <c r="D8" s="100"/>
      <c r="E8" s="34"/>
      <c r="F8" s="34"/>
      <c r="G8" s="34"/>
    </row>
    <row r="9" ht="22.75" customHeight="1" spans="1:7">
      <c r="A9" s="37" t="s">
        <v>128</v>
      </c>
      <c r="B9" s="100"/>
      <c r="C9" s="37" t="s">
        <v>129</v>
      </c>
      <c r="D9" s="100"/>
      <c r="E9" s="34"/>
      <c r="F9" s="34"/>
      <c r="G9" s="34"/>
    </row>
    <row r="10" ht="22.75" customHeight="1" spans="1:7">
      <c r="A10" s="37"/>
      <c r="B10" s="101"/>
      <c r="C10" s="37" t="s">
        <v>130</v>
      </c>
      <c r="D10" s="100"/>
      <c r="E10" s="34"/>
      <c r="F10" s="34"/>
      <c r="G10" s="34"/>
    </row>
    <row r="11" ht="22.75" customHeight="1" spans="1:7">
      <c r="A11" s="37"/>
      <c r="B11" s="101"/>
      <c r="C11" s="37" t="s">
        <v>131</v>
      </c>
      <c r="D11" s="100">
        <v>2682606.26</v>
      </c>
      <c r="E11" s="34"/>
      <c r="F11" s="34"/>
      <c r="G11" s="34"/>
    </row>
    <row r="12" ht="22.75" customHeight="1" spans="1:7">
      <c r="A12" s="37"/>
      <c r="B12" s="101"/>
      <c r="C12" s="37" t="s">
        <v>132</v>
      </c>
      <c r="D12" s="100"/>
      <c r="E12" s="34"/>
      <c r="F12" s="34"/>
      <c r="G12" s="34"/>
    </row>
    <row r="13" ht="22.75" customHeight="1" spans="1:7">
      <c r="A13" s="64"/>
      <c r="B13" s="97"/>
      <c r="C13" s="37" t="s">
        <v>133</v>
      </c>
      <c r="D13" s="100"/>
      <c r="E13" s="34"/>
      <c r="F13" s="34"/>
      <c r="G13" s="34"/>
    </row>
    <row r="14" ht="22.75" customHeight="1" spans="1:7">
      <c r="A14" s="37"/>
      <c r="B14" s="101"/>
      <c r="C14" s="37" t="s">
        <v>134</v>
      </c>
      <c r="D14" s="100">
        <v>242649.97</v>
      </c>
      <c r="E14" s="34"/>
      <c r="F14" s="34"/>
      <c r="G14" s="67"/>
    </row>
    <row r="15" ht="22.75" customHeight="1" spans="1:7">
      <c r="A15" s="37"/>
      <c r="B15" s="101"/>
      <c r="C15" s="37" t="s">
        <v>135</v>
      </c>
      <c r="D15" s="100"/>
      <c r="E15" s="34"/>
      <c r="F15" s="34"/>
      <c r="G15" s="34"/>
    </row>
    <row r="16" ht="22.75" customHeight="1" spans="1:7">
      <c r="A16" s="37"/>
      <c r="B16" s="101"/>
      <c r="C16" s="37" t="s">
        <v>136</v>
      </c>
      <c r="D16" s="100">
        <v>173072.53</v>
      </c>
      <c r="E16" s="34"/>
      <c r="F16" s="34"/>
      <c r="G16" s="34"/>
    </row>
    <row r="17" ht="22.75" customHeight="1" spans="1:7">
      <c r="A17" s="37"/>
      <c r="B17" s="101"/>
      <c r="C17" s="37" t="s">
        <v>137</v>
      </c>
      <c r="D17" s="100"/>
      <c r="E17" s="34"/>
      <c r="F17" s="34"/>
      <c r="G17" s="34"/>
    </row>
    <row r="18" ht="22.75" customHeight="1" spans="1:7">
      <c r="A18" s="37"/>
      <c r="B18" s="101"/>
      <c r="C18" s="37" t="s">
        <v>138</v>
      </c>
      <c r="D18" s="100"/>
      <c r="E18" s="34"/>
      <c r="F18" s="34"/>
      <c r="G18" s="34"/>
    </row>
    <row r="19" ht="22.75" customHeight="1" spans="1:7">
      <c r="A19" s="37"/>
      <c r="B19" s="37"/>
      <c r="C19" s="37" t="s">
        <v>139</v>
      </c>
      <c r="D19" s="100"/>
      <c r="E19" s="34"/>
      <c r="F19" s="34"/>
      <c r="G19" s="34"/>
    </row>
    <row r="20" ht="22.75" customHeight="1" spans="1:7">
      <c r="A20" s="37"/>
      <c r="B20" s="37"/>
      <c r="C20" s="37" t="s">
        <v>140</v>
      </c>
      <c r="D20" s="100"/>
      <c r="E20" s="34"/>
      <c r="F20" s="34"/>
      <c r="G20" s="34"/>
    </row>
    <row r="21" ht="22.75" customHeight="1" spans="1:7">
      <c r="A21" s="37"/>
      <c r="B21" s="37"/>
      <c r="C21" s="37" t="s">
        <v>141</v>
      </c>
      <c r="D21" s="100"/>
      <c r="E21" s="34"/>
      <c r="F21" s="34"/>
      <c r="G21" s="34"/>
    </row>
    <row r="22" ht="22.75" customHeight="1" spans="1:7">
      <c r="A22" s="37"/>
      <c r="B22" s="37"/>
      <c r="C22" s="37" t="s">
        <v>142</v>
      </c>
      <c r="D22" s="100"/>
      <c r="E22" s="34"/>
      <c r="F22" s="34"/>
      <c r="G22" s="34"/>
    </row>
    <row r="23" ht="22.75" customHeight="1" spans="1:7">
      <c r="A23" s="37"/>
      <c r="B23" s="37"/>
      <c r="C23" s="37" t="s">
        <v>143</v>
      </c>
      <c r="D23" s="100"/>
      <c r="E23" s="34"/>
      <c r="F23" s="34"/>
      <c r="G23" s="34"/>
    </row>
    <row r="24" ht="22.75" customHeight="1" spans="1:7">
      <c r="A24" s="37"/>
      <c r="B24" s="37"/>
      <c r="C24" s="37" t="s">
        <v>144</v>
      </c>
      <c r="D24" s="100"/>
      <c r="E24" s="34"/>
      <c r="F24" s="34"/>
      <c r="G24" s="34"/>
    </row>
    <row r="25" ht="22.75" customHeight="1" spans="1:7">
      <c r="A25" s="37"/>
      <c r="B25" s="37"/>
      <c r="C25" s="37" t="s">
        <v>145</v>
      </c>
      <c r="D25" s="100"/>
      <c r="E25" s="34"/>
      <c r="F25" s="34"/>
      <c r="G25" s="34"/>
    </row>
    <row r="26" ht="22.75" customHeight="1" spans="1:7">
      <c r="A26" s="37"/>
      <c r="B26" s="37"/>
      <c r="C26" s="37" t="s">
        <v>146</v>
      </c>
      <c r="D26" s="100"/>
      <c r="E26" s="34"/>
      <c r="F26" s="34"/>
      <c r="G26" s="34"/>
    </row>
    <row r="27" ht="22.75" customHeight="1" spans="1:7">
      <c r="A27" s="37"/>
      <c r="B27" s="37"/>
      <c r="C27" s="37" t="s">
        <v>147</v>
      </c>
      <c r="D27" s="100"/>
      <c r="E27" s="34"/>
      <c r="F27" s="34"/>
      <c r="G27" s="34"/>
    </row>
    <row r="28" ht="22.75" customHeight="1" spans="1:7">
      <c r="A28" s="37"/>
      <c r="B28" s="37"/>
      <c r="C28" s="37" t="s">
        <v>148</v>
      </c>
      <c r="D28" s="100"/>
      <c r="E28" s="34"/>
      <c r="F28" s="34"/>
      <c r="G28" s="34"/>
    </row>
    <row r="29" ht="22.75" customHeight="1" spans="1:7">
      <c r="A29" s="37"/>
      <c r="B29" s="37"/>
      <c r="C29" s="37" t="s">
        <v>149</v>
      </c>
      <c r="D29" s="100"/>
      <c r="E29" s="34"/>
      <c r="F29" s="34"/>
      <c r="G29" s="34"/>
    </row>
    <row r="30" ht="22.75" customHeight="1" spans="1:7">
      <c r="A30" s="37"/>
      <c r="B30" s="37"/>
      <c r="C30" s="37" t="s">
        <v>150</v>
      </c>
      <c r="D30" s="100"/>
      <c r="E30" s="34"/>
      <c r="F30" s="34"/>
      <c r="G30" s="34"/>
    </row>
    <row r="31" ht="22.75" customHeight="1" spans="1:7">
      <c r="A31" s="37"/>
      <c r="B31" s="37"/>
      <c r="C31" s="37" t="s">
        <v>151</v>
      </c>
      <c r="D31" s="100"/>
      <c r="E31" s="34"/>
      <c r="F31" s="34"/>
      <c r="G31" s="34"/>
    </row>
    <row r="32" ht="22.75" customHeight="1" spans="1:7">
      <c r="A32" s="37"/>
      <c r="B32" s="37"/>
      <c r="C32" s="37" t="s">
        <v>152</v>
      </c>
      <c r="D32" s="100"/>
      <c r="E32" s="34"/>
      <c r="F32" s="34"/>
      <c r="G32" s="34"/>
    </row>
    <row r="33" ht="22.75" customHeight="1" spans="1:7">
      <c r="A33" s="37"/>
      <c r="B33" s="37"/>
      <c r="C33" s="37" t="s">
        <v>153</v>
      </c>
      <c r="D33" s="100"/>
      <c r="E33" s="34"/>
      <c r="F33" s="34"/>
      <c r="G33" s="34"/>
    </row>
    <row r="34" ht="22.75" customHeight="1" spans="1:7">
      <c r="A34" s="37"/>
      <c r="B34" s="37"/>
      <c r="C34" s="37" t="s">
        <v>154</v>
      </c>
      <c r="D34" s="100"/>
      <c r="E34" s="34"/>
      <c r="F34" s="34"/>
      <c r="G34" s="34"/>
    </row>
    <row r="35" ht="22.75" customHeight="1" spans="1:7">
      <c r="A35" s="37"/>
      <c r="B35" s="37"/>
      <c r="C35" s="37" t="s">
        <v>155</v>
      </c>
      <c r="D35" s="100"/>
      <c r="E35" s="34"/>
      <c r="F35" s="34"/>
      <c r="G35" s="34"/>
    </row>
    <row r="36" ht="22.75" customHeight="1" spans="1:7">
      <c r="A36" s="37"/>
      <c r="B36" s="37"/>
      <c r="C36" s="37" t="s">
        <v>156</v>
      </c>
      <c r="D36" s="88"/>
      <c r="E36" s="34"/>
      <c r="F36" s="34"/>
      <c r="G36" s="34"/>
    </row>
    <row r="37" ht="22.75" customHeight="1" spans="1:7">
      <c r="A37" s="94" t="s">
        <v>157</v>
      </c>
      <c r="B37" s="102">
        <f>B6</f>
        <v>3098328.76</v>
      </c>
      <c r="C37" s="94" t="s">
        <v>158</v>
      </c>
      <c r="D37" s="103">
        <f>D6</f>
        <v>3098328.76</v>
      </c>
      <c r="E37" s="67"/>
      <c r="F37" s="34"/>
      <c r="G37" s="34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D7" sqref="D7"/>
    </sheetView>
  </sheetViews>
  <sheetFormatPr defaultColWidth="10" defaultRowHeight="13.5" outlineLevelRow="7"/>
  <cols>
    <col min="1" max="1" width="34.875" customWidth="1"/>
    <col min="2" max="2" width="18.05" customWidth="1"/>
    <col min="3" max="3" width="14.925" customWidth="1"/>
    <col min="4" max="4" width="12.3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ht="39.85" customHeight="1" spans="1:11">
      <c r="A2" s="33" t="s">
        <v>159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ht="22.75" customHeight="1" spans="1:11">
      <c r="A3" s="34"/>
      <c r="B3" s="34"/>
      <c r="C3" s="34"/>
      <c r="D3" s="34"/>
      <c r="E3" s="34"/>
      <c r="F3" s="34"/>
      <c r="G3" s="34"/>
      <c r="H3" s="34"/>
      <c r="I3" s="34"/>
      <c r="J3" s="68" t="s">
        <v>35</v>
      </c>
      <c r="K3" s="68"/>
    </row>
    <row r="4" ht="22.75" customHeight="1" spans="1:11">
      <c r="A4" s="94" t="s">
        <v>160</v>
      </c>
      <c r="B4" s="94" t="s">
        <v>116</v>
      </c>
      <c r="C4" s="94" t="s">
        <v>161</v>
      </c>
      <c r="D4" s="94"/>
      <c r="E4" s="94"/>
      <c r="F4" s="94" t="s">
        <v>162</v>
      </c>
      <c r="G4" s="94"/>
      <c r="H4" s="94"/>
      <c r="I4" s="94" t="s">
        <v>163</v>
      </c>
      <c r="J4" s="94"/>
      <c r="K4" s="94"/>
    </row>
    <row r="5" ht="22.75" customHeight="1" spans="1:11">
      <c r="A5" s="94"/>
      <c r="B5" s="94"/>
      <c r="C5" s="36" t="s">
        <v>116</v>
      </c>
      <c r="D5" s="36" t="s">
        <v>113</v>
      </c>
      <c r="E5" s="36" t="s">
        <v>114</v>
      </c>
      <c r="F5" s="36" t="s">
        <v>116</v>
      </c>
      <c r="G5" s="36" t="s">
        <v>113</v>
      </c>
      <c r="H5" s="36" t="s">
        <v>114</v>
      </c>
      <c r="I5" s="36" t="s">
        <v>116</v>
      </c>
      <c r="J5" s="36" t="s">
        <v>113</v>
      </c>
      <c r="K5" s="36" t="s">
        <v>114</v>
      </c>
    </row>
    <row r="6" ht="22.75" customHeight="1" spans="1:11">
      <c r="A6" s="64" t="s">
        <v>116</v>
      </c>
      <c r="B6" s="95"/>
      <c r="C6" s="95"/>
      <c r="D6" s="95"/>
      <c r="E6" s="95"/>
      <c r="F6" s="95"/>
      <c r="G6" s="95"/>
      <c r="H6" s="95"/>
      <c r="I6" s="95"/>
      <c r="J6" s="95"/>
      <c r="K6" s="95"/>
    </row>
    <row r="7" ht="22.75" customHeight="1" spans="1:11">
      <c r="A7" s="96" t="s">
        <v>164</v>
      </c>
      <c r="B7" s="88">
        <v>3098328.76</v>
      </c>
      <c r="C7" s="88">
        <v>3098328.76</v>
      </c>
      <c r="D7" s="88">
        <v>3098328.76</v>
      </c>
      <c r="E7" s="97"/>
      <c r="F7" s="97"/>
      <c r="G7" s="97"/>
      <c r="H7" s="97"/>
      <c r="I7" s="97"/>
      <c r="J7" s="97"/>
      <c r="K7" s="97"/>
    </row>
    <row r="8" ht="22.75" customHeight="1" spans="1:11">
      <c r="A8" s="98"/>
      <c r="B8" s="99"/>
      <c r="C8" s="99"/>
      <c r="D8" s="97"/>
      <c r="E8" s="97"/>
      <c r="F8" s="97"/>
      <c r="G8" s="97"/>
      <c r="H8" s="97"/>
      <c r="I8" s="97"/>
      <c r="J8" s="97"/>
      <c r="K8" s="97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C6" sqref="C6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ht="14.3" customHeight="1" spans="1:1">
      <c r="A1" s="83"/>
    </row>
    <row r="2" ht="36.9" customHeight="1" spans="1:5">
      <c r="A2" s="33" t="s">
        <v>165</v>
      </c>
      <c r="B2" s="33"/>
      <c r="C2" s="33"/>
      <c r="D2" s="33"/>
      <c r="E2" s="33"/>
    </row>
    <row r="3" ht="21.85" customHeight="1" spans="1:5">
      <c r="A3" s="34"/>
      <c r="B3" s="34"/>
      <c r="C3" s="68" t="s">
        <v>35</v>
      </c>
      <c r="D3" s="68"/>
      <c r="E3" s="68"/>
    </row>
    <row r="4" ht="22.75" customHeight="1" spans="1:5">
      <c r="A4" s="69" t="s">
        <v>111</v>
      </c>
      <c r="B4" s="69"/>
      <c r="C4" s="69" t="s">
        <v>161</v>
      </c>
      <c r="D4" s="69"/>
      <c r="E4" s="69"/>
    </row>
    <row r="5" ht="22.75" customHeight="1" spans="1:5">
      <c r="A5" s="84" t="s">
        <v>166</v>
      </c>
      <c r="B5" s="84" t="s">
        <v>167</v>
      </c>
      <c r="C5" s="85" t="s">
        <v>116</v>
      </c>
      <c r="D5" s="84" t="s">
        <v>113</v>
      </c>
      <c r="E5" s="84" t="s">
        <v>114</v>
      </c>
    </row>
    <row r="6" ht="22.75" customHeight="1" spans="1:5">
      <c r="A6" s="86"/>
      <c r="B6" s="87" t="s">
        <v>116</v>
      </c>
      <c r="C6" s="88">
        <v>3098328.76</v>
      </c>
      <c r="D6" s="88">
        <v>3098328.76</v>
      </c>
      <c r="E6" s="89"/>
    </row>
    <row r="7" ht="29" customHeight="1" spans="1:5">
      <c r="A7" s="90">
        <v>2050802</v>
      </c>
      <c r="B7" s="90" t="s">
        <v>168</v>
      </c>
      <c r="C7" s="75">
        <v>2682606.26</v>
      </c>
      <c r="D7" s="75">
        <v>2682606.26</v>
      </c>
      <c r="E7" s="57"/>
    </row>
    <row r="8" ht="29" customHeight="1" spans="1:5">
      <c r="A8" s="90">
        <v>2080502</v>
      </c>
      <c r="B8" s="90" t="s">
        <v>169</v>
      </c>
      <c r="C8" s="91">
        <v>226968.37</v>
      </c>
      <c r="D8" s="91">
        <v>226968.37</v>
      </c>
      <c r="E8" s="57"/>
    </row>
    <row r="9" ht="29" customHeight="1" spans="1:5">
      <c r="A9" s="90">
        <v>2089999</v>
      </c>
      <c r="B9" s="90" t="s">
        <v>170</v>
      </c>
      <c r="C9" s="75">
        <v>15681.6</v>
      </c>
      <c r="D9" s="92">
        <v>15681.6</v>
      </c>
      <c r="E9" s="57"/>
    </row>
    <row r="10" ht="25" customHeight="1" spans="1:5">
      <c r="A10" s="90">
        <v>2101102</v>
      </c>
      <c r="B10" s="90" t="s">
        <v>171</v>
      </c>
      <c r="C10" s="75">
        <v>173072.53</v>
      </c>
      <c r="D10" s="93">
        <v>173072.53</v>
      </c>
      <c r="E10" s="57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selection activeCell="G11" sqref="G11"/>
    </sheetView>
  </sheetViews>
  <sheetFormatPr defaultColWidth="10" defaultRowHeight="13.5" outlineLevelCol="5"/>
  <cols>
    <col min="1" max="1" width="13.7" customWidth="1"/>
    <col min="2" max="2" width="34.875" customWidth="1"/>
    <col min="3" max="3" width="19.675" customWidth="1"/>
    <col min="4" max="4" width="22.8" customWidth="1"/>
    <col min="5" max="5" width="21.4416666666667" customWidth="1"/>
  </cols>
  <sheetData>
    <row r="1" ht="18.05" customHeight="1" spans="1:5">
      <c r="A1" s="32"/>
      <c r="B1" s="32"/>
      <c r="C1" s="32"/>
      <c r="D1" s="32"/>
      <c r="E1" s="32"/>
    </row>
    <row r="2" ht="39.85" customHeight="1" spans="1:5">
      <c r="A2" s="33" t="s">
        <v>172</v>
      </c>
      <c r="B2" s="33"/>
      <c r="C2" s="33"/>
      <c r="D2" s="33"/>
      <c r="E2" s="33"/>
    </row>
    <row r="3" ht="22.75" customHeight="1" spans="1:5">
      <c r="A3" s="67"/>
      <c r="B3" s="67"/>
      <c r="C3" s="34"/>
      <c r="D3" s="34"/>
      <c r="E3" s="68" t="s">
        <v>35</v>
      </c>
    </row>
    <row r="4" ht="22.75" customHeight="1" spans="1:5">
      <c r="A4" s="69" t="s">
        <v>173</v>
      </c>
      <c r="B4" s="69"/>
      <c r="C4" s="69" t="s">
        <v>174</v>
      </c>
      <c r="D4" s="69"/>
      <c r="E4" s="69"/>
    </row>
    <row r="5" ht="22.75" customHeight="1" spans="1:5">
      <c r="A5" s="69" t="s">
        <v>166</v>
      </c>
      <c r="B5" s="69" t="s">
        <v>167</v>
      </c>
      <c r="C5" s="69" t="s">
        <v>116</v>
      </c>
      <c r="D5" s="69" t="s">
        <v>175</v>
      </c>
      <c r="E5" s="69" t="s">
        <v>176</v>
      </c>
    </row>
    <row r="6" ht="22.75" customHeight="1" spans="1:5">
      <c r="A6" s="69"/>
      <c r="B6" s="70" t="s">
        <v>116</v>
      </c>
      <c r="C6" s="71">
        <f>C7+C15+C29</f>
        <v>3098328.76</v>
      </c>
      <c r="D6" s="71">
        <f>D7+D15+D29</f>
        <v>2840193.41</v>
      </c>
      <c r="E6" s="71">
        <f>E7+E15+E29</f>
        <v>258135.35</v>
      </c>
    </row>
    <row r="7" s="66" customFormat="1" ht="30" customHeight="1" spans="1:5">
      <c r="A7" s="55" t="s">
        <v>177</v>
      </c>
      <c r="B7" s="72" t="s">
        <v>178</v>
      </c>
      <c r="C7" s="73">
        <f>SUM(C8:C14)</f>
        <v>2633217.61</v>
      </c>
      <c r="D7" s="73">
        <f>SUM(D8:D14)</f>
        <v>2633217.61</v>
      </c>
      <c r="E7" s="73">
        <f>SUM(E8:E14)</f>
        <v>0</v>
      </c>
    </row>
    <row r="8" ht="30" customHeight="1" spans="1:6">
      <c r="A8" s="59" t="s">
        <v>179</v>
      </c>
      <c r="B8" s="74" t="s">
        <v>180</v>
      </c>
      <c r="C8" s="75">
        <f t="shared" ref="C8:C14" si="0">D8+H8</f>
        <v>1421633.72</v>
      </c>
      <c r="D8" s="76">
        <v>1421633.72</v>
      </c>
      <c r="E8" s="77"/>
      <c r="F8" s="78"/>
    </row>
    <row r="9" ht="30" customHeight="1" spans="1:6">
      <c r="A9" s="59" t="s">
        <v>181</v>
      </c>
      <c r="B9" s="74" t="s">
        <v>182</v>
      </c>
      <c r="C9" s="75">
        <f t="shared" si="0"/>
        <v>607425.76</v>
      </c>
      <c r="D9" s="79">
        <v>607425.76</v>
      </c>
      <c r="E9" s="80"/>
      <c r="F9" s="78"/>
    </row>
    <row r="10" ht="30" customHeight="1" spans="1:6">
      <c r="A10" s="59" t="s">
        <v>183</v>
      </c>
      <c r="B10" s="74" t="s">
        <v>184</v>
      </c>
      <c r="C10" s="75">
        <f t="shared" si="0"/>
        <v>29404</v>
      </c>
      <c r="D10" s="76">
        <v>29404</v>
      </c>
      <c r="E10" s="77"/>
      <c r="F10" s="78"/>
    </row>
    <row r="11" ht="30" customHeight="1" spans="1:6">
      <c r="A11" s="57" t="s">
        <v>185</v>
      </c>
      <c r="B11" s="74" t="s">
        <v>186</v>
      </c>
      <c r="C11" s="75">
        <f t="shared" si="0"/>
        <v>173072.53</v>
      </c>
      <c r="D11" s="76">
        <v>173072.53</v>
      </c>
      <c r="E11" s="77"/>
      <c r="F11" s="78"/>
    </row>
    <row r="12" ht="30" customHeight="1" spans="1:6">
      <c r="A12" s="57" t="s">
        <v>187</v>
      </c>
      <c r="B12" s="74" t="s">
        <v>188</v>
      </c>
      <c r="C12" s="75">
        <f t="shared" si="0"/>
        <v>15681.6</v>
      </c>
      <c r="D12" s="76">
        <v>15681.6</v>
      </c>
      <c r="E12" s="77"/>
      <c r="F12" s="78"/>
    </row>
    <row r="13" ht="30" customHeight="1" spans="1:6">
      <c r="A13" s="57" t="s">
        <v>189</v>
      </c>
      <c r="B13" s="74" t="s">
        <v>190</v>
      </c>
      <c r="C13" s="75">
        <f t="shared" si="0"/>
        <v>0</v>
      </c>
      <c r="D13" s="76">
        <v>0</v>
      </c>
      <c r="E13" s="77"/>
      <c r="F13" s="78"/>
    </row>
    <row r="14" ht="30" customHeight="1" spans="1:6">
      <c r="A14" s="57" t="s">
        <v>191</v>
      </c>
      <c r="B14" s="74" t="s">
        <v>192</v>
      </c>
      <c r="C14" s="75">
        <f t="shared" si="0"/>
        <v>386000</v>
      </c>
      <c r="D14" s="76">
        <v>386000</v>
      </c>
      <c r="E14" s="77"/>
      <c r="F14" s="78"/>
    </row>
    <row r="15" s="66" customFormat="1" ht="30" customHeight="1" spans="1:5">
      <c r="A15" s="81" t="s">
        <v>193</v>
      </c>
      <c r="B15" s="72" t="s">
        <v>194</v>
      </c>
      <c r="C15" s="73">
        <f>D15+E15</f>
        <v>258135.35</v>
      </c>
      <c r="D15" s="73">
        <f>SUM(D16:D28)</f>
        <v>0</v>
      </c>
      <c r="E15" s="73">
        <f>SUM(E16:E28)</f>
        <v>258135.35</v>
      </c>
    </row>
    <row r="16" ht="30" customHeight="1" spans="1:5">
      <c r="A16" s="57" t="s">
        <v>195</v>
      </c>
      <c r="B16" s="74" t="s">
        <v>196</v>
      </c>
      <c r="C16" s="75">
        <f t="shared" ref="C16:C28" si="1">D16+E16</f>
        <v>25000</v>
      </c>
      <c r="D16" s="77"/>
      <c r="E16" s="77">
        <v>25000</v>
      </c>
    </row>
    <row r="17" ht="30" customHeight="1" spans="1:5">
      <c r="A17" s="57" t="s">
        <v>197</v>
      </c>
      <c r="B17" s="74" t="s">
        <v>198</v>
      </c>
      <c r="C17" s="75">
        <f t="shared" si="1"/>
        <v>10000</v>
      </c>
      <c r="D17" s="77"/>
      <c r="E17" s="77">
        <v>10000</v>
      </c>
    </row>
    <row r="18" ht="30" customHeight="1" spans="1:5">
      <c r="A18" s="57" t="s">
        <v>199</v>
      </c>
      <c r="B18" s="74" t="s">
        <v>200</v>
      </c>
      <c r="C18" s="75">
        <f t="shared" si="1"/>
        <v>3000</v>
      </c>
      <c r="D18" s="77"/>
      <c r="E18" s="77">
        <v>3000</v>
      </c>
    </row>
    <row r="19" ht="30" customHeight="1" spans="1:5">
      <c r="A19" s="57" t="s">
        <v>201</v>
      </c>
      <c r="B19" s="74" t="s">
        <v>202</v>
      </c>
      <c r="C19" s="75">
        <f t="shared" si="1"/>
        <v>2000</v>
      </c>
      <c r="D19" s="77"/>
      <c r="E19" s="77">
        <v>2000</v>
      </c>
    </row>
    <row r="20" ht="30" customHeight="1" spans="1:5">
      <c r="A20" s="57" t="s">
        <v>203</v>
      </c>
      <c r="B20" s="74" t="s">
        <v>204</v>
      </c>
      <c r="C20" s="75">
        <f t="shared" si="1"/>
        <v>10000</v>
      </c>
      <c r="D20" s="77"/>
      <c r="E20" s="77">
        <v>10000</v>
      </c>
    </row>
    <row r="21" ht="30" customHeight="1" spans="1:5">
      <c r="A21" s="57" t="s">
        <v>205</v>
      </c>
      <c r="B21" s="74" t="s">
        <v>206</v>
      </c>
      <c r="C21" s="75">
        <f t="shared" si="1"/>
        <v>10000</v>
      </c>
      <c r="D21" s="77"/>
      <c r="E21" s="77">
        <v>10000</v>
      </c>
    </row>
    <row r="22" ht="30" customHeight="1" spans="1:5">
      <c r="A22" s="57" t="s">
        <v>207</v>
      </c>
      <c r="B22" s="74" t="s">
        <v>208</v>
      </c>
      <c r="C22" s="75">
        <f t="shared" si="1"/>
        <v>6000</v>
      </c>
      <c r="D22" s="77"/>
      <c r="E22" s="77">
        <v>6000</v>
      </c>
    </row>
    <row r="23" ht="30" customHeight="1" spans="1:5">
      <c r="A23" s="57" t="s">
        <v>209</v>
      </c>
      <c r="B23" s="74" t="s">
        <v>210</v>
      </c>
      <c r="C23" s="75">
        <f t="shared" si="1"/>
        <v>20000</v>
      </c>
      <c r="D23" s="77"/>
      <c r="E23" s="77">
        <v>20000</v>
      </c>
    </row>
    <row r="24" ht="30" customHeight="1" spans="1:5">
      <c r="A24" s="57" t="s">
        <v>211</v>
      </c>
      <c r="B24" s="74" t="s">
        <v>212</v>
      </c>
      <c r="C24" s="75">
        <f t="shared" si="1"/>
        <v>8000</v>
      </c>
      <c r="D24" s="77"/>
      <c r="E24" s="77">
        <v>8000</v>
      </c>
    </row>
    <row r="25" ht="30" customHeight="1" spans="1:5">
      <c r="A25" s="57" t="s">
        <v>213</v>
      </c>
      <c r="B25" s="74" t="s">
        <v>214</v>
      </c>
      <c r="C25" s="75">
        <f t="shared" si="1"/>
        <v>35806.93</v>
      </c>
      <c r="D25" s="77"/>
      <c r="E25" s="77">
        <v>35806.93</v>
      </c>
    </row>
    <row r="26" ht="30" customHeight="1" spans="1:5">
      <c r="A26" s="57" t="s">
        <v>215</v>
      </c>
      <c r="B26" s="74" t="s">
        <v>216</v>
      </c>
      <c r="C26" s="75">
        <f t="shared" si="1"/>
        <v>48528.42</v>
      </c>
      <c r="D26" s="77"/>
      <c r="E26" s="77">
        <v>48528.42</v>
      </c>
    </row>
    <row r="27" ht="30" customHeight="1" spans="1:5">
      <c r="A27" s="57" t="s">
        <v>217</v>
      </c>
      <c r="B27" s="74" t="s">
        <v>218</v>
      </c>
      <c r="C27" s="75">
        <f t="shared" si="1"/>
        <v>6000</v>
      </c>
      <c r="D27" s="77"/>
      <c r="E27" s="77">
        <v>6000</v>
      </c>
    </row>
    <row r="28" ht="30" customHeight="1" spans="1:5">
      <c r="A28" s="57" t="s">
        <v>217</v>
      </c>
      <c r="B28" s="74" t="s">
        <v>219</v>
      </c>
      <c r="C28" s="75">
        <f t="shared" si="1"/>
        <v>73800</v>
      </c>
      <c r="D28" s="77"/>
      <c r="E28" s="77">
        <v>73800</v>
      </c>
    </row>
    <row r="29" s="66" customFormat="1" ht="30" customHeight="1" spans="1:5">
      <c r="A29" s="81" t="s">
        <v>220</v>
      </c>
      <c r="B29" s="72" t="s">
        <v>221</v>
      </c>
      <c r="C29" s="73">
        <f>SUM(C30:C31)</f>
        <v>206975.8</v>
      </c>
      <c r="D29" s="73">
        <f>SUM(D30:D31)</f>
        <v>206975.8</v>
      </c>
      <c r="E29" s="73">
        <f>SUM(E30:E31)</f>
        <v>0</v>
      </c>
    </row>
    <row r="30" ht="30" customHeight="1" spans="1:5">
      <c r="A30" s="57" t="s">
        <v>222</v>
      </c>
      <c r="B30" s="74" t="s">
        <v>223</v>
      </c>
      <c r="C30" s="75">
        <f>D30+H30</f>
        <v>182375.8</v>
      </c>
      <c r="D30" s="77">
        <v>182375.8</v>
      </c>
      <c r="E30" s="77"/>
    </row>
    <row r="31" ht="30" customHeight="1" spans="1:5">
      <c r="A31" s="57" t="s">
        <v>224</v>
      </c>
      <c r="B31" s="74" t="s">
        <v>225</v>
      </c>
      <c r="C31" s="75">
        <f>D31+H31</f>
        <v>24600</v>
      </c>
      <c r="D31" s="77">
        <v>24600</v>
      </c>
      <c r="E31" s="77"/>
    </row>
    <row r="32" spans="3:5">
      <c r="C32" s="82"/>
      <c r="D32" s="82"/>
      <c r="E32" s="82"/>
    </row>
    <row r="33" spans="3:5">
      <c r="C33" s="82"/>
      <c r="D33" s="82"/>
      <c r="E33" s="82"/>
    </row>
    <row r="34" spans="3:5">
      <c r="C34" s="82"/>
      <c r="D34" s="82"/>
      <c r="E34" s="82"/>
    </row>
    <row r="35" spans="3:5">
      <c r="C35" s="82"/>
      <c r="D35" s="82"/>
      <c r="E35" s="82"/>
    </row>
    <row r="36" spans="3:5">
      <c r="C36" s="82"/>
      <c r="D36" s="82"/>
      <c r="E36" s="82"/>
    </row>
    <row r="37" spans="3:5">
      <c r="C37" s="82"/>
      <c r="D37" s="82"/>
      <c r="E37" s="82"/>
    </row>
    <row r="38" spans="3:5">
      <c r="C38" s="82"/>
      <c r="D38" s="82"/>
      <c r="E38" s="82"/>
    </row>
    <row r="39" spans="3:5">
      <c r="C39" s="82"/>
      <c r="D39" s="82"/>
      <c r="E39" s="82"/>
    </row>
    <row r="40" spans="3:5">
      <c r="C40" s="82"/>
      <c r="D40" s="82"/>
      <c r="E40" s="82"/>
    </row>
    <row r="41" spans="3:5">
      <c r="C41" s="82"/>
      <c r="D41" s="82"/>
      <c r="E41" s="82"/>
    </row>
    <row r="42" spans="3:5">
      <c r="C42" s="82"/>
      <c r="D42" s="82"/>
      <c r="E42" s="82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8" sqref="A8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27.1416666666667" customWidth="1"/>
  </cols>
  <sheetData>
    <row r="1" ht="14.3" customHeight="1" spans="1:8">
      <c r="A1" s="32"/>
      <c r="B1" s="32"/>
      <c r="C1" s="32"/>
      <c r="D1" s="32"/>
      <c r="E1" s="32"/>
      <c r="F1" s="32"/>
      <c r="G1" s="32"/>
      <c r="H1" s="32"/>
    </row>
    <row r="2" ht="39.85" customHeight="1" spans="1:8">
      <c r="A2" s="62" t="s">
        <v>226</v>
      </c>
      <c r="B2" s="62"/>
      <c r="C2" s="62"/>
      <c r="D2" s="62"/>
      <c r="E2" s="62"/>
      <c r="F2" s="62"/>
      <c r="G2" s="62"/>
      <c r="H2" s="62"/>
    </row>
    <row r="3" ht="22.75" customHeight="1" spans="1:8">
      <c r="A3" s="32"/>
      <c r="B3" s="32"/>
      <c r="C3" s="32"/>
      <c r="D3" s="32"/>
      <c r="E3" s="32"/>
      <c r="F3" s="32"/>
      <c r="G3" s="32"/>
      <c r="H3" s="63" t="s">
        <v>35</v>
      </c>
    </row>
    <row r="4" ht="22.75" customHeight="1" spans="1:8">
      <c r="A4" s="36" t="s">
        <v>160</v>
      </c>
      <c r="B4" s="36" t="s">
        <v>227</v>
      </c>
      <c r="C4" s="36"/>
      <c r="D4" s="36"/>
      <c r="E4" s="36"/>
      <c r="F4" s="36"/>
      <c r="G4" s="36" t="s">
        <v>228</v>
      </c>
      <c r="H4" s="36" t="s">
        <v>229</v>
      </c>
    </row>
    <row r="5" ht="22.75" customHeight="1" spans="1:8">
      <c r="A5" s="36"/>
      <c r="B5" s="36" t="s">
        <v>116</v>
      </c>
      <c r="C5" s="36" t="s">
        <v>230</v>
      </c>
      <c r="D5" s="36" t="s">
        <v>231</v>
      </c>
      <c r="E5" s="36" t="s">
        <v>232</v>
      </c>
      <c r="F5" s="36"/>
      <c r="G5" s="36"/>
      <c r="H5" s="36"/>
    </row>
    <row r="6" ht="22.75" customHeight="1" spans="1:8">
      <c r="A6" s="36"/>
      <c r="B6" s="36"/>
      <c r="C6" s="36"/>
      <c r="D6" s="36"/>
      <c r="E6" s="36" t="s">
        <v>233</v>
      </c>
      <c r="F6" s="36" t="s">
        <v>234</v>
      </c>
      <c r="G6" s="36"/>
      <c r="H6" s="36"/>
    </row>
    <row r="7" ht="22.75" customHeight="1" spans="1:8">
      <c r="A7" s="64" t="s">
        <v>116</v>
      </c>
      <c r="B7" s="65"/>
      <c r="C7" s="65"/>
      <c r="D7" s="65"/>
      <c r="E7" s="65"/>
      <c r="F7" s="65"/>
      <c r="G7" s="65"/>
      <c r="H7" s="65"/>
    </row>
    <row r="8" ht="22.75" customHeight="1" spans="1:8">
      <c r="A8" s="64" t="s">
        <v>2</v>
      </c>
      <c r="B8" s="65"/>
      <c r="C8" s="65"/>
      <c r="D8" s="65"/>
      <c r="E8" s="65"/>
      <c r="F8" s="65"/>
      <c r="G8" s="65"/>
      <c r="H8" s="65"/>
    </row>
    <row r="9" ht="22.75" customHeight="1" spans="1:8">
      <c r="A9" s="37"/>
      <c r="B9" s="38"/>
      <c r="C9" s="38"/>
      <c r="D9" s="38"/>
      <c r="E9" s="38"/>
      <c r="F9" s="38"/>
      <c r="G9" s="38"/>
      <c r="H9" s="38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L11" sqref="L11"/>
    </sheetView>
  </sheetViews>
  <sheetFormatPr defaultColWidth="10" defaultRowHeight="15"/>
  <cols>
    <col min="1" max="1" width="9.76666666666667" customWidth="1"/>
    <col min="2" max="2" width="12" style="39" customWidth="1"/>
    <col min="3" max="3" width="25.875" style="39" customWidth="1"/>
    <col min="4" max="4" width="11.625" customWidth="1"/>
    <col min="5" max="5" width="12" customWidth="1"/>
    <col min="6" max="6" width="12.5" customWidth="1"/>
    <col min="7" max="11" width="9.76666666666667" customWidth="1"/>
  </cols>
  <sheetData>
    <row r="1" ht="14.3" customHeight="1" spans="1:11">
      <c r="A1" s="32"/>
      <c r="B1" s="46"/>
      <c r="C1" s="47"/>
      <c r="D1" s="32"/>
      <c r="E1" s="32"/>
      <c r="F1" s="32"/>
      <c r="G1" s="32"/>
      <c r="H1" s="32"/>
      <c r="I1" s="32"/>
      <c r="J1" s="32"/>
      <c r="K1" s="32"/>
    </row>
    <row r="2" ht="39.85" customHeight="1" spans="1:11">
      <c r="A2" s="33" t="s">
        <v>235</v>
      </c>
      <c r="B2" s="41"/>
      <c r="C2" s="41"/>
      <c r="D2" s="33"/>
      <c r="E2" s="33"/>
      <c r="F2" s="33"/>
      <c r="G2" s="32"/>
      <c r="H2" s="32"/>
      <c r="I2" s="32"/>
      <c r="J2" s="32"/>
      <c r="K2" s="32"/>
    </row>
    <row r="3" ht="22.75" customHeight="1" spans="1:11">
      <c r="A3" s="34"/>
      <c r="D3" s="34"/>
      <c r="E3" s="34"/>
      <c r="F3" s="34" t="s">
        <v>35</v>
      </c>
      <c r="G3" s="32"/>
      <c r="H3" s="32"/>
      <c r="I3" s="32"/>
      <c r="J3" s="32"/>
      <c r="K3" s="32"/>
    </row>
    <row r="4" ht="22.75" customHeight="1" spans="1:11">
      <c r="A4" s="48" t="s">
        <v>236</v>
      </c>
      <c r="B4" s="49" t="s">
        <v>237</v>
      </c>
      <c r="C4" s="50" t="s">
        <v>238</v>
      </c>
      <c r="D4" s="48" t="s">
        <v>116</v>
      </c>
      <c r="E4" s="48" t="s">
        <v>113</v>
      </c>
      <c r="F4" s="48" t="s">
        <v>114</v>
      </c>
      <c r="G4" s="32"/>
      <c r="H4" s="32"/>
      <c r="I4" s="32"/>
      <c r="J4" s="32"/>
      <c r="K4" s="32"/>
    </row>
    <row r="5" ht="28" customHeight="1" spans="1:11">
      <c r="A5" s="48"/>
      <c r="B5" s="51"/>
      <c r="C5" s="52" t="s">
        <v>116</v>
      </c>
      <c r="D5" s="53"/>
      <c r="E5" s="53"/>
      <c r="F5" s="53"/>
      <c r="G5" s="34"/>
      <c r="H5" s="34"/>
      <c r="I5" s="34"/>
      <c r="J5" s="34"/>
      <c r="K5" s="34"/>
    </row>
    <row r="6" ht="28" customHeight="1" spans="1:6">
      <c r="A6" s="54">
        <v>1</v>
      </c>
      <c r="B6" s="51" t="s">
        <v>193</v>
      </c>
      <c r="C6" s="55" t="s">
        <v>194</v>
      </c>
      <c r="D6" s="56">
        <v>258135.35</v>
      </c>
      <c r="E6" s="56">
        <v>258135.35</v>
      </c>
      <c r="F6" s="57"/>
    </row>
    <row r="7" ht="28" customHeight="1" spans="1:6">
      <c r="A7" s="54">
        <v>2</v>
      </c>
      <c r="B7" s="58" t="s">
        <v>195</v>
      </c>
      <c r="C7" s="59" t="s">
        <v>196</v>
      </c>
      <c r="D7" s="60">
        <v>25000</v>
      </c>
      <c r="E7" s="60">
        <v>25000</v>
      </c>
      <c r="F7" s="57"/>
    </row>
    <row r="8" ht="28" customHeight="1" spans="1:6">
      <c r="A8" s="57"/>
      <c r="B8" s="58" t="s">
        <v>197</v>
      </c>
      <c r="C8" s="59" t="s">
        <v>198</v>
      </c>
      <c r="D8" s="60">
        <v>10000</v>
      </c>
      <c r="E8" s="60">
        <v>10000</v>
      </c>
      <c r="F8" s="57"/>
    </row>
    <row r="9" ht="28" customHeight="1" spans="1:6">
      <c r="A9" s="57"/>
      <c r="B9" s="58" t="s">
        <v>199</v>
      </c>
      <c r="C9" s="59" t="s">
        <v>200</v>
      </c>
      <c r="D9" s="60">
        <v>3000</v>
      </c>
      <c r="E9" s="60">
        <v>3000</v>
      </c>
      <c r="F9" s="57"/>
    </row>
    <row r="10" ht="28" customHeight="1" spans="1:6">
      <c r="A10" s="57"/>
      <c r="B10" s="58" t="s">
        <v>201</v>
      </c>
      <c r="C10" s="59" t="s">
        <v>202</v>
      </c>
      <c r="D10" s="60">
        <v>2000</v>
      </c>
      <c r="E10" s="60">
        <v>2000</v>
      </c>
      <c r="F10" s="57"/>
    </row>
    <row r="11" ht="28" customHeight="1" spans="1:6">
      <c r="A11" s="57"/>
      <c r="B11" s="58" t="s">
        <v>203</v>
      </c>
      <c r="C11" s="59" t="s">
        <v>204</v>
      </c>
      <c r="D11" s="60">
        <v>10000</v>
      </c>
      <c r="E11" s="60">
        <v>10000</v>
      </c>
      <c r="F11" s="57"/>
    </row>
    <row r="12" ht="28" customHeight="1" spans="1:6">
      <c r="A12" s="57"/>
      <c r="B12" s="58" t="s">
        <v>205</v>
      </c>
      <c r="C12" s="59" t="s">
        <v>206</v>
      </c>
      <c r="D12" s="60">
        <v>10000</v>
      </c>
      <c r="E12" s="61">
        <v>10000</v>
      </c>
      <c r="F12" s="57"/>
    </row>
    <row r="13" ht="28" customHeight="1" spans="1:6">
      <c r="A13" s="57"/>
      <c r="B13" s="58" t="s">
        <v>207</v>
      </c>
      <c r="C13" s="59" t="s">
        <v>208</v>
      </c>
      <c r="D13" s="60">
        <v>6000</v>
      </c>
      <c r="E13" s="60">
        <v>6000</v>
      </c>
      <c r="F13" s="57"/>
    </row>
    <row r="14" ht="28" customHeight="1" spans="1:6">
      <c r="A14" s="57"/>
      <c r="B14" s="58" t="s">
        <v>209</v>
      </c>
      <c r="C14" s="59" t="s">
        <v>210</v>
      </c>
      <c r="D14" s="60">
        <v>20000</v>
      </c>
      <c r="E14" s="60">
        <v>20000</v>
      </c>
      <c r="F14" s="57"/>
    </row>
    <row r="15" ht="28" customHeight="1" spans="1:6">
      <c r="A15" s="57"/>
      <c r="B15" s="58" t="s">
        <v>211</v>
      </c>
      <c r="C15" s="59" t="s">
        <v>212</v>
      </c>
      <c r="D15" s="60">
        <v>8000</v>
      </c>
      <c r="E15" s="60">
        <v>8000</v>
      </c>
      <c r="F15" s="57"/>
    </row>
    <row r="16" ht="28" customHeight="1" spans="1:6">
      <c r="A16" s="57"/>
      <c r="B16" s="58" t="s">
        <v>213</v>
      </c>
      <c r="C16" s="59" t="s">
        <v>214</v>
      </c>
      <c r="D16" s="60">
        <v>35806.93</v>
      </c>
      <c r="E16" s="60">
        <v>35806.93</v>
      </c>
      <c r="F16" s="57"/>
    </row>
    <row r="17" ht="28" customHeight="1" spans="1:6">
      <c r="A17" s="57"/>
      <c r="B17" s="58" t="s">
        <v>215</v>
      </c>
      <c r="C17" s="59" t="s">
        <v>216</v>
      </c>
      <c r="D17" s="60">
        <v>48528.42</v>
      </c>
      <c r="E17" s="60">
        <v>48528.42</v>
      </c>
      <c r="F17" s="57"/>
    </row>
    <row r="18" ht="28" customHeight="1" spans="1:6">
      <c r="A18" s="57"/>
      <c r="B18" s="58" t="s">
        <v>217</v>
      </c>
      <c r="C18" s="59" t="s">
        <v>218</v>
      </c>
      <c r="D18" s="60">
        <v>6000</v>
      </c>
      <c r="E18" s="60">
        <v>6000</v>
      </c>
      <c r="F18" s="57"/>
    </row>
    <row r="19" ht="28" customHeight="1" spans="1:6">
      <c r="A19" s="57"/>
      <c r="B19" s="58" t="s">
        <v>217</v>
      </c>
      <c r="C19" s="59" t="s">
        <v>239</v>
      </c>
      <c r="D19" s="60">
        <v>73800</v>
      </c>
      <c r="E19" s="60">
        <v>73800</v>
      </c>
      <c r="F19" s="57"/>
    </row>
    <row r="25" ht="13.5" spans="2:3">
      <c r="B25" s="2"/>
      <c r="C25" s="2"/>
    </row>
    <row r="26" ht="13.5" spans="2:3">
      <c r="B26" s="2"/>
      <c r="C26" s="2"/>
    </row>
    <row r="27" ht="13.5" spans="2:3">
      <c r="B27" s="2"/>
      <c r="C27" s="2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39" customWidth="1"/>
    <col min="2" max="2" width="41.375" style="39" customWidth="1"/>
    <col min="3" max="3" width="29.375" style="39" customWidth="1"/>
    <col min="4" max="4" width="2.5" style="39" customWidth="1"/>
    <col min="5" max="16" width="8" style="39"/>
    <col min="17" max="16384" width="7.875" style="2"/>
  </cols>
  <sheetData>
    <row r="1" ht="15" customHeight="1" spans="1:16">
      <c r="A1" s="40"/>
      <c r="B1" s="40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32.25" customHeight="1" spans="1:16">
      <c r="A2" s="41" t="s">
        <v>240</v>
      </c>
      <c r="B2" s="41"/>
      <c r="C2" s="4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5" customHeight="1" spans="1:16">
      <c r="A3" s="2"/>
      <c r="B3" s="2"/>
      <c r="C3" s="5" t="s">
        <v>35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25.5" customHeight="1" spans="1:16">
      <c r="A4" s="42" t="s">
        <v>241</v>
      </c>
      <c r="B4" s="42"/>
      <c r="C4" s="43" t="s">
        <v>39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ht="25.5" customHeight="1" spans="1:16">
      <c r="A5" s="42" t="s">
        <v>242</v>
      </c>
      <c r="B5" s="42" t="s">
        <v>243</v>
      </c>
      <c r="C5" s="4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="2" customFormat="1" ht="25.5" customHeight="1" spans="1:3">
      <c r="A6" s="42" t="s">
        <v>116</v>
      </c>
      <c r="B6" s="42"/>
      <c r="C6" s="43"/>
    </row>
    <row r="7" s="2" customFormat="1" ht="26.25" customHeight="1" spans="1:4">
      <c r="A7" s="44"/>
      <c r="B7" s="44"/>
      <c r="C7" s="45">
        <v>0</v>
      </c>
      <c r="D7" s="39"/>
    </row>
    <row r="8" ht="26.25" customHeight="1" spans="1:16">
      <c r="A8" s="44"/>
      <c r="B8" s="44"/>
      <c r="C8" s="45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ht="26.25" customHeight="1" spans="1:16">
      <c r="A9" s="44"/>
      <c r="B9" s="44"/>
      <c r="C9" s="45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ht="26.25" customHeight="1" spans="1:3">
      <c r="A10" s="44"/>
      <c r="B10" s="44"/>
      <c r="C10" s="45"/>
    </row>
    <row r="11" ht="26.25" customHeight="1" spans="1:3">
      <c r="A11" s="44"/>
      <c r="B11" s="44"/>
      <c r="C11" s="45"/>
    </row>
    <row r="12" ht="26.25" customHeight="1" spans="1:3">
      <c r="A12" s="44"/>
      <c r="B12" s="44"/>
      <c r="C12" s="4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30" sqref="E30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32"/>
      <c r="B1" s="32"/>
      <c r="C1" s="32"/>
      <c r="D1" s="32"/>
      <c r="E1" s="32"/>
    </row>
    <row r="2" ht="39.85" customHeight="1" spans="1:5">
      <c r="A2" s="33" t="s">
        <v>244</v>
      </c>
      <c r="B2" s="33"/>
      <c r="C2" s="33"/>
      <c r="D2" s="33"/>
      <c r="E2" s="33"/>
    </row>
    <row r="3" ht="22.75" customHeight="1" spans="1:5">
      <c r="A3" s="34"/>
      <c r="B3" s="34"/>
      <c r="C3" s="34"/>
      <c r="D3" s="34"/>
      <c r="E3" s="35" t="s">
        <v>35</v>
      </c>
    </row>
    <row r="4" ht="22.75" customHeight="1" spans="1:5">
      <c r="A4" s="36" t="s">
        <v>160</v>
      </c>
      <c r="B4" s="36" t="s">
        <v>116</v>
      </c>
      <c r="C4" s="36" t="s">
        <v>245</v>
      </c>
      <c r="D4" s="36" t="s">
        <v>246</v>
      </c>
      <c r="E4" s="36" t="s">
        <v>247</v>
      </c>
    </row>
    <row r="5" ht="22.75" customHeight="1" spans="1:5">
      <c r="A5" s="37"/>
      <c r="B5" s="38"/>
      <c r="C5" s="38"/>
      <c r="D5" s="38"/>
      <c r="E5" s="38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16"/>
  <sheetViews>
    <sheetView workbookViewId="0">
      <selection activeCell="I27" sqref="I27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23" t="s">
        <v>248</v>
      </c>
      <c r="B1" s="23"/>
    </row>
    <row r="2" spans="1:1">
      <c r="A2" s="24" t="s">
        <v>249</v>
      </c>
    </row>
    <row r="3" ht="15" customHeight="1" spans="1:2">
      <c r="A3" s="25" t="s">
        <v>38</v>
      </c>
      <c r="B3" s="26" t="s">
        <v>39</v>
      </c>
    </row>
    <row r="4" spans="1:2">
      <c r="A4" s="25"/>
      <c r="B4" s="26"/>
    </row>
    <row r="5" spans="1:2">
      <c r="A5" s="27" t="s">
        <v>250</v>
      </c>
      <c r="B5" s="26">
        <v>1</v>
      </c>
    </row>
    <row r="6" spans="1:2">
      <c r="A6" s="28" t="s">
        <v>251</v>
      </c>
      <c r="B6" s="29"/>
    </row>
    <row r="7" spans="1:2">
      <c r="A7" s="30" t="s">
        <v>252</v>
      </c>
      <c r="B7" s="29"/>
    </row>
    <row r="8" spans="1:2">
      <c r="A8" s="30"/>
      <c r="B8" s="29"/>
    </row>
    <row r="9" spans="1:2">
      <c r="A9" s="30"/>
      <c r="B9" s="29"/>
    </row>
    <row r="10" spans="1:2">
      <c r="A10" s="30"/>
      <c r="B10" s="29"/>
    </row>
    <row r="11" spans="1:2">
      <c r="A11" s="30"/>
      <c r="B11" s="29"/>
    </row>
    <row r="12" spans="1:2">
      <c r="A12" s="30"/>
      <c r="B12" s="29"/>
    </row>
    <row r="13" spans="1:2">
      <c r="A13" s="30"/>
      <c r="B13" s="29"/>
    </row>
    <row r="14" spans="1:2">
      <c r="A14" s="30"/>
      <c r="B14" s="29"/>
    </row>
    <row r="15" spans="1:2">
      <c r="A15" s="30"/>
      <c r="B15" s="29"/>
    </row>
    <row r="16" spans="1:1">
      <c r="A16" s="31" t="s">
        <v>253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P25"/>
  <sheetViews>
    <sheetView view="pageBreakPreview" zoomScaleNormal="100" topLeftCell="A12" workbookViewId="0">
      <selection activeCell="N20" sqref="N20:P20"/>
    </sheetView>
  </sheetViews>
  <sheetFormatPr defaultColWidth="9" defaultRowHeight="13.5"/>
  <cols>
    <col min="1" max="3" width="9" style="1"/>
    <col min="4" max="16" width="5.75" style="1" customWidth="1"/>
    <col min="17" max="16384" width="9" style="1"/>
  </cols>
  <sheetData>
    <row r="1" s="1" customFormat="1" ht="18.75" spans="1:16">
      <c r="A1" s="3" t="s">
        <v>254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2" customFormat="1" ht="15" customHeight="1" spans="1:16">
      <c r="A2" s="4" t="s">
        <v>255</v>
      </c>
      <c r="C2" s="5"/>
      <c r="E2" s="5"/>
      <c r="P2" s="5" t="s">
        <v>35</v>
      </c>
    </row>
    <row r="3" s="1" customFormat="1" ht="33" customHeight="1" spans="1:16">
      <c r="A3" s="6" t="s">
        <v>256</v>
      </c>
      <c r="B3" s="17" t="s">
        <v>2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="1" customFormat="1" ht="36" customHeight="1" spans="1:16">
      <c r="A4" s="6" t="s">
        <v>257</v>
      </c>
      <c r="B4" s="7" t="s">
        <v>7</v>
      </c>
      <c r="C4" s="8"/>
      <c r="D4" s="8"/>
      <c r="E4" s="8"/>
      <c r="F4" s="6" t="s">
        <v>258</v>
      </c>
      <c r="G4" s="6"/>
      <c r="H4" s="6"/>
      <c r="I4" s="6"/>
      <c r="J4" s="8">
        <v>13909342976</v>
      </c>
      <c r="K4" s="8"/>
      <c r="L4" s="8"/>
      <c r="M4" s="8"/>
      <c r="N4" s="8"/>
      <c r="O4" s="8"/>
      <c r="P4" s="8"/>
    </row>
    <row r="5" s="1" customFormat="1" ht="36" customHeight="1" spans="1:16">
      <c r="A5" s="6" t="s">
        <v>259</v>
      </c>
      <c r="B5" s="6" t="s">
        <v>260</v>
      </c>
      <c r="C5" s="6"/>
      <c r="D5" s="17" t="s">
        <v>261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="1" customFormat="1" ht="36" customHeight="1" spans="1:16">
      <c r="A6" s="6"/>
      <c r="B6" s="6" t="s">
        <v>262</v>
      </c>
      <c r="C6" s="6"/>
      <c r="D6" s="17" t="s">
        <v>263</v>
      </c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="1" customFormat="1" ht="36" customHeight="1" spans="1:16">
      <c r="A7" s="6"/>
      <c r="B7" s="6" t="s">
        <v>264</v>
      </c>
      <c r="C7" s="6"/>
      <c r="D7" s="19" t="s">
        <v>265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</row>
    <row r="8" s="1" customFormat="1" ht="36" customHeight="1" spans="1:16">
      <c r="A8" s="6"/>
      <c r="B8" s="6" t="s">
        <v>266</v>
      </c>
      <c r="C8" s="6"/>
      <c r="D8" s="17" t="s">
        <v>267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s="1" customFormat="1" ht="36" customHeight="1" spans="1:16">
      <c r="A9" s="6" t="s">
        <v>268</v>
      </c>
      <c r="B9" s="6" t="s">
        <v>269</v>
      </c>
      <c r="C9" s="6"/>
      <c r="D9" s="19" t="s">
        <v>267</v>
      </c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s="1" customFormat="1" ht="36" customHeight="1" spans="1:16">
      <c r="A10" s="6"/>
      <c r="B10" s="20" t="s">
        <v>270</v>
      </c>
      <c r="C10" s="20"/>
      <c r="D10" s="17" t="s">
        <v>267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="1" customFormat="1" ht="36" customHeight="1" spans="1:16">
      <c r="A11" s="6"/>
      <c r="B11" s="20" t="s">
        <v>271</v>
      </c>
      <c r="C11" s="20"/>
      <c r="D11" s="6" t="s">
        <v>272</v>
      </c>
      <c r="E11" s="6"/>
      <c r="F11" s="6"/>
      <c r="G11" s="6"/>
      <c r="H11" s="6" t="s">
        <v>273</v>
      </c>
      <c r="I11" s="6"/>
      <c r="J11" s="6"/>
      <c r="K11" s="6"/>
      <c r="L11" s="6" t="s">
        <v>274</v>
      </c>
      <c r="M11" s="6"/>
      <c r="N11" s="6"/>
      <c r="O11" s="6"/>
      <c r="P11" s="6" t="s">
        <v>275</v>
      </c>
    </row>
    <row r="12" s="1" customFormat="1" ht="36" customHeight="1" spans="1:16">
      <c r="A12" s="6"/>
      <c r="B12" s="21">
        <v>25</v>
      </c>
      <c r="C12" s="21"/>
      <c r="D12" s="13">
        <v>20</v>
      </c>
      <c r="E12" s="13"/>
      <c r="F12" s="13"/>
      <c r="G12" s="13"/>
      <c r="H12" s="13">
        <v>0</v>
      </c>
      <c r="I12" s="13"/>
      <c r="J12" s="13"/>
      <c r="K12" s="13"/>
      <c r="L12" s="13">
        <v>20</v>
      </c>
      <c r="M12" s="13"/>
      <c r="N12" s="13"/>
      <c r="O12" s="13"/>
      <c r="P12" s="13">
        <v>0</v>
      </c>
    </row>
    <row r="13" s="1" customFormat="1" ht="36" customHeight="1" spans="1:16">
      <c r="A13" s="6" t="s">
        <v>276</v>
      </c>
      <c r="B13" s="17" t="s">
        <v>277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="1" customFormat="1" ht="36" customHeight="1" spans="1:16">
      <c r="A14" s="6" t="s">
        <v>278</v>
      </c>
      <c r="B14" s="6" t="s">
        <v>279</v>
      </c>
      <c r="C14" s="6" t="s">
        <v>280</v>
      </c>
      <c r="D14" s="6"/>
      <c r="E14" s="6"/>
      <c r="F14" s="6"/>
      <c r="G14" s="6" t="s">
        <v>281</v>
      </c>
      <c r="H14" s="6"/>
      <c r="I14" s="6"/>
      <c r="J14" s="6"/>
      <c r="K14" s="6" t="s">
        <v>282</v>
      </c>
      <c r="L14" s="6"/>
      <c r="M14" s="6"/>
      <c r="N14" s="6"/>
      <c r="O14" s="6" t="s">
        <v>283</v>
      </c>
      <c r="P14" s="6"/>
    </row>
    <row r="15" s="1" customFormat="1" ht="36" customHeight="1" spans="1:16">
      <c r="A15" s="6"/>
      <c r="B15" s="8">
        <v>309.83</v>
      </c>
      <c r="C15" s="8">
        <v>309.83</v>
      </c>
      <c r="D15" s="8"/>
      <c r="E15" s="8"/>
      <c r="F15" s="8"/>
      <c r="G15" s="8">
        <v>309.83</v>
      </c>
      <c r="H15" s="8"/>
      <c r="I15" s="8"/>
      <c r="J15" s="8"/>
      <c r="K15" s="22">
        <v>1</v>
      </c>
      <c r="L15" s="8"/>
      <c r="M15" s="8"/>
      <c r="N15" s="8"/>
      <c r="O15" s="8">
        <v>0</v>
      </c>
      <c r="P15" s="8"/>
    </row>
    <row r="16" s="1" customFormat="1" ht="36" customHeight="1" spans="1:16">
      <c r="A16" s="6" t="s">
        <v>284</v>
      </c>
      <c r="B16" s="6" t="s">
        <v>285</v>
      </c>
      <c r="C16" s="6"/>
      <c r="D16" s="6"/>
      <c r="E16" s="6"/>
      <c r="F16" s="6"/>
      <c r="G16" s="6"/>
      <c r="H16" s="6"/>
      <c r="I16" s="6" t="s">
        <v>286</v>
      </c>
      <c r="J16" s="6"/>
      <c r="K16" s="6"/>
      <c r="L16" s="6"/>
      <c r="M16" s="6"/>
      <c r="N16" s="6"/>
      <c r="O16" s="6"/>
      <c r="P16" s="6"/>
    </row>
    <row r="17" s="1" customFormat="1" ht="36" customHeight="1" spans="1:16">
      <c r="A17" s="6"/>
      <c r="B17" s="6" t="s">
        <v>287</v>
      </c>
      <c r="C17" s="6"/>
      <c r="D17" s="6"/>
      <c r="E17" s="8"/>
      <c r="F17" s="8"/>
      <c r="G17" s="8"/>
      <c r="H17" s="8"/>
      <c r="I17" s="6" t="s">
        <v>175</v>
      </c>
      <c r="J17" s="6"/>
      <c r="K17" s="6"/>
      <c r="L17" s="6"/>
      <c r="M17" s="6"/>
      <c r="N17" s="8">
        <v>284.02</v>
      </c>
      <c r="O17" s="8"/>
      <c r="P17" s="8"/>
    </row>
    <row r="18" s="1" customFormat="1" ht="36" customHeight="1" spans="1:16">
      <c r="A18" s="6"/>
      <c r="B18" s="6" t="s">
        <v>288</v>
      </c>
      <c r="C18" s="6"/>
      <c r="D18" s="6"/>
      <c r="E18" s="8">
        <v>309.83</v>
      </c>
      <c r="F18" s="8"/>
      <c r="G18" s="8"/>
      <c r="H18" s="8"/>
      <c r="I18" s="6" t="s">
        <v>176</v>
      </c>
      <c r="J18" s="6"/>
      <c r="K18" s="6"/>
      <c r="L18" s="6"/>
      <c r="M18" s="6"/>
      <c r="N18" s="8">
        <v>25.81</v>
      </c>
      <c r="O18" s="8"/>
      <c r="P18" s="8"/>
    </row>
    <row r="19" s="1" customFormat="1" ht="36" customHeight="1" spans="1:16">
      <c r="A19" s="6"/>
      <c r="B19" s="6" t="s">
        <v>289</v>
      </c>
      <c r="C19" s="6"/>
      <c r="D19" s="6"/>
      <c r="E19" s="8"/>
      <c r="F19" s="8"/>
      <c r="G19" s="8"/>
      <c r="H19" s="8"/>
      <c r="I19" s="6" t="s">
        <v>290</v>
      </c>
      <c r="J19" s="6"/>
      <c r="K19" s="6"/>
      <c r="L19" s="6"/>
      <c r="M19" s="6"/>
      <c r="N19" s="8"/>
      <c r="O19" s="8"/>
      <c r="P19" s="8"/>
    </row>
    <row r="20" s="1" customFormat="1" ht="36" customHeight="1" spans="1:16">
      <c r="A20" s="6"/>
      <c r="B20" s="6" t="s">
        <v>291</v>
      </c>
      <c r="C20" s="6"/>
      <c r="D20" s="6"/>
      <c r="E20" s="8">
        <v>309.83</v>
      </c>
      <c r="F20" s="8"/>
      <c r="G20" s="8"/>
      <c r="H20" s="8"/>
      <c r="I20" s="6" t="s">
        <v>292</v>
      </c>
      <c r="J20" s="6"/>
      <c r="K20" s="6"/>
      <c r="L20" s="6"/>
      <c r="M20" s="6"/>
      <c r="N20" s="8">
        <v>309.83</v>
      </c>
      <c r="O20" s="8"/>
      <c r="P20" s="8"/>
    </row>
    <row r="21" s="1" customFormat="1" ht="36" customHeight="1" spans="1:16">
      <c r="A21" s="6" t="s">
        <v>293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="1" customFormat="1" ht="36" customHeight="1" spans="1:16">
      <c r="A22" s="6" t="s">
        <v>294</v>
      </c>
      <c r="B22" s="6" t="s">
        <v>295</v>
      </c>
      <c r="C22" s="6"/>
      <c r="D22" s="6" t="s">
        <v>296</v>
      </c>
      <c r="E22" s="6"/>
      <c r="F22" s="6"/>
      <c r="G22" s="6"/>
      <c r="H22" s="6"/>
      <c r="I22" s="6"/>
      <c r="J22" s="6"/>
      <c r="K22" s="6"/>
      <c r="L22" s="6"/>
      <c r="M22" s="6" t="s">
        <v>297</v>
      </c>
      <c r="N22" s="6"/>
      <c r="O22" s="6"/>
      <c r="P22" s="6"/>
    </row>
    <row r="23" s="1" customFormat="1" ht="24.95" customHeight="1" spans="1:16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</row>
    <row r="24" s="1" customFormat="1" ht="24.95" customHeight="1" spans="1:16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</row>
    <row r="25" s="1" customFormat="1" ht="24.95" customHeight="1" spans="1:16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6"/>
      <c r="N25" s="16"/>
      <c r="O25" s="16"/>
      <c r="P25" s="16"/>
    </row>
  </sheetData>
  <mergeCells count="69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</mergeCells>
  <pageMargins left="0.75" right="0.75" top="1" bottom="1" header="0.5" footer="0.5"/>
  <pageSetup paperSize="9" scale="81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P14"/>
  <sheetViews>
    <sheetView workbookViewId="0">
      <selection activeCell="B8" sqref="B8:K8"/>
    </sheetView>
  </sheetViews>
  <sheetFormatPr defaultColWidth="9" defaultRowHeight="13.5"/>
  <cols>
    <col min="1" max="1" width="8" style="1" customWidth="1"/>
    <col min="2" max="5" width="6.75" style="1" customWidth="1"/>
    <col min="6" max="16384" width="9" style="1"/>
  </cols>
  <sheetData>
    <row r="1" s="1" customFormat="1" ht="31.5" customHeight="1" spans="1:11">
      <c r="A1" s="3" t="s">
        <v>298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15" customHeight="1" spans="1:16">
      <c r="A2" s="4" t="s">
        <v>255</v>
      </c>
      <c r="C2" s="5"/>
      <c r="E2" s="5"/>
      <c r="K2" s="5" t="s">
        <v>35</v>
      </c>
      <c r="P2" s="1"/>
    </row>
    <row r="3" s="1" customFormat="1" ht="45.95" customHeight="1" spans="1:11">
      <c r="A3" s="6" t="s">
        <v>299</v>
      </c>
      <c r="B3" s="7"/>
      <c r="C3" s="8"/>
      <c r="D3" s="8"/>
      <c r="E3" s="8"/>
      <c r="F3" s="6" t="s">
        <v>300</v>
      </c>
      <c r="G3" s="6"/>
      <c r="H3" s="7"/>
      <c r="I3" s="8"/>
      <c r="J3" s="8"/>
      <c r="K3" s="8"/>
    </row>
    <row r="4" s="1" customFormat="1" ht="45.95" customHeight="1" spans="1:11">
      <c r="A4" s="6" t="s">
        <v>301</v>
      </c>
      <c r="B4" s="7"/>
      <c r="C4" s="8"/>
      <c r="D4" s="8"/>
      <c r="E4" s="8"/>
      <c r="F4" s="6" t="s">
        <v>302</v>
      </c>
      <c r="G4" s="6"/>
      <c r="H4" s="7"/>
      <c r="I4" s="8"/>
      <c r="J4" s="8"/>
      <c r="K4" s="8"/>
    </row>
    <row r="5" s="1" customFormat="1" ht="45.95" customHeight="1" spans="1:11">
      <c r="A5" s="6" t="s">
        <v>303</v>
      </c>
      <c r="B5" s="7"/>
      <c r="C5" s="8"/>
      <c r="D5" s="8"/>
      <c r="E5" s="8"/>
      <c r="F5" s="6" t="s">
        <v>304</v>
      </c>
      <c r="G5" s="6"/>
      <c r="H5" s="9"/>
      <c r="I5" s="14"/>
      <c r="J5" s="14"/>
      <c r="K5" s="15"/>
    </row>
    <row r="6" s="1" customFormat="1" ht="45.95" customHeight="1" spans="1:11">
      <c r="A6" s="6" t="s">
        <v>305</v>
      </c>
      <c r="B6" s="7" t="s">
        <v>306</v>
      </c>
      <c r="C6" s="8"/>
      <c r="D6" s="8"/>
      <c r="E6" s="8"/>
      <c r="F6" s="6" t="s">
        <v>307</v>
      </c>
      <c r="G6" s="6"/>
      <c r="H6" s="8"/>
      <c r="I6" s="8"/>
      <c r="J6" s="8"/>
      <c r="K6" s="8"/>
    </row>
    <row r="7" s="1" customFormat="1" ht="45.95" customHeight="1" spans="1:11">
      <c r="A7" s="6" t="s">
        <v>308</v>
      </c>
      <c r="B7" s="10" t="s">
        <v>309</v>
      </c>
      <c r="C7" s="8"/>
      <c r="D7" s="8"/>
      <c r="E7" s="10" t="s">
        <v>310</v>
      </c>
      <c r="F7" s="10"/>
      <c r="G7" s="8"/>
      <c r="H7" s="8"/>
      <c r="I7" s="10" t="s">
        <v>311</v>
      </c>
      <c r="J7" s="10"/>
      <c r="K7" s="8"/>
    </row>
    <row r="8" s="1" customFormat="1" ht="45.95" customHeight="1" spans="1:11">
      <c r="A8" s="6" t="s">
        <v>312</v>
      </c>
      <c r="B8" s="11"/>
      <c r="C8" s="12"/>
      <c r="D8" s="12"/>
      <c r="E8" s="12"/>
      <c r="F8" s="12"/>
      <c r="G8" s="12"/>
      <c r="H8" s="12"/>
      <c r="I8" s="12"/>
      <c r="J8" s="12"/>
      <c r="K8" s="12"/>
    </row>
    <row r="9" s="1" customFormat="1" ht="45.95" customHeight="1" spans="1:11">
      <c r="A9" s="6" t="s">
        <v>294</v>
      </c>
      <c r="B9" s="6" t="s">
        <v>295</v>
      </c>
      <c r="C9" s="6"/>
      <c r="D9" s="6" t="s">
        <v>296</v>
      </c>
      <c r="E9" s="6"/>
      <c r="F9" s="6"/>
      <c r="G9" s="6"/>
      <c r="H9" s="6"/>
      <c r="I9" s="6"/>
      <c r="J9" s="6" t="s">
        <v>313</v>
      </c>
      <c r="K9" s="6"/>
    </row>
    <row r="10" s="1" customFormat="1" ht="45.95" customHeight="1" spans="1:1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="1" customFormat="1" ht="45.95" customHeight="1" spans="1:1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="1" customFormat="1" ht="45.95" customHeight="1" spans="1:1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</row>
    <row r="13" s="1" customFormat="1" ht="45.95" customHeight="1" spans="1:1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4" s="1" customFormat="1" ht="45.95" customHeight="1" spans="1:11">
      <c r="A14" s="13"/>
      <c r="B14" s="13"/>
      <c r="C14" s="13"/>
      <c r="D14" s="13"/>
      <c r="E14" s="13"/>
      <c r="F14" s="13"/>
      <c r="G14" s="13"/>
      <c r="H14" s="13"/>
      <c r="I14" s="13"/>
      <c r="J14" s="16"/>
      <c r="K14" s="16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品味白黑</cp:lastModifiedBy>
  <dcterms:created xsi:type="dcterms:W3CDTF">2023-01-31T08:53:00Z</dcterms:created>
  <dcterms:modified xsi:type="dcterms:W3CDTF">2023-04-07T11:22:58Z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0153DD5DCC8A421F9D65A47FECBB1765_13</vt:lpwstr>
  </property>
</Properties>
</file>