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firstSheet="2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  <sheet name="15" sheetId="34" r:id="rId17"/>
    <sheet name="16" sheetId="35" r:id="rId18"/>
    <sheet name="17" sheetId="36" r:id="rId19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'7'!$A$1:$E$21</definedName>
    <definedName name="_xlnm.Print_Area" localSheetId="9">'8'!$A$1:$I$8</definedName>
    <definedName name="_xlnm.Print_Area" localSheetId="10">'9'!$A$1:$D$23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<sst xmlns="http://schemas.openxmlformats.org/spreadsheetml/2006/main" count="553" uniqueCount="294">
  <si>
    <t>单位代码：</t>
  </si>
  <si>
    <t>单位名称：</t>
  </si>
  <si>
    <t>部门预算公开表</t>
  </si>
  <si>
    <t>编制日期：2022 年12月27 日</t>
  </si>
  <si>
    <t>部门领导：武小康</t>
  </si>
  <si>
    <t xml:space="preserve">         财务负责人：王炜炜</t>
  </si>
  <si>
    <t>制表人：崔高飞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</si>
  <si>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</si>
  <si>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</si>
  <si>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</si>
  <si>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</si>
  <si>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</si>
  <si>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</si>
  <si>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</si>
  <si>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</si>
  <si>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</si>
  <si>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</si>
  <si>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</si>
  <si>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</si>
  <si>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</si>
  <si>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</si>
  <si>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</si>
  <si>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</si>
  <si>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</si>
  <si>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</si>
  <si>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</si>
  <si>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</si>
  <si>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</si>
  <si>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单位名称：中共宁县委办公室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</si>
  <si>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</si>
  <si>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</si>
  <si>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</si>
  <si>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</si>
  <si>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</si>
  <si>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</si>
  <si>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</si>
  <si>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</si>
  <si>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</si>
  <si>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</si>
  <si>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</si>
  <si>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</si>
  <si>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</si>
  <si>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</si>
  <si>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</si>
  <si>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</si>
  <si>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</si>
  <si>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</si>
  <si>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</si>
  <si>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</si>
  <si>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</si>
  <si>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</si>
  <si>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</si>
  <si>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</si>
  <si>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</si>
  <si>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</si>
  <si>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</si>
  <si>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</si>
  <si>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</si>
  <si>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</si>
  <si>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</si>
  <si>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</si>
  <si>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</si>
  <si>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</si>
  <si>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</si>
  <si>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</si>
  <si>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</si>
  <si>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</si>
  <si>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</si>
  <si>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</si>
  <si>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</si>
  <si>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</si>
  <si>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</si>
  <si>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</si>
  <si>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</si>
  <si>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</si>
  <si>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</si>
  <si>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</si>
  <si>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</si>
  <si>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</si>
  <si>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</si>
  <si>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</si>
  <si>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</si>
  <si>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</si>
  <si>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</si>
  <si>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</si>
  <si>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</si>
  <si>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</si>
  <si>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</si>
  <si>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</si>
  <si>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</si>
  <si>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</si>
  <si>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</si>
  <si>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</si>
  <si>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</si>
  <si>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</si>
  <si>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</si>
  <si>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</si>
  <si>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</si>
  <si>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</si>
  <si>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</si>
  <si>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</si>
  <si>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</si>
  <si>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</si>
  <si>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20131</t>
  </si>
  <si>
    <t>党委办公厅（室）及相关机构事务支出</t>
  </si>
  <si>
    <t>2013101</t>
  </si>
  <si>
    <t>行政运行</t>
  </si>
  <si>
    <t>2013150</t>
  </si>
  <si>
    <t>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</si>
  <si>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</si>
  <si>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</si>
  <si>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</si>
  <si>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</si>
  <si>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</si>
  <si>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</si>
  <si>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</si>
  <si>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</si>
  <si>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</si>
  <si>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</si>
  <si>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</si>
  <si>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</si>
  <si>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</si>
  <si>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</si>
  <si>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</si>
  <si>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</si>
  <si>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102001</t>
  </si>
  <si>
    <t>中共宁县委办公室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</si>
  <si>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</si>
  <si>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</si>
  <si>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</si>
  <si>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</si>
  <si>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</si>
  <si>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</si>
  <si>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</si>
  <si>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</si>
  <si>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</si>
  <si>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</si>
  <si>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</si>
  <si>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</si>
  <si>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基本工资</t>
  </si>
  <si>
    <t>30102</t>
  </si>
  <si>
    <t xml:space="preserve"> 津贴补贴</t>
  </si>
  <si>
    <t>30112</t>
  </si>
  <si>
    <t xml:space="preserve">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</si>
  <si>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</si>
  <si>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</si>
  <si>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</si>
  <si>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</si>
  <si>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</si>
  <si>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</si>
  <si>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</si>
  <si>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</si>
  <si>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</si>
  <si>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</si>
  <si>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</si>
  <si>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</si>
  <si>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</si>
  <si>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</si>
  <si>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</si>
  <si>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</si>
  <si>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</si>
  <si>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</si>
  <si>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</si>
  <si>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</si>
  <si>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</si>
  <si>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</si>
  <si>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</si>
  <si>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</si>
  <si>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</si>
  <si>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</si>
  <si>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</si>
  <si>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生活补助</t>
  </si>
  <si>
    <t>310</t>
  </si>
  <si>
    <t>资本性支出</t>
  </si>
  <si>
    <t xml:space="preserve">  办公设备购置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</si>
  <si>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</si>
  <si>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</si>
  <si>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</si>
  <si>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</si>
  <si>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</si>
  <si>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</si>
  <si>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</si>
  <si>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</si>
  <si>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</si>
  <si>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</si>
  <si>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</si>
  <si>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</si>
  <si>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</si>
  <si>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</si>
  <si>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</si>
  <si>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</si>
  <si>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</si>
  <si>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</si>
  <si>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</si>
  <si>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</si>
  <si>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</si>
  <si>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</si>
  <si>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</si>
  <si>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</si>
  <si>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</si>
  <si>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</si>
  <si>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</si>
  <si>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</si>
  <si>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崔高飞</t>
  </si>
  <si>
    <t>联系电话</t>
  </si>
  <si>
    <t>0934-6622368</t>
  </si>
  <si>
    <t>部门（单位）职能</t>
  </si>
  <si>
    <t>依据</t>
  </si>
  <si>
    <t>《中共宁县县委办公室职能配置、内设机构和人员编制规定》</t>
  </si>
  <si>
    <t>职能概述</t>
  </si>
  <si>
    <r>
      <t>县委办公室主要职责：1.负责省委、市委、县委重大决策和重要工作部署贯彻实施情况的督促检查工作；</t>
    </r>
    <r>
      <rPr>
        <sz val="9"/>
        <color rgb="FF000000"/>
        <rFont val="Calibri"/>
        <charset val="1"/>
      </rPr>
      <t>2.</t>
    </r>
    <r>
      <rPr>
        <sz val="9"/>
        <color rgb="FF000000"/>
        <rFont val="宋体"/>
        <charset val="1"/>
      </rPr>
      <t>负责县委日常文电的收发处理，县委重要决策和重大工作部署的贯彻落实，县委指示、县委领导批示的督促落实；县委领导同志参加的重大活动的组织安排及协调服务，负责县党代会、县委全会、县委常委会会议、书记办公会议及县委其他各种会议的组织、服务工作；</t>
    </r>
    <r>
      <rPr>
        <sz val="9"/>
        <color rgb="FF000000"/>
        <rFont val="Calibri"/>
        <charset val="1"/>
      </rPr>
      <t>3.</t>
    </r>
    <r>
      <rPr>
        <sz val="9"/>
        <color rgb="FF000000"/>
        <rFont val="宋体"/>
        <charset val="1"/>
      </rPr>
      <t>承担县委、县委办公室文书处理，文件、文稿起草、校对、印制、收发、档案管理和以县委、县委办公室（县档案局、县委机要和保密局、县国家保密局、县国家密码管理局）名义制发文件的审核、把关工作，负责全县党委系统文件、电报、档案管理的业务指导工作；</t>
    </r>
    <r>
      <rPr>
        <sz val="9"/>
        <color rgb="FF000000"/>
        <rFont val="Calibri"/>
        <charset val="1"/>
      </rPr>
      <t>4.</t>
    </r>
    <r>
      <rPr>
        <sz val="9"/>
        <color rgb="FF000000"/>
        <rFont val="宋体"/>
        <charset val="1"/>
      </rPr>
      <t>负责党委信息的收集、处理、报送工作，指导全县党委系统信息工作，为县委和上级党委的决策提供服务；</t>
    </r>
    <r>
      <rPr>
        <sz val="9"/>
        <color rgb="FF000000"/>
        <rFont val="Calibri"/>
        <charset val="1"/>
      </rPr>
      <t>5.</t>
    </r>
    <r>
      <rPr>
        <sz val="9"/>
        <color rgb="FF000000"/>
        <rFont val="宋体"/>
        <charset val="1"/>
      </rPr>
      <t>负责县委对全面深化改革、国家安全及财经各项工作的政策研究，负责县委全面深化改革委员会、县委国家安全委员会、县委财经委员会日常工作，协调督促落实县委全面深化改革委员会、县委国家安全委员会和县委财经委员会决定事项、工作部署和要求等；</t>
    </r>
    <r>
      <rPr>
        <sz val="9"/>
        <color rgb="FF000000"/>
        <rFont val="Calibri"/>
        <charset val="1"/>
      </rPr>
      <t>6.</t>
    </r>
    <r>
      <rPr>
        <sz val="9"/>
        <color rgb="FF000000"/>
        <rFont val="宋体"/>
        <charset val="1"/>
      </rPr>
      <t>承担县委保密委员会、县委密码工作领导小组、县电子政务内网建设管理协调领导小组日常工作，负责全县各部门档案行政管理工作、保密工作、机要密码工作、电子政务内网建设和管理工作；</t>
    </r>
    <r>
      <rPr>
        <sz val="9"/>
        <color rgb="FF000000"/>
        <rFont val="Calibri"/>
        <charset val="1"/>
      </rPr>
      <t>7.</t>
    </r>
    <r>
      <rPr>
        <sz val="9"/>
        <color rgb="FF000000"/>
        <rFont val="宋体"/>
        <charset val="1"/>
      </rPr>
      <t>负责县委机关党的建设和工会、妇女、计划生育工作；</t>
    </r>
    <r>
      <rPr>
        <sz val="9"/>
        <color rgb="FF000000"/>
        <rFont val="Calibri"/>
        <charset val="1"/>
      </rPr>
      <t>8.</t>
    </r>
    <r>
      <rPr>
        <sz val="9"/>
        <color rgb="FF000000"/>
        <rFont val="宋体"/>
        <charset val="1"/>
      </rPr>
      <t>负责县委办公室国有资产管理、工资晋升审核和财务管理；负责集体劳动和环境卫生工作；负责县委办公室的车辆管理；负责应由县委办公室承担的县委接待工作；负责职工的文娱活动和福利服务；负责办公室离退休人员管理和服务工作；</t>
    </r>
    <r>
      <rPr>
        <sz val="9"/>
        <color rgb="FF000000"/>
        <rFont val="Calibri"/>
        <charset val="1"/>
      </rPr>
      <t>9.</t>
    </r>
    <r>
      <rPr>
        <sz val="9"/>
        <color rgb="FF000000"/>
        <rFont val="宋体"/>
        <charset val="1"/>
      </rPr>
      <t>完成县委、县政府和市委办公室、市委机要和保密局交办的其他工作任务。
县委党史工作办公室的主要职责是：1.广泛征集、整理和保存宁县党的历史资料，为研究和编写党史服务；2.积极走访有关当事人，抢救口述史料；3.对县内建党建政及政治、军事、经济、文化等建设活动开展专题研究，发挥其“以史鉴今，资政育人”的作用；4.完成上级下达的征集课题，加强党史资料的交流和使用；5.利用党史资料开展爱国主义和革命传统教育；6.承办县委、县政府交办的其他工作事项。
县调查研究室的主要职责为：1.组织协调有关部门和乡镇围绕县委中心工作，对重大问题和全局性问题开展调查研究，总结经验、发现问题、收集整理有关信息资料、提出意见和建议，为县委决策提供依据并对政策落实情况开展跟踪调研；2.负责起草县委、县委全委会和县委常委会工作报告；起草、修改县委重要文件、县委主要领导讲话及重要文稿；撰写解读、阐释中央、省市方针政策和反映县委、县政府重大决策、工作部署的理论文章，参与县委有关重要会议的筹备工作；3.协调有关部门研究提出我县中长期发展战略、发展思路、发展重点及政策举措；4.指导全县调研工作，组织开展全县性的有关课题的调研；5.承办县委、县政府和市委政研室交办的其他工作任务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</si>
  <si>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</si>
  <si>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</si>
  <si>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</si>
  <si>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</si>
  <si>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</si>
  <si>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</si>
  <si>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</si>
  <si>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内设：秘书股、综合协调股、行政管理股、档案法规股、机要保密股（电子政务内网办公室）、深化改革股、财经国安股、督查股。</t>
    </r>
    <r>
      <rPr>
        <sz val="9"/>
        <color rgb="FF000000"/>
        <rFont val="Calibri"/>
        <charset val="1"/>
      </rPr>
      <t xml:space="preserve">
</t>
    </r>
    <r>
      <rPr>
        <sz val="9"/>
        <color rgb="FF000000"/>
        <rFont val="宋体"/>
        <charset val="1"/>
      </rPr>
      <t>挂牌单位：宁县档案局、中共宁县委机要和保密局、宁县国家保密局、宁县国家密码管理局。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</si>
  <si>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</si>
  <si>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</si>
  <si>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</si>
  <si>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</si>
  <si>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</si>
  <si>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</si>
  <si>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按照中央、省委、市委、县委及相关部门规定和要求，根据工作需要，从实际出发，及时修改完善部门工作职责、工作人员奖惩办法和党委信息报送办法，进一步增强工作人员的责任心和进取心，提高行政效率。全面加强财务工作管理，及时修改完善财务管理制度，定期开展“回头望”，对单位管理过程中存在的问题和风险点及时梳理，提出整改意见并及时进行整改落实。按照要树立“过紧日子”的思想和创建节约型机关相关要求，制定单位贯彻落实方案，进一步提高资源的利用率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</si>
  <si>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</si>
  <si>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</si>
  <si>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</si>
  <si>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</si>
  <si>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</si>
  <si>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</si>
  <si>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</si>
  <si>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</si>
  <si>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</si>
  <si>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</si>
  <si>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</si>
  <si>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</si>
  <si>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</si>
  <si>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</si>
  <si>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</si>
  <si>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</si>
  <si>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</si>
  <si>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</si>
  <si>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</si>
  <si>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</si>
  <si>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</si>
  <si>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</si>
  <si>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指标:1：节约用电，节约用水，爱护爱惜公共财务，拒绝浪费，提高工作效率，最大限度降低成本。</t>
  </si>
  <si>
    <t>效益指标（30）</t>
  </si>
  <si>
    <t>社会效益指标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</si>
  <si>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：全力保障机关工作正常运转；指标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：全面做好各类公务接待工作；指标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：全力保障县委各类重要会议召开。</t>
    </r>
  </si>
  <si>
    <t>满意度指标（20）</t>
  </si>
  <si>
    <t>服务对象满意度指标</t>
  </si>
  <si>
    <r>
      <rPr>
        <sz val="9"/>
        <color rgb="FF000000"/>
        <rFont val="宋体"/>
        <charset val="1"/>
      </rPr>
      <t>指标1：机关各项工作正常开展；指标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：完满完成各级工作组接待；指标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：县委各次会议圆满召开。</t>
    </r>
  </si>
  <si>
    <t>项目支出绩效目标表</t>
  </si>
  <si>
    <t>预算单位</t>
  </si>
  <si>
    <t>项目名称</t>
  </si>
  <si>
    <t>政务网络信息经费</t>
  </si>
  <si>
    <t>一级项目名称</t>
  </si>
  <si>
    <t>二级项目名称</t>
  </si>
  <si>
    <t>项目类型</t>
  </si>
  <si>
    <t>运转类</t>
  </si>
  <si>
    <t>资金用途</t>
  </si>
  <si>
    <t>保障政务网络正常运转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</si>
  <si>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</si>
  <si>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</si>
  <si>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</si>
  <si>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</si>
  <si>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</si>
  <si>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</si>
  <si>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</si>
  <si>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</si>
  <si>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确保政务网络畅通，政务信息正常收发。</t>
  </si>
  <si>
    <t>指标目标值</t>
  </si>
  <si>
    <t>产出指标（50）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</si>
  <si>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：及时检修，确保网络畅通。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</si>
  <si>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：政务网络畅通，保证了全县政务信息的收发。</t>
    </r>
  </si>
  <si>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：满意度为</t>
    </r>
    <r>
      <rPr>
        <sz val="9"/>
        <color rgb="FF000000"/>
        <rFont val="Calibri"/>
        <charset val="1"/>
      </rPr>
      <t>100%</t>
    </r>
  </si>
  <si>
    <t>保密经费</t>
  </si>
  <si>
    <t>保密工作宣传、文件印发、办公设备购置及维护等。</t>
  </si>
  <si>
    <t>及时开展保密工作宣传，做好保密文件收发工作，进一步提高保密知识的知晓率。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</si>
  <si>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：积极采用新型宣传手段，再不影响宣传效果的前提下进一步降低宣传成本，提高宣传效率。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</si>
  <si>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：提高保密知识的知晓率，在全县形成人人都懂保密，人人都会保密的良好氛围。</t>
    </r>
  </si>
  <si>
    <t>机要耗材费用</t>
  </si>
  <si>
    <t>县委机要和保密局电脑、机要设备及其他办公设备的维修维护。</t>
  </si>
  <si>
    <t>保证机要工作正常开展。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</si>
  <si>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：及时维修维护机要办公设备，保证机要工作正常开展。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</si>
  <si>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：保证机要设备正常运转，确保文件收发正常。</t>
    </r>
  </si>
  <si>
    <t>党政专用通信及电子政务网络运维费</t>
  </si>
  <si>
    <t>党政专用通信及电子政务网络运行维护及费用缴纳。</t>
  </si>
  <si>
    <t>保证党政专用通信及电子政务网络畅通。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</si>
  <si>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：及时维修维护网络设备，缴纳费用，确保网络畅通。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</si>
  <si>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：保证党政专用通信及电子政务网络畅通。</t>
    </r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</si>
</sst>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,_);_(* \(#,##0.0,\);_(* &quot;-&quot;_);_(@_)"/>
    <numFmt numFmtId="177" formatCode="_-#,##0.00_-;\(#,##0.00\);_-\ \ &quot;-&quot;_-;_-@_-"/>
    <numFmt numFmtId="178" formatCode="#,##0\ &quot; &quot;;\(#,##0\)\ ;&quot;—&quot;&quot; &quot;&quot; &quot;&quot; &quot;&quot; &quot;"/>
    <numFmt numFmtId="179" formatCode="mmm/dd/yyyy;_-\ &quot;N/A&quot;_-;_-\ &quot;-&quot;_-"/>
    <numFmt numFmtId="180" formatCode="&quot;$&quot;#,##0.00_);[Red]\(&quot;$&quot;#,##0.00\)"/>
    <numFmt numFmtId="181" formatCode="_-* #,##0_-;\-* #,##0_-;_-* &quot;-&quot;_-;_-@_-"/>
    <numFmt numFmtId="182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3" formatCode="_-* #,##0.00_-;\-* #,##0.00_-;_-* &quot;-&quot;??_-;_-@_-"/>
    <numFmt numFmtId="184" formatCode="\(#,##0\)\ "/>
    <numFmt numFmtId="185" formatCode="[Blue]#,##0_);[Blue]\(#,##0\)"/>
    <numFmt numFmtId="186" formatCode="#,##0.000000"/>
    <numFmt numFmtId="187" formatCode="#,##0_);[Blue]\(#,##0\)"/>
    <numFmt numFmtId="188" formatCode="&quot;\&quot;#,##0;&quot;\&quot;\-#,##0"/>
    <numFmt numFmtId="189" formatCode="_ &quot;\&quot;* #,##0.00_ ;_ &quot;\&quot;* \-#,##0.00_ ;_ &quot;\&quot;* &quot;-&quot;??_ ;_ @_ "/>
    <numFmt numFmtId="190" formatCode="0.0%;\(0.0%\)"/>
    <numFmt numFmtId="191" formatCode="_-#,##0_-;\(#,##0\);_-\ \ &quot;-&quot;_-;_-@_-"/>
    <numFmt numFmtId="192" formatCode="_(&quot;$&quot;* #,##0.00_);_(&quot;$&quot;* \(#,##0.00\);_(&quot;$&quot;* &quot;-&quot;??_);_(@_)"/>
    <numFmt numFmtId="193" formatCode="#,##0;\-#,##0;&quot;-&quot;"/>
    <numFmt numFmtId="194" formatCode="_-* #,##0&quot;$&quot;_-;\-* #,##0&quot;$&quot;_-;_-* &quot;-&quot;&quot;$&quot;_-;_-@_-"/>
    <numFmt numFmtId="195" formatCode="0.0"/>
    <numFmt numFmtId="196" formatCode="_-* #,##0.0000000000_-;\-* #,##0.0000000000_-;_-* &quot;-&quot;??_-;_-@_-"/>
    <numFmt numFmtId="197" formatCode="&quot;$&quot;#,##0_);[Red]\(&quot;$&quot;#,##0\)"/>
    <numFmt numFmtId="198" formatCode="yy\.mm\.dd"/>
    <numFmt numFmtId="199" formatCode="_-* #,##0.00&quot;$&quot;_-;\-* #,##0.00&quot;$&quot;_-;_-* &quot;-&quot;??&quot;$&quot;_-;_-@_-"/>
    <numFmt numFmtId="200" formatCode="_-* #,##0.00_$_-;\-* #,##0.00_$_-;_-* &quot;-&quot;??_$_-;_-@_-"/>
    <numFmt numFmtId="201" formatCode="&quot;\&quot;#,##0.00;[Red]&quot;\&quot;\-#,##0.00"/>
    <numFmt numFmtId="202" formatCode="&quot;\&quot;#,##0;[Red]&quot;\&quot;&quot;\&quot;&quot;\&quot;&quot;\&quot;&quot;\&quot;&quot;\&quot;&quot;\&quot;\-#,##0"/>
    <numFmt numFmtId="203" formatCode="_-&quot;$&quot;* #,##0_-;\-&quot;$&quot;* #,##0_-;_-&quot;$&quot;* &quot;-&quot;_-;_-@_-"/>
    <numFmt numFmtId="204" formatCode="[Blue]0.0%;[Blue]\(0.0%\)"/>
    <numFmt numFmtId="205" formatCode="#\ ??/??"/>
    <numFmt numFmtId="206" formatCode="_ &quot;\&quot;* #,##0_ ;_ &quot;\&quot;* \-#,##0_ ;_ &quot;\&quot;* &quot;-&quot;_ ;_ @_ "/>
    <numFmt numFmtId="207" formatCode="#,##0.0_);\(#,##0.0\)"/>
    <numFmt numFmtId="208" formatCode="0.0%"/>
    <numFmt numFmtId="209" formatCode="_-#0&quot;.&quot;0000_-;\(#0&quot;.&quot;0000\);_-\ \ &quot;-&quot;_-;_-@_-"/>
    <numFmt numFmtId="210" formatCode="_-&quot;$&quot;\ * #,##0_-;_-&quot;$&quot;\ * #,##0\-;_-&quot;$&quot;\ * &quot;-&quot;_-;_-@_-"/>
    <numFmt numFmtId="211" formatCode="#,##0;\(#,##0\)"/>
    <numFmt numFmtId="212" formatCode="#,##0.00\¥;\-#,##0.00\¥"/>
    <numFmt numFmtId="213" formatCode="_-&quot;$&quot;* #,##0.00_-;\-&quot;$&quot;* #,##0.00_-;_-&quot;$&quot;* &quot;-&quot;??_-;_-@_-"/>
    <numFmt numFmtId="214" formatCode="&quot;$&quot;#,##0_);\(&quot;$&quot;#,##0\)"/>
    <numFmt numFmtId="215" formatCode="\ \ @"/>
    <numFmt numFmtId="216" formatCode="_-#,###,_-;\(#,###,\);_-\ \ &quot;-&quot;_-;_-@_-"/>
    <numFmt numFmtId="217" formatCode="[Red]0.0%;[Red]\(0.0%\)"/>
    <numFmt numFmtId="218" formatCode="_-#0&quot;.&quot;0,_-;\(#0&quot;.&quot;0,\);_-\ \ &quot;-&quot;_-;_-@_-"/>
    <numFmt numFmtId="219" formatCode="#,##0.00\¥;[Red]\-#,##0.00\¥"/>
    <numFmt numFmtId="220" formatCode="mmm/yyyy;_-\ &quot;N/A&quot;_-;_-\ &quot;-&quot;_-"/>
    <numFmt numFmtId="221" formatCode="_-#,##0%_-;\(#,##0%\);_-\ &quot;-&quot;_-"/>
    <numFmt numFmtId="222" formatCode="_-* #,##0_$_-;\-* #,##0_$_-;_-* &quot;-&quot;_$_-;_-@_-"/>
    <numFmt numFmtId="223" formatCode="\$#,##0.00;\(\$#,##0.00\)"/>
    <numFmt numFmtId="224" formatCode="#,##0_);\(#,##0_)"/>
    <numFmt numFmtId="225" formatCode="_-#,###.00,_-;\(#,###.00,\);_-\ \ &quot;-&quot;_-;_-@_-"/>
    <numFmt numFmtId="226" formatCode="&quot;$&quot;#,##0;\-&quot;$&quot;#,##0"/>
    <numFmt numFmtId="227" formatCode="_-* #,##0\¥_-;\-* #,##0\¥_-;_-* &quot;-&quot;\¥_-;_-@_-"/>
    <numFmt numFmtId="228" formatCode="&quot;$&quot;\ #,##0_-;[Red]&quot;$&quot;\ #,##0\-"/>
    <numFmt numFmtId="229" formatCode="&quot;$&quot;#,##0.00_);\(&quot;$&quot;#,##0.00\)"/>
    <numFmt numFmtId="230" formatCode="&quot;$&quot;\ #,##0.00_-;[Red]&quot;$&quot;\ #,##0.00\-"/>
    <numFmt numFmtId="231" formatCode="_-* #,##0_-;\-* #,##0_-;_-* &quot;-&quot;??_-;_-@_-"/>
    <numFmt numFmtId="232" formatCode="_(&quot;$&quot;* #,##0_);_(&quot;$&quot;* \(#,##0\);_(&quot;$&quot;* &quot;-&quot;_);_(@_)"/>
    <numFmt numFmtId="233" formatCode="\$#,##0;\(\$#,##0\)"/>
    <numFmt numFmtId="234" formatCode="#,##0.0"/>
    <numFmt numFmtId="235" formatCode="_([$€-2]* #,##0.00_);_([$€-2]* \(#,##0.00\);_([$€-2]* &quot;-&quot;??_)"/>
    <numFmt numFmtId="236" formatCode="0%;\(0%\)"/>
    <numFmt numFmtId="237" formatCode="#,##0.00_ "/>
    <numFmt numFmtId="238" formatCode="#,##0_ "/>
    <numFmt numFmtId="239" formatCode="0.00_ "/>
    <numFmt numFmtId="240" formatCode="#,##0.00_ ;[Red]\-#,##0.00\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color rgb="FF000000"/>
      <name val="宋体"/>
      <charset val="134"/>
    </font>
    <font>
      <sz val="10"/>
      <color indexed="8"/>
      <name val="Calibri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43" fillId="0" borderId="0" applyNumberFormat="0" applyFill="0"/>
    <xf numFmtId="0" fontId="44" fillId="6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6" fillId="0" borderId="0"/>
    <xf numFmtId="41" fontId="4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/>
    <xf numFmtId="0" fontId="48" fillId="0" borderId="0">
      <protection locked="0"/>
    </xf>
    <xf numFmtId="0" fontId="44" fillId="8" borderId="0" applyNumberFormat="0" applyBorder="0" applyAlignment="0" applyProtection="0">
      <alignment vertical="center"/>
    </xf>
    <xf numFmtId="190" fontId="0" fillId="0" borderId="0" applyFill="0" applyBorder="0" applyAlignment="0"/>
    <xf numFmtId="181" fontId="0" fillId="0" borderId="0" applyFont="0" applyFill="0" applyBorder="0" applyAlignment="0" applyProtection="0"/>
    <xf numFmtId="0" fontId="49" fillId="0" borderId="0"/>
    <xf numFmtId="0" fontId="50" fillId="9" borderId="11" applyNumberForma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8" fontId="0" fillId="0" borderId="12" applyFill="0" applyProtection="0">
      <alignment horizontal="right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57" fillId="0" borderId="0"/>
    <xf numFmtId="0" fontId="53" fillId="1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81" fontId="49" fillId="0" borderId="0" applyFont="0" applyFill="0" applyBorder="0" applyAlignment="0" applyProtection="0"/>
    <xf numFmtId="0" fontId="57" fillId="0" borderId="0"/>
    <xf numFmtId="0" fontId="59" fillId="0" borderId="0">
      <alignment horizontal="left"/>
    </xf>
    <xf numFmtId="0" fontId="60" fillId="14" borderId="0" applyNumberFormat="0" applyBorder="0" applyAlignment="0" applyProtection="0">
      <alignment vertical="center"/>
    </xf>
    <xf numFmtId="0" fontId="40" fillId="15" borderId="13" applyNumberFormat="0" applyFont="0" applyAlignment="0" applyProtection="0">
      <alignment vertical="center"/>
    </xf>
    <xf numFmtId="0" fontId="61" fillId="0" borderId="0">
      <alignment vertical="center"/>
    </xf>
    <xf numFmtId="0" fontId="48" fillId="0" borderId="0"/>
    <xf numFmtId="187" fontId="0" fillId="0" borderId="0" applyFill="0" applyBorder="0" applyAlignment="0"/>
    <xf numFmtId="0" fontId="56" fillId="16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185" fontId="0" fillId="0" borderId="0" applyFill="0" applyBorder="0" applyAlignment="0"/>
    <xf numFmtId="0" fontId="47" fillId="0" borderId="0">
      <alignment vertical="center"/>
    </xf>
    <xf numFmtId="0" fontId="49" fillId="18" borderId="14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49" fillId="0" borderId="0"/>
    <xf numFmtId="9" fontId="49" fillId="0" borderId="0" applyFont="0" applyFill="0" applyBorder="0" applyAlignment="0" applyProtection="0">
      <alignment vertical="center"/>
    </xf>
    <xf numFmtId="0" fontId="71" fillId="0" borderId="0"/>
    <xf numFmtId="0" fontId="72" fillId="0" borderId="15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196" fontId="49" fillId="0" borderId="0" applyFont="0" applyFill="0" applyBorder="0" applyAlignment="0" applyProtection="0"/>
    <xf numFmtId="0" fontId="48" fillId="0" borderId="0"/>
    <xf numFmtId="0" fontId="56" fillId="19" borderId="0" applyNumberFormat="0" applyBorder="0" applyAlignment="0" applyProtection="0">
      <alignment vertical="center"/>
    </xf>
    <xf numFmtId="0" fontId="64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0" fontId="49" fillId="20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73" fillId="22" borderId="17" applyNumberFormat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74" fillId="23" borderId="11" applyNumberFormat="0" applyAlignment="0" applyProtection="0">
      <alignment vertical="center"/>
    </xf>
    <xf numFmtId="0" fontId="48" fillId="0" borderId="0"/>
    <xf numFmtId="0" fontId="49" fillId="0" borderId="0"/>
    <xf numFmtId="0" fontId="75" fillId="22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76" fillId="25" borderId="18" applyNumberFormat="0" applyAlignment="0" applyProtection="0">
      <alignment vertical="center"/>
    </xf>
    <xf numFmtId="187" fontId="0" fillId="0" borderId="0" applyFill="0" applyBorder="0" applyAlignment="0"/>
    <xf numFmtId="0" fontId="53" fillId="12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77" fillId="0" borderId="19" applyNumberFormat="0" applyFill="0" applyAlignment="0" applyProtection="0">
      <alignment vertical="center"/>
    </xf>
    <xf numFmtId="0" fontId="48" fillId="0" borderId="0"/>
    <xf numFmtId="185" fontId="0" fillId="0" borderId="0" applyFill="0" applyBorder="0" applyAlignment="0"/>
    <xf numFmtId="0" fontId="78" fillId="24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80" fillId="2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1" fillId="0" borderId="21" applyNumberFormat="0" applyFill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32" borderId="0" applyNumberFormat="0" applyBorder="0" applyAlignment="0" applyProtection="0">
      <alignment vertical="center"/>
    </xf>
    <xf numFmtId="185" fontId="0" fillId="0" borderId="0" applyFill="0" applyBorder="0" applyAlignment="0"/>
    <xf numFmtId="0" fontId="44" fillId="33" borderId="0" applyNumberFormat="0" applyBorder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84" fillId="0" borderId="0">
      <alignment vertical="top"/>
    </xf>
    <xf numFmtId="0" fontId="44" fillId="34" borderId="0" applyNumberFormat="0" applyBorder="0" applyAlignment="0" applyProtection="0">
      <alignment vertical="center"/>
    </xf>
    <xf numFmtId="0" fontId="85" fillId="3" borderId="23"/>
    <xf numFmtId="208" fontId="86" fillId="0" borderId="0" applyFont="0" applyFill="0" applyBorder="0" applyAlignment="0" applyProtection="0"/>
    <xf numFmtId="0" fontId="87" fillId="9" borderId="24" applyNumberForma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56" fillId="37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8" borderId="0" applyNumberFormat="0" applyBorder="0" applyAlignment="0" applyProtection="0">
      <alignment vertical="center"/>
    </xf>
    <xf numFmtId="0" fontId="0" fillId="0" borderId="0"/>
    <xf numFmtId="0" fontId="44" fillId="39" borderId="0" applyNumberFormat="0" applyBorder="0" applyAlignment="0" applyProtection="0">
      <alignment vertical="center"/>
    </xf>
    <xf numFmtId="0" fontId="49" fillId="0" borderId="0"/>
    <xf numFmtId="0" fontId="89" fillId="9" borderId="11" applyNumberFormat="0" applyAlignment="0" applyProtection="0">
      <alignment vertical="center"/>
    </xf>
    <xf numFmtId="0" fontId="0" fillId="0" borderId="0"/>
    <xf numFmtId="0" fontId="49" fillId="0" borderId="0"/>
    <xf numFmtId="0" fontId="44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186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6" fillId="17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186" fontId="0" fillId="0" borderId="0">
      <protection locked="0"/>
    </xf>
    <xf numFmtId="0" fontId="91" fillId="24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181" fontId="48" fillId="0" borderId="0" applyFont="0" applyFill="0" applyBorder="0" applyAlignment="0" applyProtection="0"/>
    <xf numFmtId="0" fontId="71" fillId="0" borderId="0"/>
    <xf numFmtId="0" fontId="56" fillId="4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66" fillId="4" borderId="0" applyNumberFormat="0" applyBorder="0" applyAlignment="0" applyProtection="0">
      <alignment vertical="center"/>
    </xf>
    <xf numFmtId="0" fontId="0" fillId="0" borderId="0"/>
    <xf numFmtId="204" fontId="0" fillId="0" borderId="0" applyFill="0" applyBorder="0" applyAlignment="0"/>
    <xf numFmtId="0" fontId="0" fillId="0" borderId="0"/>
    <xf numFmtId="201" fontId="93" fillId="0" borderId="0" applyFont="0" applyFill="0" applyBorder="0" applyAlignment="0" applyProtection="0"/>
    <xf numFmtId="202" fontId="0" fillId="0" borderId="0"/>
    <xf numFmtId="0" fontId="49" fillId="0" borderId="0"/>
    <xf numFmtId="0" fontId="49" fillId="12" borderId="0" applyNumberFormat="0" applyBorder="0" applyAlignment="0" applyProtection="0">
      <alignment vertical="center"/>
    </xf>
    <xf numFmtId="0" fontId="49" fillId="18" borderId="14">
      <protection locked="0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0" borderId="0"/>
    <xf numFmtId="0" fontId="49" fillId="0" borderId="0"/>
    <xf numFmtId="0" fontId="94" fillId="45" borderId="0" applyNumberFormat="0" applyBorder="0" applyAlignment="0" applyProtection="0">
      <alignment vertical="center"/>
    </xf>
    <xf numFmtId="0" fontId="49" fillId="0" borderId="0"/>
    <xf numFmtId="0" fontId="49" fillId="0" borderId="0" applyFont="0" applyFill="0" applyBorder="0" applyAlignment="0" applyProtection="0"/>
    <xf numFmtId="0" fontId="52" fillId="7" borderId="0" applyNumberFormat="0" applyBorder="0" applyAlignment="0" applyProtection="0"/>
    <xf numFmtId="192" fontId="0" fillId="0" borderId="0" applyFont="0" applyFill="0" applyBorder="0" applyAlignment="0" applyProtection="0"/>
    <xf numFmtId="0" fontId="61" fillId="0" borderId="0">
      <alignment vertical="center"/>
    </xf>
    <xf numFmtId="0" fontId="49" fillId="0" borderId="0" applyFont="0" applyFill="0" applyBorder="0" applyAlignment="0" applyProtection="0"/>
    <xf numFmtId="0" fontId="49" fillId="0" borderId="0">
      <alignment vertical="center"/>
    </xf>
    <xf numFmtId="10" fontId="68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199" fontId="48" fillId="0" borderId="0" applyFont="0" applyFill="0" applyBorder="0" applyAlignment="0" applyProtection="0"/>
    <xf numFmtId="0" fontId="0" fillId="0" borderId="0"/>
    <xf numFmtId="0" fontId="49" fillId="1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203" fontId="48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49" fillId="0" borderId="0" applyFill="0" applyBorder="0" applyAlignment="0"/>
    <xf numFmtId="0" fontId="61" fillId="0" borderId="0">
      <alignment vertical="center"/>
    </xf>
    <xf numFmtId="0" fontId="0" fillId="0" borderId="0"/>
    <xf numFmtId="49" fontId="97" fillId="0" borderId="0" applyProtection="0">
      <alignment horizontal="left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98" fillId="0" borderId="25">
      <alignment horizontal="left" vertical="center"/>
    </xf>
    <xf numFmtId="0" fontId="99" fillId="0" borderId="0" applyNumberFormat="0" applyFill="0" applyBorder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7" fillId="0" borderId="0"/>
    <xf numFmtId="0" fontId="61" fillId="1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0" fillId="0" borderId="0"/>
    <xf numFmtId="0" fontId="52" fillId="7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9" fillId="0" borderId="0"/>
    <xf numFmtId="0" fontId="48" fillId="0" borderId="0"/>
    <xf numFmtId="0" fontId="0" fillId="0" borderId="0">
      <protection locked="0"/>
    </xf>
    <xf numFmtId="183" fontId="49" fillId="0" borderId="0" applyFont="0" applyFill="0" applyBorder="0" applyAlignment="0" applyProtection="0"/>
    <xf numFmtId="0" fontId="0" fillId="0" borderId="0"/>
    <xf numFmtId="0" fontId="57" fillId="0" borderId="0"/>
    <xf numFmtId="0" fontId="71" fillId="0" borderId="0"/>
    <xf numFmtId="0" fontId="49" fillId="0" borderId="0">
      <alignment vertical="center"/>
    </xf>
    <xf numFmtId="0" fontId="57" fillId="0" borderId="0"/>
    <xf numFmtId="38" fontId="101" fillId="0" borderId="0"/>
    <xf numFmtId="0" fontId="71" fillId="0" borderId="0"/>
    <xf numFmtId="185" fontId="0" fillId="0" borderId="0" applyFill="0" applyBorder="0" applyAlignment="0"/>
    <xf numFmtId="0" fontId="57" fillId="0" borderId="0"/>
    <xf numFmtId="184" fontId="0" fillId="0" borderId="0" applyFill="0" applyBorder="0" applyAlignment="0"/>
    <xf numFmtId="0" fontId="0" fillId="0" borderId="0"/>
    <xf numFmtId="9" fontId="49" fillId="0" borderId="0" applyFont="0" applyFill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57" fillId="0" borderId="0"/>
    <xf numFmtId="0" fontId="57" fillId="0" borderId="0"/>
    <xf numFmtId="0" fontId="49" fillId="0" borderId="0">
      <alignment vertical="center"/>
    </xf>
    <xf numFmtId="0" fontId="49" fillId="0" borderId="0">
      <alignment vertical="center"/>
    </xf>
    <xf numFmtId="0" fontId="102" fillId="0" borderId="1">
      <alignment horizontal="center"/>
    </xf>
    <xf numFmtId="0" fontId="57" fillId="0" borderId="0"/>
    <xf numFmtId="0" fontId="103" fillId="4" borderId="0" applyNumberFormat="0" applyBorder="0" applyAlignment="0" applyProtection="0">
      <alignment vertical="center"/>
    </xf>
    <xf numFmtId="202" fontId="0" fillId="0" borderId="0"/>
    <xf numFmtId="0" fontId="0" fillId="0" borderId="0"/>
    <xf numFmtId="0" fontId="49" fillId="0" borderId="0"/>
    <xf numFmtId="0" fontId="57" fillId="0" borderId="0"/>
    <xf numFmtId="0" fontId="57" fillId="0" borderId="0"/>
    <xf numFmtId="0" fontId="0" fillId="0" borderId="0"/>
    <xf numFmtId="0" fontId="48" fillId="0" borderId="0"/>
    <xf numFmtId="0" fontId="57" fillId="0" borderId="0"/>
    <xf numFmtId="0" fontId="63" fillId="12" borderId="0" applyNumberFormat="0" applyBorder="0" applyAlignment="0" applyProtection="0">
      <alignment vertical="center"/>
    </xf>
    <xf numFmtId="202" fontId="0" fillId="0" borderId="0"/>
    <xf numFmtId="0" fontId="104" fillId="0" borderId="0"/>
    <xf numFmtId="0" fontId="48" fillId="0" borderId="0"/>
    <xf numFmtId="0" fontId="0" fillId="0" borderId="0"/>
    <xf numFmtId="0" fontId="66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1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57" fillId="0" borderId="0"/>
    <xf numFmtId="0" fontId="49" fillId="0" borderId="0">
      <alignment vertical="center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213" fontId="48" fillId="0" borderId="0" applyFont="0" applyFill="0" applyBorder="0" applyAlignment="0" applyProtection="0"/>
    <xf numFmtId="10" fontId="86" fillId="0" borderId="0" applyFont="0" applyFill="0" applyBorder="0" applyAlignment="0" applyProtection="0"/>
    <xf numFmtId="0" fontId="57" fillId="0" borderId="0"/>
    <xf numFmtId="38" fontId="105" fillId="9" borderId="0" applyNumberFormat="0" applyBorder="0" applyAlignment="0" applyProtection="0"/>
    <xf numFmtId="0" fontId="48" fillId="0" borderId="0">
      <protection locked="0"/>
    </xf>
    <xf numFmtId="0" fontId="106" fillId="0" borderId="26">
      <alignment horizontal="center"/>
    </xf>
    <xf numFmtId="0" fontId="107" fillId="0" borderId="27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57" fillId="0" borderId="0"/>
    <xf numFmtId="0" fontId="57" fillId="0" borderId="0"/>
    <xf numFmtId="0" fontId="0" fillId="0" borderId="0"/>
    <xf numFmtId="0" fontId="0" fillId="0" borderId="0"/>
    <xf numFmtId="0" fontId="57" fillId="0" borderId="0"/>
    <xf numFmtId="0" fontId="108" fillId="49" borderId="0" applyNumberFormat="0" applyBorder="0" applyAlignment="0" applyProtection="0"/>
    <xf numFmtId="0" fontId="0" fillId="0" borderId="0"/>
    <xf numFmtId="0" fontId="49" fillId="0" borderId="0" applyNumberFormat="0" applyFill="0" applyBorder="0" applyAlignment="0" applyProtection="0"/>
    <xf numFmtId="0" fontId="84" fillId="0" borderId="0">
      <alignment vertical="top"/>
    </xf>
    <xf numFmtId="0" fontId="109" fillId="17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91" fillId="12" borderId="0" applyNumberFormat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9" fillId="18" borderId="14">
      <protection locked="0"/>
    </xf>
    <xf numFmtId="0" fontId="48" fillId="0" borderId="0"/>
    <xf numFmtId="0" fontId="48" fillId="0" borderId="0"/>
    <xf numFmtId="0" fontId="0" fillId="0" borderId="0"/>
    <xf numFmtId="40" fontId="111" fillId="0" borderId="0" applyBorder="0">
      <alignment horizontal="right"/>
    </xf>
    <xf numFmtId="186" fontId="0" fillId="0" borderId="0">
      <protection locked="0"/>
    </xf>
    <xf numFmtId="217" fontId="0" fillId="0" borderId="0" applyFill="0" applyBorder="0" applyAlignment="0"/>
    <xf numFmtId="0" fontId="0" fillId="0" borderId="0">
      <protection locked="0"/>
    </xf>
    <xf numFmtId="0" fontId="71" fillId="0" borderId="0"/>
    <xf numFmtId="0" fontId="41" fillId="51" borderId="0" applyNumberFormat="0" applyBorder="0" applyAlignment="0" applyProtection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112" fillId="12" borderId="0" applyNumberFormat="0" applyBorder="0" applyAlignment="0" applyProtection="0">
      <alignment vertical="center"/>
    </xf>
    <xf numFmtId="0" fontId="84" fillId="0" borderId="0">
      <alignment vertical="top"/>
    </xf>
    <xf numFmtId="0" fontId="71" fillId="0" borderId="0"/>
    <xf numFmtId="0" fontId="113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49" fillId="0" borderId="0"/>
    <xf numFmtId="0" fontId="0" fillId="0" borderId="0"/>
    <xf numFmtId="43" fontId="0" fillId="0" borderId="0" applyFont="0" applyFill="0" applyBorder="0" applyAlignment="0" applyProtection="0"/>
    <xf numFmtId="202" fontId="0" fillId="0" borderId="0"/>
    <xf numFmtId="0" fontId="114" fillId="0" borderId="28" applyNumberFormat="0" applyFill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7" fillId="52" borderId="0" applyNumberFormat="0" applyBorder="0" applyAlignment="0" applyProtection="0"/>
    <xf numFmtId="0" fontId="61" fillId="0" borderId="0">
      <alignment vertical="center"/>
    </xf>
    <xf numFmtId="49" fontId="49" fillId="0" borderId="0" applyFont="0" applyFill="0" applyBorder="0" applyAlignment="0" applyProtection="0"/>
    <xf numFmtId="186" fontId="0" fillId="0" borderId="0">
      <protection locked="0"/>
    </xf>
    <xf numFmtId="0" fontId="71" fillId="0" borderId="0"/>
    <xf numFmtId="0" fontId="83" fillId="0" borderId="22" applyNumberFormat="0" applyFill="0" applyAlignment="0" applyProtection="0">
      <alignment vertical="center"/>
    </xf>
    <xf numFmtId="188" fontId="68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116" fillId="53" borderId="29" applyNumberFormat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71" fillId="0" borderId="0"/>
    <xf numFmtId="177" fontId="97" fillId="0" borderId="0" applyFill="0" applyBorder="0" applyProtection="0">
      <alignment horizontal="right"/>
    </xf>
    <xf numFmtId="0" fontId="0" fillId="0" borderId="0"/>
    <xf numFmtId="0" fontId="49" fillId="0" borderId="0">
      <alignment vertical="center"/>
    </xf>
    <xf numFmtId="0" fontId="48" fillId="0" borderId="0">
      <protection locked="0"/>
    </xf>
    <xf numFmtId="0" fontId="48" fillId="0" borderId="0">
      <protection locked="0"/>
    </xf>
    <xf numFmtId="39" fontId="68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49" fillId="0" borderId="0"/>
    <xf numFmtId="0" fontId="48" fillId="0" borderId="0">
      <protection locked="0"/>
    </xf>
    <xf numFmtId="0" fontId="117" fillId="0" borderId="0"/>
    <xf numFmtId="0" fontId="41" fillId="17" borderId="0" applyNumberFormat="0" applyBorder="0" applyAlignment="0" applyProtection="0">
      <alignment vertical="center"/>
    </xf>
    <xf numFmtId="0" fontId="118" fillId="18" borderId="14">
      <protection locked="0"/>
    </xf>
    <xf numFmtId="0" fontId="71" fillId="0" borderId="0"/>
    <xf numFmtId="0" fontId="119" fillId="0" borderId="30" applyNumberFormat="0" applyFill="0" applyAlignment="0" applyProtection="0">
      <alignment vertical="center"/>
    </xf>
    <xf numFmtId="0" fontId="61" fillId="0" borderId="0">
      <alignment vertical="center"/>
    </xf>
    <xf numFmtId="186" fontId="0" fillId="0" borderId="0">
      <protection locked="0"/>
    </xf>
    <xf numFmtId="0" fontId="113" fillId="0" borderId="0"/>
    <xf numFmtId="0" fontId="0" fillId="0" borderId="0"/>
    <xf numFmtId="0" fontId="0" fillId="0" borderId="0"/>
    <xf numFmtId="0" fontId="47" fillId="54" borderId="0" applyNumberFormat="0" applyBorder="0" applyAlignment="0" applyProtection="0"/>
    <xf numFmtId="0" fontId="6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9" fillId="0" borderId="0" applyFont="0" applyFill="0" applyBorder="0" applyAlignment="0" applyProtection="0"/>
    <xf numFmtId="0" fontId="113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186" fontId="0" fillId="0" borderId="0">
      <protection locked="0"/>
    </xf>
    <xf numFmtId="49" fontId="0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20" fillId="0" borderId="27" applyNumberFormat="0" applyFill="0" applyAlignment="0" applyProtection="0">
      <alignment vertical="center"/>
    </xf>
    <xf numFmtId="0" fontId="48" fillId="0" borderId="0"/>
    <xf numFmtId="43" fontId="0" fillId="0" borderId="0" applyFont="0" applyFill="0" applyBorder="0" applyAlignment="0" applyProtection="0"/>
    <xf numFmtId="0" fontId="71" fillId="0" borderId="0"/>
    <xf numFmtId="0" fontId="49" fillId="18" borderId="14">
      <protection locked="0"/>
    </xf>
    <xf numFmtId="0" fontId="71" fillId="0" borderId="0"/>
    <xf numFmtId="0" fontId="48" fillId="0" borderId="0"/>
    <xf numFmtId="0" fontId="0" fillId="0" borderId="0"/>
    <xf numFmtId="0" fontId="48" fillId="0" borderId="0" applyNumberFormat="0" applyFill="0" applyBorder="0" applyAlignment="0" applyProtection="0"/>
    <xf numFmtId="0" fontId="102" fillId="0" borderId="0">
      <alignment horizontal="center" vertical="center"/>
    </xf>
    <xf numFmtId="0" fontId="0" fillId="0" borderId="0"/>
    <xf numFmtId="0" fontId="61" fillId="0" borderId="0"/>
    <xf numFmtId="0" fontId="48" fillId="0" borderId="0"/>
    <xf numFmtId="0" fontId="41" fillId="51" borderId="0" applyNumberFormat="0" applyBorder="0" applyAlignment="0" applyProtection="0"/>
    <xf numFmtId="0" fontId="0" fillId="0" borderId="0"/>
    <xf numFmtId="0" fontId="48" fillId="0" borderId="0"/>
    <xf numFmtId="184" fontId="0" fillId="0" borderId="0" applyFill="0" applyBorder="0" applyAlignment="0"/>
    <xf numFmtId="0" fontId="49" fillId="0" borderId="0"/>
    <xf numFmtId="0" fontId="48" fillId="0" borderId="0"/>
    <xf numFmtId="0" fontId="47" fillId="54" borderId="0" applyNumberFormat="0" applyBorder="0" applyAlignment="0" applyProtection="0"/>
    <xf numFmtId="0" fontId="78" fillId="24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49" fillId="0" borderId="0"/>
    <xf numFmtId="0" fontId="66" fillId="4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113" fillId="0" borderId="0"/>
    <xf numFmtId="0" fontId="47" fillId="56" borderId="0" applyNumberFormat="0" applyBorder="0" applyAlignment="0" applyProtection="0"/>
    <xf numFmtId="0" fontId="84" fillId="0" borderId="0">
      <alignment vertical="top"/>
    </xf>
    <xf numFmtId="0" fontId="0" fillId="0" borderId="0"/>
    <xf numFmtId="0" fontId="37" fillId="48" borderId="0" applyNumberFormat="0" applyBorder="0" applyAlignment="0" applyProtection="0">
      <alignment vertical="center"/>
    </xf>
    <xf numFmtId="0" fontId="113" fillId="0" borderId="0"/>
    <xf numFmtId="0" fontId="71" fillId="0" borderId="0"/>
    <xf numFmtId="0" fontId="48" fillId="0" borderId="0"/>
    <xf numFmtId="0" fontId="37" fillId="23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48" fillId="0" borderId="0"/>
    <xf numFmtId="0" fontId="110" fillId="57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7" fillId="24" borderId="0" applyNumberFormat="0" applyBorder="0" applyAlignment="0" applyProtection="0">
      <alignment vertical="center"/>
    </xf>
    <xf numFmtId="210" fontId="0" fillId="0" borderId="0" applyFont="0" applyFill="0" applyBorder="0" applyAlignment="0" applyProtection="0"/>
    <xf numFmtId="0" fontId="0" fillId="0" borderId="0"/>
    <xf numFmtId="0" fontId="48" fillId="0" borderId="0"/>
    <xf numFmtId="0" fontId="0" fillId="0" borderId="0"/>
    <xf numFmtId="192" fontId="0" fillId="0" borderId="0" applyFont="0" applyFill="0" applyBorder="0" applyAlignment="0" applyProtection="0"/>
    <xf numFmtId="4" fontId="121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23" fontId="97" fillId="0" borderId="0"/>
    <xf numFmtId="0" fontId="0" fillId="0" borderId="0">
      <protection locked="0"/>
    </xf>
    <xf numFmtId="0" fontId="49" fillId="0" borderId="0">
      <alignment vertical="center"/>
    </xf>
    <xf numFmtId="225" fontId="97" fillId="0" borderId="0" applyFill="0" applyBorder="0" applyProtection="0">
      <alignment horizontal="right"/>
    </xf>
    <xf numFmtId="0" fontId="94" fillId="45" borderId="0" applyNumberFormat="0" applyBorder="0" applyAlignment="0" applyProtection="0">
      <alignment vertical="center"/>
    </xf>
    <xf numFmtId="0" fontId="0" fillId="0" borderId="0">
      <protection locked="0"/>
    </xf>
    <xf numFmtId="186" fontId="0" fillId="0" borderId="0">
      <protection locked="0"/>
    </xf>
    <xf numFmtId="0" fontId="0" fillId="0" borderId="0">
      <protection locked="0"/>
    </xf>
    <xf numFmtId="0" fontId="60" fillId="59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197" fontId="88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194" fontId="48" fillId="0" borderId="0" applyFont="0" applyFill="0" applyBorder="0" applyAlignment="0" applyProtection="0"/>
    <xf numFmtId="0" fontId="0" fillId="0" borderId="0"/>
    <xf numFmtId="0" fontId="0" fillId="0" borderId="0"/>
    <xf numFmtId="0" fontId="49" fillId="0" borderId="0">
      <alignment vertical="center"/>
    </xf>
    <xf numFmtId="0" fontId="0" fillId="0" borderId="0"/>
    <xf numFmtId="0" fontId="61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9" fillId="17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5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05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53" fillId="12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0" fillId="0" borderId="0"/>
    <xf numFmtId="0" fontId="48" fillId="0" borderId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0" fillId="0" borderId="0"/>
    <xf numFmtId="212" fontId="49" fillId="62" borderId="0"/>
    <xf numFmtId="0" fontId="48" fillId="0" borderId="0"/>
    <xf numFmtId="0" fontId="57" fillId="0" borderId="0"/>
    <xf numFmtId="0" fontId="122" fillId="58" borderId="0" applyNumberFormat="0"/>
    <xf numFmtId="0" fontId="0" fillId="0" borderId="0">
      <protection locked="0"/>
    </xf>
    <xf numFmtId="0" fontId="53" fillId="12" borderId="0" applyNumberFormat="0" applyBorder="0" applyAlignment="0" applyProtection="0">
      <alignment vertical="center"/>
    </xf>
    <xf numFmtId="0" fontId="57" fillId="0" borderId="0"/>
    <xf numFmtId="0" fontId="0" fillId="0" borderId="0">
      <protection locked="0"/>
    </xf>
    <xf numFmtId="0" fontId="0" fillId="0" borderId="0"/>
    <xf numFmtId="0" fontId="61" fillId="0" borderId="0">
      <alignment vertical="center"/>
    </xf>
    <xf numFmtId="0" fontId="110" fillId="59" borderId="0" applyNumberFormat="0" applyBorder="0" applyAlignment="0" applyProtection="0">
      <alignment vertical="center"/>
    </xf>
    <xf numFmtId="0" fontId="48" fillId="0" borderId="0"/>
    <xf numFmtId="0" fontId="0" fillId="0" borderId="0">
      <protection locked="0"/>
    </xf>
    <xf numFmtId="0" fontId="71" fillId="0" borderId="0"/>
    <xf numFmtId="0" fontId="123" fillId="63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57" fillId="0" borderId="0"/>
    <xf numFmtId="0" fontId="0" fillId="0" borderId="0"/>
    <xf numFmtId="0" fontId="52" fillId="64" borderId="0" applyNumberFormat="0" applyBorder="0" applyAlignment="0" applyProtection="0"/>
    <xf numFmtId="0" fontId="48" fillId="0" borderId="0"/>
    <xf numFmtId="0" fontId="0" fillId="0" borderId="0"/>
    <xf numFmtId="0" fontId="0" fillId="0" borderId="0"/>
    <xf numFmtId="0" fontId="61" fillId="4" borderId="0" applyNumberFormat="0" applyBorder="0" applyAlignment="0" applyProtection="0">
      <alignment vertical="center"/>
    </xf>
    <xf numFmtId="0" fontId="0" fillId="0" borderId="0"/>
    <xf numFmtId="208" fontId="49" fillId="0" borderId="0" applyFont="0" applyFill="0" applyBorder="0" applyAlignment="0" applyProtection="0"/>
    <xf numFmtId="0" fontId="0" fillId="0" borderId="0">
      <protection locked="0"/>
    </xf>
    <xf numFmtId="0" fontId="71" fillId="0" borderId="0"/>
    <xf numFmtId="0" fontId="49" fillId="17" borderId="0" applyNumberFormat="0" applyBorder="0" applyAlignment="0" applyProtection="0">
      <alignment vertical="center"/>
    </xf>
    <xf numFmtId="226" fontId="124" fillId="0" borderId="0"/>
    <xf numFmtId="0" fontId="48" fillId="0" borderId="0"/>
    <xf numFmtId="0" fontId="84" fillId="0" borderId="0">
      <alignment vertical="top"/>
    </xf>
    <xf numFmtId="0" fontId="0" fillId="0" borderId="0"/>
    <xf numFmtId="0" fontId="57" fillId="0" borderId="0"/>
    <xf numFmtId="0" fontId="49" fillId="0" borderId="0">
      <alignment vertical="center"/>
    </xf>
    <xf numFmtId="0" fontId="52" fillId="65" borderId="0" applyNumberFormat="0" applyBorder="0" applyAlignment="0" applyProtection="0"/>
    <xf numFmtId="0" fontId="48" fillId="0" borderId="0"/>
    <xf numFmtId="0" fontId="0" fillId="0" borderId="0"/>
    <xf numFmtId="0" fontId="71" fillId="0" borderId="0"/>
    <xf numFmtId="0" fontId="48" fillId="0" borderId="0"/>
    <xf numFmtId="0" fontId="52" fillId="11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48" fillId="0" borderId="0"/>
    <xf numFmtId="0" fontId="49" fillId="0" borderId="0">
      <alignment vertical="center"/>
      <protection locked="0"/>
    </xf>
    <xf numFmtId="0" fontId="105" fillId="9" borderId="1"/>
    <xf numFmtId="0" fontId="0" fillId="0" borderId="0"/>
    <xf numFmtId="0" fontId="0" fillId="0" borderId="0"/>
    <xf numFmtId="0" fontId="0" fillId="0" borderId="0"/>
    <xf numFmtId="0" fontId="110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9" fillId="0" borderId="0">
      <alignment horizontal="right"/>
    </xf>
    <xf numFmtId="0" fontId="48" fillId="0" borderId="0"/>
    <xf numFmtId="0" fontId="60" fillId="66" borderId="0" applyNumberFormat="0" applyBorder="0" applyAlignment="0" applyProtection="0">
      <alignment vertical="center"/>
    </xf>
    <xf numFmtId="0" fontId="0" fillId="0" borderId="0"/>
    <xf numFmtId="0" fontId="123" fillId="67" borderId="0" applyNumberFormat="0" applyBorder="0" applyAlignment="0" applyProtection="0"/>
    <xf numFmtId="183" fontId="0" fillId="0" borderId="0" applyFont="0" applyFill="0" applyBorder="0" applyAlignment="0" applyProtection="0"/>
    <xf numFmtId="191" fontId="97" fillId="0" borderId="0" applyFill="0" applyBorder="0" applyProtection="0">
      <alignment horizontal="right"/>
    </xf>
    <xf numFmtId="177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179" fontId="125" fillId="0" borderId="0" applyFill="0" applyBorder="0" applyProtection="0">
      <alignment horizontal="center"/>
    </xf>
    <xf numFmtId="14" fontId="45" fillId="0" borderId="0">
      <alignment horizontal="center" wrapText="1"/>
      <protection locked="0"/>
    </xf>
    <xf numFmtId="0" fontId="60" fillId="60" borderId="0" applyNumberFormat="0" applyBorder="0" applyAlignment="0" applyProtection="0">
      <alignment vertical="center"/>
    </xf>
    <xf numFmtId="220" fontId="125" fillId="0" borderId="0" applyFill="0" applyBorder="0" applyProtection="0">
      <alignment horizontal="center"/>
    </xf>
    <xf numFmtId="3" fontId="88" fillId="0" borderId="0" applyFont="0" applyFill="0" applyBorder="0" applyAlignment="0" applyProtection="0"/>
    <xf numFmtId="216" fontId="97" fillId="0" borderId="0" applyFill="0" applyBorder="0" applyProtection="0">
      <alignment horizontal="right"/>
    </xf>
    <xf numFmtId="0" fontId="0" fillId="0" borderId="0"/>
    <xf numFmtId="221" fontId="126" fillId="0" borderId="0" applyFill="0" applyBorder="0" applyProtection="0">
      <alignment horizontal="right"/>
    </xf>
    <xf numFmtId="218" fontId="97" fillId="0" borderId="0" applyFill="0" applyBorder="0" applyProtection="0">
      <alignment horizontal="right"/>
    </xf>
    <xf numFmtId="0" fontId="53" fillId="12" borderId="0" applyNumberFormat="0" applyBorder="0" applyAlignment="0" applyProtection="0">
      <alignment vertical="center"/>
    </xf>
    <xf numFmtId="209" fontId="97" fillId="0" borderId="0" applyFill="0" applyBorder="0" applyProtection="0">
      <alignment horizontal="right"/>
    </xf>
    <xf numFmtId="0" fontId="49" fillId="0" borderId="0"/>
    <xf numFmtId="0" fontId="46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8" fillId="18" borderId="14">
      <protection locked="0"/>
    </xf>
    <xf numFmtId="0" fontId="37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27" fontId="49" fillId="0" borderId="0" applyFont="0" applyFill="0" applyBorder="0" applyAlignment="0" applyProtection="0"/>
    <xf numFmtId="0" fontId="49" fillId="0" borderId="0">
      <alignment vertical="center"/>
    </xf>
    <xf numFmtId="0" fontId="37" fillId="4" borderId="0" applyNumberFormat="0" applyBorder="0" applyAlignment="0" applyProtection="0">
      <alignment vertical="center"/>
    </xf>
    <xf numFmtId="212" fontId="49" fillId="62" borderId="0"/>
    <xf numFmtId="0" fontId="61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228" fontId="0" fillId="0" borderId="0"/>
    <xf numFmtId="0" fontId="127" fillId="0" borderId="0" applyNumberFormat="0" applyFill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61" fillId="68" borderId="0" applyNumberFormat="0" applyBorder="0" applyAlignment="0" applyProtection="0">
      <alignment vertical="center"/>
    </xf>
    <xf numFmtId="0" fontId="52" fillId="64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1" fillId="2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68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118" fillId="18" borderId="14">
      <protection locked="0"/>
    </xf>
    <xf numFmtId="0" fontId="112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10" fillId="6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1" applyNumberFormat="0" applyFill="0" applyProtection="0">
      <alignment horizontal="left"/>
    </xf>
    <xf numFmtId="0" fontId="60" fillId="66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61" fillId="0" borderId="0">
      <alignment vertical="center"/>
    </xf>
    <xf numFmtId="0" fontId="49" fillId="59" borderId="0" applyNumberFormat="0" applyBorder="0" applyAlignment="0" applyProtection="0"/>
    <xf numFmtId="0" fontId="110" fillId="14" borderId="0" applyNumberFormat="0" applyBorder="0" applyAlignment="0" applyProtection="0">
      <alignment vertical="center"/>
    </xf>
    <xf numFmtId="0" fontId="110" fillId="48" borderId="0" applyNumberFormat="0" applyBorder="0" applyAlignment="0" applyProtection="0">
      <alignment vertical="center"/>
    </xf>
    <xf numFmtId="0" fontId="94" fillId="45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0" fillId="5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229" fontId="86" fillId="0" borderId="0" applyFont="0" applyFill="0" applyBorder="0" applyAlignment="0" applyProtection="0"/>
    <xf numFmtId="0" fontId="60" fillId="50" borderId="0" applyNumberFormat="0" applyBorder="0" applyAlignment="0" applyProtection="0">
      <alignment vertical="center"/>
    </xf>
    <xf numFmtId="0" fontId="71" fillId="0" borderId="0">
      <protection locked="0"/>
    </xf>
    <xf numFmtId="212" fontId="49" fillId="69" borderId="0"/>
    <xf numFmtId="0" fontId="66" fillId="17" borderId="0" applyNumberFormat="0" applyBorder="0" applyAlignment="0" applyProtection="0">
      <alignment vertical="center"/>
    </xf>
    <xf numFmtId="0" fontId="52" fillId="65" borderId="0" applyNumberFormat="0" applyBorder="0" applyAlignment="0" applyProtection="0"/>
    <xf numFmtId="0" fontId="49" fillId="70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52" borderId="0" applyNumberFormat="0" applyBorder="0" applyAlignment="0" applyProtection="0"/>
    <xf numFmtId="202" fontId="0" fillId="0" borderId="0"/>
    <xf numFmtId="0" fontId="52" fillId="71" borderId="0" applyNumberFormat="0" applyBorder="0" applyAlignment="0" applyProtection="0"/>
    <xf numFmtId="0" fontId="49" fillId="72" borderId="0" applyNumberFormat="0" applyBorder="0" applyAlignment="0" applyProtection="0"/>
    <xf numFmtId="0" fontId="47" fillId="51" borderId="0" applyNumberFormat="0" applyBorder="0" applyAlignment="0" applyProtection="0"/>
    <xf numFmtId="230" fontId="0" fillId="0" borderId="0" applyFont="0" applyFill="0" applyBorder="0" applyAlignment="0" applyProtection="0"/>
    <xf numFmtId="0" fontId="41" fillId="4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7" fillId="7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184" fontId="0" fillId="0" borderId="0" applyFill="0" applyBorder="0" applyAlignment="0"/>
    <xf numFmtId="0" fontId="52" fillId="73" borderId="0" applyNumberFormat="0" applyBorder="0" applyAlignment="0" applyProtection="0"/>
    <xf numFmtId="0" fontId="66" fillId="17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41" fontId="97" fillId="0" borderId="0" applyFont="0" applyFill="0" applyBorder="0" applyAlignment="0" applyProtection="0"/>
    <xf numFmtId="0" fontId="52" fillId="74" borderId="0" applyNumberFormat="0" applyBorder="0" applyAlignment="0" applyProtection="0"/>
    <xf numFmtId="0" fontId="103" fillId="4" borderId="0" applyNumberFormat="0" applyBorder="0" applyAlignment="0" applyProtection="0">
      <alignment vertical="center"/>
    </xf>
    <xf numFmtId="0" fontId="47" fillId="52" borderId="0" applyNumberFormat="0" applyBorder="0" applyAlignment="0" applyProtection="0"/>
    <xf numFmtId="0" fontId="47" fillId="75" borderId="0" applyNumberFormat="0" applyBorder="0" applyAlignment="0" applyProtection="0"/>
    <xf numFmtId="0" fontId="52" fillId="75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193" fontId="84" fillId="0" borderId="0" applyFill="0" applyBorder="0" applyAlignment="0"/>
    <xf numFmtId="231" fontId="48" fillId="0" borderId="0" applyFill="0" applyBorder="0" applyAlignment="0"/>
    <xf numFmtId="184" fontId="0" fillId="0" borderId="0" applyFill="0" applyBorder="0" applyAlignment="0"/>
    <xf numFmtId="187" fontId="0" fillId="0" borderId="0" applyFill="0" applyBorder="0" applyAlignment="0"/>
    <xf numFmtId="184" fontId="0" fillId="0" borderId="0" applyFill="0" applyBorder="0" applyAlignment="0"/>
    <xf numFmtId="9" fontId="71" fillId="0" borderId="0" applyFont="0" applyFill="0" applyBorder="0" applyAlignment="0" applyProtection="0"/>
    <xf numFmtId="9" fontId="68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9" borderId="11" applyNumberFormat="0" applyAlignment="0" applyProtection="0">
      <alignment vertical="center"/>
    </xf>
    <xf numFmtId="0" fontId="130" fillId="53" borderId="29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1" fillId="0" borderId="32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2" borderId="0" applyNumberFormat="0" applyBorder="0" applyAlignment="0" applyProtection="0">
      <alignment vertical="center"/>
    </xf>
    <xf numFmtId="0" fontId="48" fillId="0" borderId="0" applyFill="0" applyBorder="0">
      <alignment horizontal="right"/>
    </xf>
    <xf numFmtId="0" fontId="133" fillId="0" borderId="33"/>
    <xf numFmtId="202" fontId="0" fillId="0" borderId="0"/>
    <xf numFmtId="202" fontId="0" fillId="0" borderId="0"/>
    <xf numFmtId="0" fontId="134" fillId="0" borderId="28" applyNumberFormat="0" applyFill="0" applyAlignment="0" applyProtection="0">
      <alignment vertical="center"/>
    </xf>
    <xf numFmtId="202" fontId="0" fillId="0" borderId="0"/>
    <xf numFmtId="0" fontId="0" fillId="0" borderId="0"/>
    <xf numFmtId="41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57" fillId="0" borderId="0"/>
    <xf numFmtId="211" fontId="97" fillId="0" borderId="0"/>
    <xf numFmtId="207" fontId="86" fillId="0" borderId="0" applyFont="0" applyFill="0" applyBorder="0" applyAlignment="0" applyProtection="0"/>
    <xf numFmtId="185" fontId="0" fillId="0" borderId="0" applyFill="0" applyBorder="0" applyAlignment="0"/>
    <xf numFmtId="39" fontId="86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37" fontId="68" fillId="0" borderId="0" applyFon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135" fillId="0" borderId="0" applyProtection="0"/>
    <xf numFmtId="222" fontId="48" fillId="0" borderId="0" applyFont="0" applyFill="0" applyBorder="0" applyAlignment="0" applyProtection="0"/>
    <xf numFmtId="185" fontId="0" fillId="0" borderId="0" applyFill="0" applyBorder="0" applyAlignment="0"/>
    <xf numFmtId="0" fontId="66" fillId="17" borderId="0" applyNumberFormat="0" applyBorder="0" applyAlignment="0" applyProtection="0">
      <alignment vertical="center"/>
    </xf>
    <xf numFmtId="234" fontId="97" fillId="0" borderId="0"/>
    <xf numFmtId="0" fontId="136" fillId="0" borderId="0" applyNumberFormat="0" applyAlignment="0">
      <alignment horizontal="left"/>
    </xf>
    <xf numFmtId="0" fontId="53" fillId="12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37" fillId="0" borderId="0" applyNumberFormat="0" applyAlignment="0"/>
    <xf numFmtId="214" fontId="86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4" fillId="0" borderId="0" applyFill="0" applyBorder="0" applyAlignment="0"/>
    <xf numFmtId="0" fontId="117" fillId="0" borderId="0"/>
    <xf numFmtId="0" fontId="66" fillId="4" borderId="0" applyNumberFormat="0" applyBorder="0" applyAlignment="0" applyProtection="0">
      <alignment vertical="center"/>
    </xf>
    <xf numFmtId="15" fontId="88" fillId="0" borderId="0"/>
    <xf numFmtId="233" fontId="97" fillId="0" borderId="0"/>
    <xf numFmtId="187" fontId="0" fillId="0" borderId="0" applyFill="0" applyBorder="0" applyAlignment="0"/>
    <xf numFmtId="184" fontId="0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35" fontId="49" fillId="0" borderId="0" applyFont="0" applyFill="0" applyBorder="0" applyAlignment="0" applyProtection="0"/>
    <xf numFmtId="0" fontId="110" fillId="76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2" fontId="135" fillId="0" borderId="0" applyProtection="0"/>
    <xf numFmtId="178" fontId="117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66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53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139" fillId="0" borderId="0">
      <alignment horizontal="left"/>
    </xf>
    <xf numFmtId="0" fontId="98" fillId="0" borderId="34" applyNumberFormat="0" applyAlignment="0" applyProtection="0">
      <alignment horizontal="left" vertical="center"/>
    </xf>
    <xf numFmtId="0" fontId="140" fillId="0" borderId="0" applyProtection="0"/>
    <xf numFmtId="0" fontId="53" fillId="12" borderId="0" applyNumberFormat="0" applyBorder="0" applyAlignment="0" applyProtection="0">
      <alignment vertical="center"/>
    </xf>
    <xf numFmtId="0" fontId="98" fillId="0" borderId="0" applyProtection="0"/>
    <xf numFmtId="38" fontId="14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3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0" fontId="0" fillId="0" borderId="0"/>
    <xf numFmtId="0" fontId="60" fillId="57" borderId="0" applyNumberFormat="0" applyBorder="0" applyAlignment="0" applyProtection="0">
      <alignment vertical="center"/>
    </xf>
    <xf numFmtId="207" fontId="142" fillId="62" borderId="0"/>
    <xf numFmtId="0" fontId="49" fillId="45" borderId="11" applyNumberFormat="0" applyAlignment="0" applyProtection="0"/>
    <xf numFmtId="0" fontId="0" fillId="0" borderId="0"/>
    <xf numFmtId="0" fontId="66" fillId="4" borderId="0" applyNumberFormat="0" applyBorder="0" applyAlignment="0" applyProtection="0">
      <alignment vertical="center"/>
    </xf>
    <xf numFmtId="0" fontId="49" fillId="55" borderId="0" applyNumberFormat="0" applyFont="0" applyBorder="0" applyAlignment="0" applyProtection="0">
      <alignment horizontal="right"/>
    </xf>
    <xf numFmtId="0" fontId="61" fillId="77" borderId="35" applyNumberFormat="0" applyFont="0" applyAlignment="0" applyProtection="0">
      <alignment vertical="center"/>
    </xf>
    <xf numFmtId="38" fontId="143" fillId="0" borderId="0"/>
    <xf numFmtId="38" fontId="132" fillId="0" borderId="0"/>
    <xf numFmtId="0" fontId="66" fillId="17" borderId="0" applyNumberFormat="0" applyBorder="0" applyAlignment="0" applyProtection="0">
      <alignment vertical="center"/>
    </xf>
    <xf numFmtId="0" fontId="49" fillId="3" borderId="24" applyNumberFormat="0" applyAlignment="0" applyProtection="0"/>
    <xf numFmtId="0" fontId="66" fillId="4" borderId="0" applyNumberFormat="0" applyBorder="0" applyAlignment="0" applyProtection="0">
      <alignment vertical="center"/>
    </xf>
    <xf numFmtId="0" fontId="97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5" fillId="0" borderId="36" applyProtection="0"/>
    <xf numFmtId="184" fontId="0" fillId="0" borderId="0" applyFill="0" applyBorder="0" applyAlignment="0"/>
    <xf numFmtId="207" fontId="144" fillId="69" borderId="0"/>
    <xf numFmtId="0" fontId="103" fillId="17" borderId="0" applyNumberFormat="0" applyBorder="0" applyAlignment="0" applyProtection="0">
      <alignment vertical="center"/>
    </xf>
    <xf numFmtId="212" fontId="49" fillId="69" borderId="0"/>
    <xf numFmtId="0" fontId="49" fillId="0" borderId="0">
      <alignment vertical="center"/>
    </xf>
    <xf numFmtId="38" fontId="88" fillId="0" borderId="0" applyFont="0" applyFill="0" applyBorder="0" applyAlignment="0" applyProtection="0"/>
    <xf numFmtId="210" fontId="0" fillId="0" borderId="0" applyFont="0" applyFill="0" applyBorder="0" applyAlignment="0" applyProtection="0"/>
    <xf numFmtId="180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7" borderId="35" applyNumberFormat="0" applyFont="0" applyAlignment="0" applyProtection="0">
      <alignment vertical="center"/>
    </xf>
    <xf numFmtId="0" fontId="146" fillId="9" borderId="24" applyNumberFormat="0" applyAlignment="0" applyProtection="0">
      <alignment vertical="center"/>
    </xf>
    <xf numFmtId="40" fontId="147" fillId="3" borderId="0">
      <alignment horizontal="right"/>
    </xf>
    <xf numFmtId="10" fontId="97" fillId="0" borderId="0" applyFont="0" applyFill="0" applyBorder="0" applyAlignment="0" applyProtection="0"/>
    <xf numFmtId="217" fontId="0" fillId="0" borderId="0" applyFont="0" applyFill="0" applyBorder="0" applyAlignment="0" applyProtection="0"/>
    <xf numFmtId="236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6" fillId="4" borderId="0" applyNumberFormat="0" applyBorder="0" applyAlignment="0" applyProtection="0">
      <alignment vertical="center"/>
    </xf>
    <xf numFmtId="185" fontId="0" fillId="0" borderId="0" applyFill="0" applyBorder="0" applyAlignment="0"/>
    <xf numFmtId="0" fontId="123" fillId="78" borderId="0" applyNumberFormat="0" applyBorder="0" applyAlignment="0" applyProtection="0"/>
    <xf numFmtId="184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3">
      <alignment horizontal="center"/>
    </xf>
    <xf numFmtId="0" fontId="108" fillId="49" borderId="0" applyNumberFormat="0" applyBorder="0" applyAlignment="0" applyProtection="0"/>
    <xf numFmtId="0" fontId="88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19" fontId="49" fillId="0" borderId="0" applyNumberFormat="0" applyFill="0" applyBorder="0" applyAlignment="0" applyProtection="0">
      <alignment horizontal="left"/>
    </xf>
    <xf numFmtId="0" fontId="149" fillId="0" borderId="0" applyNumberFormat="0" applyFill="0" applyBorder="0" applyAlignment="0" applyProtection="0"/>
    <xf numFmtId="0" fontId="63" fillId="12" borderId="0" applyNumberFormat="0" applyBorder="0" applyAlignment="0" applyProtection="0">
      <alignment vertical="center"/>
    </xf>
    <xf numFmtId="0" fontId="150" fillId="0" borderId="0">
      <alignment horizontal="left"/>
    </xf>
    <xf numFmtId="43" fontId="105" fillId="0" borderId="37"/>
    <xf numFmtId="0" fontId="133" fillId="0" borderId="0"/>
    <xf numFmtId="0" fontId="49" fillId="18" borderId="14">
      <protection locked="0"/>
    </xf>
    <xf numFmtId="0" fontId="142" fillId="0" borderId="0"/>
    <xf numFmtId="0" fontId="49" fillId="0" borderId="0">
      <alignment vertical="center"/>
    </xf>
    <xf numFmtId="0" fontId="118" fillId="18" borderId="14">
      <protection locked="0"/>
    </xf>
    <xf numFmtId="0" fontId="118" fillId="18" borderId="14">
      <protection locked="0"/>
    </xf>
    <xf numFmtId="0" fontId="49" fillId="18" borderId="14">
      <protection locked="0"/>
    </xf>
    <xf numFmtId="0" fontId="49" fillId="18" borderId="14">
      <protection locked="0"/>
    </xf>
    <xf numFmtId="0" fontId="49" fillId="18" borderId="14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215" fontId="84" fillId="0" borderId="0" applyFill="0" applyBorder="0" applyAlignment="0"/>
    <xf numFmtId="0" fontId="112" fillId="24" borderId="0" applyNumberFormat="0" applyBorder="0" applyAlignment="0" applyProtection="0">
      <alignment vertical="center"/>
    </xf>
    <xf numFmtId="224" fontId="0" fillId="0" borderId="0" applyFill="0" applyBorder="0" applyAlignment="0"/>
    <xf numFmtId="200" fontId="48" fillId="0" borderId="0" applyFont="0" applyFill="0" applyBorder="0" applyAlignment="0" applyProtection="0"/>
    <xf numFmtId="0" fontId="66" fillId="1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41" fillId="51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2" fillId="0" borderId="0" applyFont="0" applyFill="0" applyBorder="0" applyAlignment="0" applyProtection="0"/>
    <xf numFmtId="0" fontId="48" fillId="0" borderId="0"/>
    <xf numFmtId="0" fontId="66" fillId="17" borderId="0" applyNumberFormat="0" applyBorder="0" applyAlignment="0" applyProtection="0">
      <alignment vertical="center"/>
    </xf>
    <xf numFmtId="0" fontId="0" fillId="0" borderId="0"/>
    <xf numFmtId="183" fontId="48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53" fillId="0" borderId="30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4" fillId="0" borderId="21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55" fillId="0" borderId="0"/>
    <xf numFmtId="0" fontId="0" fillId="0" borderId="31" applyNumberFormat="0" applyFill="0" applyProtection="0">
      <alignment horizontal="right"/>
    </xf>
    <xf numFmtId="0" fontId="119" fillId="0" borderId="30" applyNumberFormat="0" applyFill="0" applyAlignment="0" applyProtection="0">
      <alignment vertical="center"/>
    </xf>
    <xf numFmtId="0" fontId="120" fillId="0" borderId="27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1" fillId="0" borderId="21" applyNumberFormat="0" applyFill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56" fillId="0" borderId="31" applyNumberFormat="0" applyFill="0" applyProtection="0">
      <alignment horizontal="center"/>
    </xf>
    <xf numFmtId="0" fontId="41" fillId="4" borderId="0" applyNumberFormat="0" applyBorder="0" applyAlignment="0" applyProtection="0">
      <alignment vertic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0" fillId="0" borderId="0"/>
    <xf numFmtId="0" fontId="158" fillId="0" borderId="12" applyNumberFormat="0" applyFill="0" applyProtection="0">
      <alignment horizontal="center"/>
    </xf>
    <xf numFmtId="0" fontId="112" fillId="24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12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49" fillId="0" borderId="0"/>
    <xf numFmtId="0" fontId="53" fillId="12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8" fillId="49" borderId="0" applyNumberFormat="0" applyBorder="0" applyAlignment="0" applyProtection="0"/>
    <xf numFmtId="0" fontId="108" fillId="49" borderId="0" applyNumberFormat="0" applyBorder="0" applyAlignment="0" applyProtection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8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60" fillId="0" borderId="0"/>
    <xf numFmtId="0" fontId="63" fillId="12" borderId="0" applyNumberFormat="0" applyBorder="0" applyAlignment="0" applyProtection="0">
      <alignment vertical="center"/>
    </xf>
    <xf numFmtId="0" fontId="0" fillId="0" borderId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2" fillId="0" borderId="0" applyFill="0" applyBorder="0" applyAlignment="0"/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92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0" fillId="0" borderId="0"/>
    <xf numFmtId="0" fontId="162" fillId="23" borderId="11" applyNumberFormat="0" applyAlignment="0" applyProtection="0">
      <alignment vertical="center"/>
    </xf>
    <xf numFmtId="0" fontId="92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74" fillId="23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09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77" borderId="35" applyNumberFormat="0" applyFont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22" fillId="0" borderId="0" applyFill="0" applyBorder="0" applyAlignment="0"/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7" fillId="0" borderId="0"/>
    <xf numFmtId="0" fontId="41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10" fillId="72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3" borderId="29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12" applyNumberFormat="0" applyFill="0" applyProtection="0">
      <alignment horizontal="left"/>
    </xf>
    <xf numFmtId="0" fontId="166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115" fillId="0" borderId="0"/>
    <xf numFmtId="0" fontId="60" fillId="76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72" borderId="0" applyNumberFormat="0" applyBorder="0" applyAlignment="0" applyProtection="0">
      <alignment vertical="center"/>
    </xf>
    <xf numFmtId="0" fontId="146" fillId="9" borderId="24" applyNumberFormat="0" applyAlignment="0" applyProtection="0">
      <alignment vertical="center"/>
    </xf>
    <xf numFmtId="1" fontId="0" fillId="0" borderId="12" applyFill="0" applyProtection="0">
      <alignment horizontal="center"/>
    </xf>
    <xf numFmtId="182" fontId="113" fillId="0" borderId="0" applyFon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95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06" fontId="129" fillId="0" borderId="0" applyFont="0" applyFill="0" applyBorder="0" applyAlignment="0" applyProtection="0"/>
    <xf numFmtId="189" fontId="129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/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0" xfId="0" applyFont="1" applyBorder="1" applyAlignment="1" applyProtection="1"/>
    <xf numFmtId="0" fontId="28" fillId="0" borderId="0" xfId="0" applyFont="1" applyBorder="1" applyAlignment="1" applyProtection="1"/>
    <xf numFmtId="0" fontId="29" fillId="0" borderId="3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center" vertical="center" wrapText="1"/>
    </xf>
    <xf numFmtId="238" fontId="29" fillId="0" borderId="3" xfId="0" applyNumberFormat="1" applyFont="1" applyFill="1" applyBorder="1" applyAlignment="1" applyProtection="1">
      <alignment horizontal="center" vertical="center"/>
    </xf>
    <xf numFmtId="49" fontId="29" fillId="0" borderId="3" xfId="0" applyNumberFormat="1" applyFont="1" applyFill="1" applyBorder="1" applyAlignment="1" applyProtection="1">
      <alignment horizontal="left" vertical="center" wrapText="1"/>
    </xf>
    <xf numFmtId="49" fontId="29" fillId="0" borderId="3" xfId="0" applyNumberFormat="1" applyFont="1" applyFill="1" applyBorder="1" applyAlignment="1" applyProtection="1">
      <alignment horizontal="center" vertical="center"/>
    </xf>
    <xf numFmtId="237" fontId="29" fillId="0" borderId="3" xfId="0" applyNumberFormat="1" applyFont="1" applyFill="1" applyBorder="1" applyAlignment="1" applyProtection="1">
      <alignment horizontal="right" vertical="center"/>
    </xf>
    <xf numFmtId="238" fontId="23" fillId="0" borderId="3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vertical="center" wrapText="1"/>
    </xf>
    <xf numFmtId="237" fontId="23" fillId="0" borderId="3" xfId="0" applyNumberFormat="1" applyFont="1" applyFill="1" applyBorder="1" applyAlignment="1" applyProtection="1">
      <alignment horizontal="right" vertical="center"/>
    </xf>
    <xf numFmtId="239" fontId="23" fillId="0" borderId="3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0" fontId="31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49" fontId="21" fillId="0" borderId="0" xfId="0" applyNumberFormat="1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240" fontId="29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 applyProtection="1"/>
    <xf numFmtId="240" fontId="29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4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9" fillId="0" borderId="3" xfId="0" applyFont="1" applyFill="1" applyBorder="1" applyAlignment="1" applyProtection="1">
      <alignment horizontal="left" vertical="center"/>
    </xf>
    <xf numFmtId="240" fontId="29" fillId="0" borderId="3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40" fontId="23" fillId="0" borderId="3" xfId="0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>
      <alignment vertical="center"/>
    </xf>
    <xf numFmtId="0" fontId="23" fillId="0" borderId="3" xfId="0" applyFont="1" applyFill="1" applyBorder="1" applyAlignment="1" applyProtection="1">
      <alignment horizontal="right" vertical="center"/>
    </xf>
    <xf numFmtId="0" fontId="23" fillId="0" borderId="3" xfId="0" applyFont="1" applyBorder="1" applyAlignment="1" applyProtection="1">
      <alignment horizontal="right" vertical="center"/>
    </xf>
    <xf numFmtId="240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7" fontId="29" fillId="0" borderId="1" xfId="0" applyNumberFormat="1" applyFont="1" applyFill="1" applyBorder="1" applyAlignment="1" applyProtection="1">
      <alignment horizontal="right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1" xfId="692" applyFont="1" applyFill="1" applyBorder="1" applyAlignment="1" applyProtection="1">
      <alignment vertical="center"/>
    </xf>
    <xf numFmtId="240" fontId="34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9" fillId="0" borderId="1" xfId="692" applyNumberFormat="1" applyFont="1" applyFill="1" applyBorder="1" applyAlignment="1" applyProtection="1">
      <alignment horizontal="right" vertical="center" wrapText="1"/>
    </xf>
    <xf numFmtId="240" fontId="29" fillId="0" borderId="1" xfId="692" applyNumberFormat="1" applyFont="1" applyFill="1" applyBorder="1" applyAlignment="1" applyProtection="1">
      <alignment horizontal="center" vertical="center"/>
    </xf>
    <xf numFmtId="237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0" fillId="0" borderId="5" xfId="25" applyFont="1" applyBorder="1" applyAlignment="1" applyProtection="1">
      <alignment vertical="center" wrapText="1"/>
    </xf>
    <xf numFmtId="0" fontId="25" fillId="0" borderId="6" xfId="0" applyFont="1" applyBorder="1" applyAlignment="1" applyProtection="1">
      <alignment vertical="center"/>
    </xf>
    <xf numFmtId="0" fontId="20" fillId="0" borderId="5" xfId="25" applyFont="1" applyBorder="1" applyAlignment="1" applyProtection="1">
      <alignment vertical="center"/>
    </xf>
    <xf numFmtId="0" fontId="20" fillId="0" borderId="7" xfId="25" applyFont="1" applyBorder="1" applyAlignment="1" applyProtection="1">
      <alignment vertical="center" wrapText="1"/>
    </xf>
    <xf numFmtId="0" fontId="25" fillId="0" borderId="8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20" fillId="0" borderId="9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0" fontId="39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22" sqref="G22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40"/>
      <c r="B2"/>
      <c r="C2"/>
      <c r="D2"/>
      <c r="E2"/>
      <c r="F2"/>
      <c r="G2"/>
      <c r="H2"/>
      <c r="I2"/>
      <c r="J2"/>
    </row>
    <row r="3" ht="18.75" customHeight="1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/>
    </row>
    <row r="4" ht="24" customHeight="1" spans="1:10">
      <c r="A4" s="141" t="s">
        <v>1</v>
      </c>
      <c r="B4" s="141"/>
      <c r="C4" s="141"/>
      <c r="D4" s="141"/>
      <c r="E4" s="141"/>
      <c r="F4" s="141"/>
      <c r="G4" s="141"/>
      <c r="H4" s="141"/>
      <c r="I4" s="141"/>
      <c r="J4"/>
    </row>
    <row r="5" ht="14.25" customHeight="1" spans="1:10">
      <c r="A5" s="141"/>
      <c r="B5" s="141"/>
      <c r="C5" s="141"/>
      <c r="D5" s="141"/>
      <c r="E5" s="141"/>
      <c r="F5" s="141"/>
      <c r="G5" s="141"/>
      <c r="H5" s="141"/>
      <c r="I5" s="141"/>
      <c r="J5"/>
    </row>
    <row r="6" ht="14.25" customHeight="1" spans="1:10">
      <c r="A6" s="141"/>
      <c r="B6" s="141"/>
      <c r="C6" s="141"/>
      <c r="D6" s="141"/>
      <c r="E6" s="141"/>
      <c r="F6" s="141"/>
      <c r="G6" s="141"/>
      <c r="H6" s="141"/>
      <c r="I6" s="141"/>
      <c r="J6"/>
    </row>
    <row r="7" ht="14.25" customHeight="1" spans="1:10">
      <c r="A7" s="141"/>
      <c r="B7" s="141"/>
      <c r="C7" s="141"/>
      <c r="D7" s="141"/>
      <c r="E7" s="141"/>
      <c r="F7" s="141"/>
      <c r="G7" s="141"/>
      <c r="H7" s="141"/>
      <c r="I7" s="141"/>
      <c r="J7"/>
    </row>
    <row r="8" ht="14.25" customHeight="1" spans="1:10">
      <c r="A8" s="141"/>
      <c r="B8" s="141"/>
      <c r="C8" s="141"/>
      <c r="D8" s="141"/>
      <c r="E8" s="141"/>
      <c r="F8" s="141"/>
      <c r="G8" s="141"/>
      <c r="H8" s="141"/>
      <c r="I8" s="141"/>
      <c r="J8"/>
    </row>
    <row r="9" ht="33" customHeight="1" spans="1:10">
      <c r="A9" s="142" t="s">
        <v>2</v>
      </c>
      <c r="B9" s="142"/>
      <c r="C9" s="142"/>
      <c r="D9" s="142"/>
      <c r="E9" s="142"/>
      <c r="F9" s="142"/>
      <c r="G9" s="142"/>
      <c r="H9" s="142"/>
      <c r="I9" s="142"/>
      <c r="J9"/>
    </row>
    <row r="10" ht="14.25" customHeight="1" spans="1:10">
      <c r="A10" s="141"/>
      <c r="B10" s="141"/>
      <c r="C10" s="141"/>
      <c r="D10" s="141"/>
      <c r="E10" s="141"/>
      <c r="F10" s="141"/>
      <c r="G10" s="141"/>
      <c r="H10" s="141"/>
      <c r="I10" s="141"/>
      <c r="J10"/>
    </row>
    <row r="11" ht="14.25" customHeight="1" spans="1:10">
      <c r="A11" s="141"/>
      <c r="B11" s="141"/>
      <c r="C11" s="141"/>
      <c r="D11" s="141"/>
      <c r="E11" s="141"/>
      <c r="F11" s="141"/>
      <c r="G11" s="141"/>
      <c r="H11" s="141"/>
      <c r="I11" s="141"/>
      <c r="J11"/>
    </row>
    <row r="12" ht="14.25" customHeight="1" spans="1:10">
      <c r="A12" s="141"/>
      <c r="B12" s="141"/>
      <c r="C12" s="141"/>
      <c r="D12" s="141"/>
      <c r="E12" s="141"/>
      <c r="F12" s="141"/>
      <c r="G12" s="141"/>
      <c r="H12" s="141"/>
      <c r="I12" s="141"/>
      <c r="J12"/>
    </row>
    <row r="13" ht="14.25" customHeight="1" spans="1:10">
      <c r="A13" s="141"/>
      <c r="B13" s="141"/>
      <c r="C13" s="141"/>
      <c r="D13" s="141"/>
      <c r="E13" s="141"/>
      <c r="F13" s="141"/>
      <c r="G13" s="141"/>
      <c r="H13" s="141"/>
      <c r="I13" s="141"/>
      <c r="J13"/>
    </row>
    <row r="14" ht="14.25" customHeight="1" spans="1:10">
      <c r="A14" s="141"/>
      <c r="B14" s="141"/>
      <c r="C14" s="141"/>
      <c r="D14" s="141"/>
      <c r="E14" s="141"/>
      <c r="F14" s="141"/>
      <c r="G14" s="141"/>
      <c r="H14" s="141"/>
      <c r="I14" s="141"/>
      <c r="J14"/>
    </row>
    <row r="15" ht="14.25" customHeight="1" spans="1:10">
      <c r="A15" s="141"/>
      <c r="B15" s="141"/>
      <c r="C15" s="141"/>
      <c r="D15" s="141"/>
      <c r="E15" s="141"/>
      <c r="F15" s="141"/>
      <c r="G15" s="141"/>
      <c r="H15" s="141"/>
      <c r="I15" s="141"/>
      <c r="J15"/>
    </row>
    <row r="16" ht="14.25" customHeight="1" spans="1:10">
      <c r="A16" s="141"/>
      <c r="B16" s="141"/>
      <c r="C16" s="141"/>
      <c r="D16" s="141"/>
      <c r="E16" s="141"/>
      <c r="F16" s="141"/>
      <c r="G16" s="141"/>
      <c r="H16" s="141"/>
      <c r="I16" s="141"/>
      <c r="J16"/>
    </row>
    <row r="17" ht="14.25" customHeight="1" spans="1:10">
      <c r="A17" s="141"/>
      <c r="B17" s="141"/>
      <c r="C17" s="141"/>
      <c r="D17" s="141"/>
      <c r="E17" s="141"/>
      <c r="F17" s="141"/>
      <c r="G17" s="141"/>
      <c r="H17" s="141"/>
      <c r="I17" s="141"/>
      <c r="J17"/>
    </row>
    <row r="18" ht="14.25" customHeight="1" spans="1:10">
      <c r="A18" s="141"/>
      <c r="B18" s="141"/>
      <c r="C18" s="141"/>
      <c r="D18" s="141"/>
      <c r="E18" s="141"/>
      <c r="F18" s="141"/>
      <c r="G18" s="141"/>
      <c r="H18" s="141"/>
      <c r="I18" s="141"/>
      <c r="J18"/>
    </row>
    <row r="19" ht="14.25" customHeight="1" spans="1:10">
      <c r="A19" s="143" t="s">
        <v>3</v>
      </c>
      <c r="B19" s="141"/>
      <c r="C19" s="141"/>
      <c r="D19" s="141"/>
      <c r="E19" s="141"/>
      <c r="F19" s="141"/>
      <c r="G19" s="141"/>
      <c r="H19" s="141"/>
      <c r="I19" s="141"/>
      <c r="J19"/>
    </row>
    <row r="20" ht="14.25" customHeight="1" spans="1:10">
      <c r="A20" s="141"/>
      <c r="B20" s="141"/>
      <c r="C20" s="141"/>
      <c r="D20" s="141"/>
      <c r="E20" s="141"/>
      <c r="F20" s="141"/>
      <c r="G20" s="141"/>
      <c r="H20" s="141"/>
      <c r="I20" s="141"/>
      <c r="J20"/>
    </row>
    <row r="21" ht="14.25" customHeight="1" spans="1:10">
      <c r="A21" s="141"/>
      <c r="B21" s="141"/>
      <c r="C21" s="141"/>
      <c r="D21" s="141"/>
      <c r="E21" s="141"/>
      <c r="F21" s="141"/>
      <c r="G21" s="141"/>
      <c r="H21"/>
      <c r="I21" s="141"/>
      <c r="J21"/>
    </row>
    <row r="22" ht="14.25" customHeight="1" spans="1:10">
      <c r="A22" s="141"/>
      <c r="B22" s="141" t="s">
        <v>4</v>
      </c>
      <c r="C22"/>
      <c r="D22" s="144" t="s">
        <v>5</v>
      </c>
      <c r="E22" s="144"/>
      <c r="F22" s="144"/>
      <c r="G22" s="141" t="s">
        <v>6</v>
      </c>
      <c r="H22"/>
      <c r="I22" s="141"/>
      <c r="J22"/>
    </row>
    <row r="23" ht="15.75" customHeight="1" spans="1:10">
      <c r="A23"/>
      <c r="B23" s="14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I9"/>
    <mergeCell ref="A19:I19"/>
    <mergeCell ref="D22:F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G31" sqref="G31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.14285714285714" style="36"/>
  </cols>
  <sheetData>
    <row r="1" ht="24.75" customHeight="1" spans="1:2">
      <c r="A1" s="67"/>
      <c r="B1" s="67"/>
    </row>
    <row r="2" ht="24.75" customHeight="1" spans="1:7">
      <c r="A2" s="38" t="s">
        <v>175</v>
      </c>
      <c r="B2" s="38"/>
      <c r="C2" s="38"/>
      <c r="D2" s="38"/>
      <c r="E2" s="38"/>
      <c r="F2" s="38"/>
      <c r="G2" s="38"/>
    </row>
    <row r="3" ht="24.75" customHeight="1" spans="1:7">
      <c r="A3" s="68" t="s">
        <v>28</v>
      </c>
      <c r="B3" s="49"/>
      <c r="G3" s="40" t="s">
        <v>29</v>
      </c>
    </row>
    <row r="4" ht="24.75" customHeight="1" spans="1:7">
      <c r="A4" s="69" t="s">
        <v>120</v>
      </c>
      <c r="B4" s="69" t="s">
        <v>121</v>
      </c>
      <c r="C4" s="70" t="s">
        <v>176</v>
      </c>
      <c r="D4" s="70"/>
      <c r="E4" s="70"/>
      <c r="F4" s="70"/>
      <c r="G4" s="70"/>
    </row>
    <row r="5" ht="24.75" customHeight="1" spans="1:7">
      <c r="A5" s="69"/>
      <c r="B5" s="69"/>
      <c r="C5" s="70" t="s">
        <v>100</v>
      </c>
      <c r="D5" s="70" t="s">
        <v>177</v>
      </c>
      <c r="E5" s="70" t="s">
        <v>178</v>
      </c>
      <c r="F5" s="70" t="s">
        <v>179</v>
      </c>
      <c r="G5" s="71"/>
    </row>
    <row r="6" ht="24.75" customHeight="1" spans="1:7">
      <c r="A6" s="69"/>
      <c r="B6" s="69"/>
      <c r="C6" s="70"/>
      <c r="D6" s="70"/>
      <c r="E6" s="70"/>
      <c r="F6" s="70" t="s">
        <v>180</v>
      </c>
      <c r="G6" s="70" t="s">
        <v>181</v>
      </c>
    </row>
    <row r="7" ht="24.75" customHeight="1" spans="1:7">
      <c r="A7" s="69">
        <v>102001</v>
      </c>
      <c r="B7" s="69" t="s">
        <v>126</v>
      </c>
      <c r="C7" s="70">
        <f>D7+E7+F7+G7</f>
        <v>45000</v>
      </c>
      <c r="D7" s="70"/>
      <c r="E7" s="70">
        <f>'7'!C20</f>
        <v>25000</v>
      </c>
      <c r="F7" s="70"/>
      <c r="G7" s="70">
        <f>'7'!C23</f>
        <v>20000</v>
      </c>
    </row>
    <row r="8" ht="24.75" customHeight="1" spans="1:7">
      <c r="A8" s="72"/>
      <c r="B8" s="72"/>
      <c r="C8" s="73"/>
      <c r="D8" s="73"/>
      <c r="E8" s="73"/>
      <c r="F8" s="73"/>
      <c r="G8" s="7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view="pageBreakPreview" zoomScaleNormal="100" workbookViewId="0">
      <selection activeCell="A3" sqref="A3:C3"/>
    </sheetView>
  </sheetViews>
  <sheetFormatPr defaultColWidth="9" defaultRowHeight="12.75" customHeight="1" outlineLevelCol="5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6" width="6.85714285714286" style="36" customWidth="1"/>
  </cols>
  <sheetData>
    <row r="1" ht="18" customHeight="1" spans="1:3">
      <c r="A1" s="46"/>
      <c r="B1" s="46"/>
      <c r="C1" s="47"/>
    </row>
    <row r="2" ht="24.75" customHeight="1" spans="1:4">
      <c r="A2" s="38" t="s">
        <v>182</v>
      </c>
      <c r="B2" s="38"/>
      <c r="C2" s="38"/>
      <c r="D2" s="38"/>
    </row>
    <row r="3" ht="24.75" customHeight="1" spans="1:4">
      <c r="A3" s="48" t="s">
        <v>28</v>
      </c>
      <c r="B3" s="49"/>
      <c r="C3" s="49"/>
      <c r="D3" s="40" t="s">
        <v>29</v>
      </c>
    </row>
    <row r="4" ht="24.75" customHeight="1" spans="1:4">
      <c r="A4" s="50" t="s">
        <v>183</v>
      </c>
      <c r="B4" s="51" t="s">
        <v>184</v>
      </c>
      <c r="C4" s="50" t="s">
        <v>185</v>
      </c>
      <c r="D4" s="50" t="s">
        <v>96</v>
      </c>
    </row>
    <row r="5" s="35" customFormat="1" ht="25.5" customHeight="1" spans="1:6">
      <c r="A5" s="52"/>
      <c r="B5" s="53"/>
      <c r="C5" s="54" t="s">
        <v>100</v>
      </c>
      <c r="D5" s="55">
        <f>D6+D19</f>
        <v>961933</v>
      </c>
      <c r="E5" s="45"/>
      <c r="F5" s="45"/>
    </row>
    <row r="6" ht="25.5" customHeight="1" spans="1:4">
      <c r="A6" s="56">
        <v>1</v>
      </c>
      <c r="B6" s="57" t="s">
        <v>144</v>
      </c>
      <c r="C6" s="58" t="s">
        <v>145</v>
      </c>
      <c r="D6" s="55">
        <f>D7+D8+D9+D10+D11+D12+D13+D14+D15+D16+D17+D18</f>
        <v>961933</v>
      </c>
    </row>
    <row r="7" ht="25.5" customHeight="1" spans="1:4">
      <c r="A7" s="56">
        <v>2</v>
      </c>
      <c r="B7" s="59" t="s">
        <v>146</v>
      </c>
      <c r="C7" s="60" t="s">
        <v>147</v>
      </c>
      <c r="D7" s="61">
        <v>265000</v>
      </c>
    </row>
    <row r="8" ht="25.5" customHeight="1" spans="1:4">
      <c r="A8" s="56">
        <v>3</v>
      </c>
      <c r="B8" s="59" t="s">
        <v>148</v>
      </c>
      <c r="C8" s="60" t="s">
        <v>149</v>
      </c>
      <c r="D8" s="61">
        <v>66200</v>
      </c>
    </row>
    <row r="9" ht="25.5" customHeight="1" spans="1:4">
      <c r="A9" s="56">
        <v>4</v>
      </c>
      <c r="B9" s="59" t="s">
        <v>150</v>
      </c>
      <c r="C9" s="60" t="s">
        <v>151</v>
      </c>
      <c r="D9" s="61">
        <v>40400</v>
      </c>
    </row>
    <row r="10" ht="25.5" customHeight="1" spans="1:4">
      <c r="A10" s="56">
        <v>5</v>
      </c>
      <c r="B10" s="59" t="s">
        <v>152</v>
      </c>
      <c r="C10" s="60" t="s">
        <v>153</v>
      </c>
      <c r="D10" s="61">
        <v>10000</v>
      </c>
    </row>
    <row r="11" ht="25.5" customHeight="1" spans="1:4">
      <c r="A11" s="56">
        <v>6</v>
      </c>
      <c r="B11" s="59" t="s">
        <v>154</v>
      </c>
      <c r="C11" s="60" t="s">
        <v>155</v>
      </c>
      <c r="D11" s="61">
        <v>101400</v>
      </c>
    </row>
    <row r="12" ht="25.5" customHeight="1" spans="1:4">
      <c r="A12" s="56">
        <v>7</v>
      </c>
      <c r="B12" s="59" t="s">
        <v>156</v>
      </c>
      <c r="C12" s="60" t="s">
        <v>157</v>
      </c>
      <c r="D12" s="61">
        <v>150000</v>
      </c>
    </row>
    <row r="13" ht="25.5" customHeight="1" spans="1:4">
      <c r="A13" s="56">
        <v>8</v>
      </c>
      <c r="B13" s="59" t="s">
        <v>158</v>
      </c>
      <c r="C13" s="60" t="s">
        <v>159</v>
      </c>
      <c r="D13" s="61">
        <v>30000</v>
      </c>
    </row>
    <row r="14" ht="25.5" customHeight="1" spans="1:4">
      <c r="A14" s="56">
        <v>9</v>
      </c>
      <c r="B14" s="59" t="s">
        <v>160</v>
      </c>
      <c r="C14" s="60" t="s">
        <v>161</v>
      </c>
      <c r="D14" s="61">
        <v>25000</v>
      </c>
    </row>
    <row r="15" ht="25.5" customHeight="1" spans="1:4">
      <c r="A15" s="56">
        <v>10</v>
      </c>
      <c r="B15" s="59" t="s">
        <v>162</v>
      </c>
      <c r="C15" s="60" t="s">
        <v>163</v>
      </c>
      <c r="D15" s="62">
        <v>44994</v>
      </c>
    </row>
    <row r="16" ht="25.5" customHeight="1" spans="1:4">
      <c r="A16" s="56">
        <v>11</v>
      </c>
      <c r="B16" s="59" t="s">
        <v>164</v>
      </c>
      <c r="C16" s="60" t="s">
        <v>165</v>
      </c>
      <c r="D16" s="61">
        <v>50939</v>
      </c>
    </row>
    <row r="17" ht="25.5" customHeight="1" spans="1:4">
      <c r="A17" s="56">
        <v>12</v>
      </c>
      <c r="B17" s="59" t="s">
        <v>166</v>
      </c>
      <c r="C17" s="60" t="s">
        <v>167</v>
      </c>
      <c r="D17" s="61">
        <v>20000</v>
      </c>
    </row>
    <row r="18" ht="25.5" customHeight="1" spans="1:4">
      <c r="A18" s="56">
        <v>13</v>
      </c>
      <c r="B18" s="59" t="s">
        <v>168</v>
      </c>
      <c r="C18" s="60" t="s">
        <v>169</v>
      </c>
      <c r="D18" s="61">
        <v>158000</v>
      </c>
    </row>
    <row r="19" ht="25.5" customHeight="1" spans="1:4">
      <c r="A19" s="56"/>
      <c r="B19" s="63"/>
      <c r="C19" s="64"/>
      <c r="D19" s="55"/>
    </row>
    <row r="20" ht="25.5" customHeight="1" spans="1:4">
      <c r="A20" s="56"/>
      <c r="B20" s="59"/>
      <c r="C20" s="60"/>
      <c r="D20" s="61"/>
    </row>
    <row r="21" ht="25.5" customHeight="1" spans="1:4">
      <c r="A21" s="56"/>
      <c r="B21" s="65"/>
      <c r="C21" s="66"/>
      <c r="D21" s="61"/>
    </row>
    <row r="22" ht="25.5" customHeight="1" spans="1:4">
      <c r="A22" s="56"/>
      <c r="B22" s="65"/>
      <c r="C22" s="66"/>
      <c r="D22" s="61"/>
    </row>
    <row r="23" ht="25.5" customHeight="1" spans="1:4">
      <c r="A23" s="56"/>
      <c r="B23" s="65"/>
      <c r="C23" s="66"/>
      <c r="D23" s="61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8" sqref="H18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186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9" t="s">
        <v>28</v>
      </c>
      <c r="B3"/>
      <c r="C3" s="40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1" t="s">
        <v>187</v>
      </c>
      <c r="B4" s="41"/>
      <c r="C4" s="42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1" t="s">
        <v>188</v>
      </c>
      <c r="B5" s="41" t="s">
        <v>189</v>
      </c>
      <c r="C5" s="42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1" t="s">
        <v>100</v>
      </c>
      <c r="B6" s="41"/>
      <c r="C6" s="42"/>
    </row>
    <row r="7" s="35" customFormat="1" ht="26.25" customHeight="1" spans="1:4">
      <c r="A7" s="43"/>
      <c r="B7" s="43"/>
      <c r="C7" s="44">
        <v>0</v>
      </c>
      <c r="D7" s="45"/>
    </row>
    <row r="8" ht="26.25" customHeight="1" spans="1:16">
      <c r="A8" s="43"/>
      <c r="B8" s="43"/>
      <c r="C8" s="44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3"/>
      <c r="B9" s="43"/>
      <c r="C9" s="44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3"/>
      <c r="B10" s="43"/>
      <c r="C10" s="44"/>
    </row>
    <row r="11" ht="26.25" customHeight="1" spans="1:3">
      <c r="A11" s="43"/>
      <c r="B11" s="43"/>
      <c r="C11" s="44"/>
    </row>
    <row r="12" ht="26.25" customHeight="1" spans="1:3">
      <c r="A12" s="43"/>
      <c r="B12" s="43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5" sqref="E35"/>
    </sheetView>
  </sheetViews>
  <sheetFormatPr defaultColWidth="9.14285714285714" defaultRowHeight="12.75" outlineLevelRow="4" outlineLevelCol="4"/>
  <cols>
    <col min="1" max="1" width="22.5714285714286" customWidth="1"/>
    <col min="2" max="2" width="21.4285714285714" customWidth="1"/>
    <col min="3" max="3" width="25.4285714285714" customWidth="1"/>
    <col min="4" max="4" width="24.7142857142857" customWidth="1"/>
    <col min="5" max="5" width="33.1428571428571" customWidth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190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29</v>
      </c>
    </row>
    <row r="4" s="1" customFormat="1" ht="41" customHeight="1" spans="1:5">
      <c r="A4" s="32" t="s">
        <v>121</v>
      </c>
      <c r="B4" s="32" t="s">
        <v>100</v>
      </c>
      <c r="C4" s="32" t="s">
        <v>191</v>
      </c>
      <c r="D4" s="32" t="s">
        <v>192</v>
      </c>
      <c r="E4" s="32" t="s">
        <v>193</v>
      </c>
    </row>
    <row r="5" s="1" customFormat="1" ht="41" customHeight="1" spans="1:5">
      <c r="A5" s="33" t="s">
        <v>126</v>
      </c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6"/>
    </sheetView>
  </sheetViews>
  <sheetFormatPr defaultColWidth="9.14285714285714" defaultRowHeight="12.75" outlineLevelCol="1"/>
  <cols>
    <col min="1" max="1" width="50.5714285714286" customWidth="1"/>
    <col min="2" max="2" width="67.4285714285714" customWidth="1"/>
  </cols>
  <sheetData>
    <row r="1" s="1" customFormat="1" ht="45" customHeight="1" spans="1:2">
      <c r="A1" s="20" t="s">
        <v>194</v>
      </c>
      <c r="B1" s="20"/>
    </row>
    <row r="2" s="1" customFormat="1" ht="13.5" spans="1:1">
      <c r="A2" s="21" t="s">
        <v>195</v>
      </c>
    </row>
    <row r="3" s="1" customFormat="1" ht="19" customHeight="1" spans="1:2">
      <c r="A3" s="22" t="s">
        <v>32</v>
      </c>
      <c r="B3" s="23" t="s">
        <v>33</v>
      </c>
    </row>
    <row r="4" s="1" customFormat="1" ht="19" customHeight="1" spans="1:2">
      <c r="A4" s="22"/>
      <c r="B4" s="23"/>
    </row>
    <row r="5" s="1" customFormat="1" ht="19" customHeight="1" spans="1:2">
      <c r="A5" s="17" t="s">
        <v>98</v>
      </c>
      <c r="B5" s="23">
        <v>1</v>
      </c>
    </row>
    <row r="6" s="1" customFormat="1" ht="19" customHeight="1" spans="1:2">
      <c r="A6" s="24" t="s">
        <v>196</v>
      </c>
      <c r="B6" s="25"/>
    </row>
    <row r="7" s="1" customFormat="1" ht="19" customHeight="1" spans="1:2">
      <c r="A7" s="26" t="s">
        <v>197</v>
      </c>
      <c r="B7" s="25"/>
    </row>
    <row r="8" s="1" customFormat="1" ht="19" customHeight="1" spans="1:2">
      <c r="A8" s="26"/>
      <c r="B8" s="25"/>
    </row>
    <row r="9" s="1" customFormat="1" ht="19" customHeight="1" spans="1:2">
      <c r="A9" s="26"/>
      <c r="B9" s="25"/>
    </row>
    <row r="10" s="1" customFormat="1" ht="19" customHeight="1" spans="1:2">
      <c r="A10" s="26"/>
      <c r="B10" s="25"/>
    </row>
    <row r="11" s="1" customFormat="1" ht="19" customHeight="1" spans="1:2">
      <c r="A11" s="26"/>
      <c r="B11" s="25"/>
    </row>
    <row r="12" s="1" customFormat="1" ht="19" customHeight="1" spans="1:2">
      <c r="A12" s="26"/>
      <c r="B12" s="25"/>
    </row>
    <row r="13" s="1" customFormat="1" ht="19" customHeight="1" spans="1:2">
      <c r="A13" s="26"/>
      <c r="B13" s="25"/>
    </row>
    <row r="14" s="1" customFormat="1" ht="19" customHeight="1" spans="1:2">
      <c r="A14" s="26"/>
      <c r="B14" s="25"/>
    </row>
    <row r="15" s="1" customFormat="1" ht="19" customHeight="1" spans="1:2">
      <c r="A15" s="26"/>
      <c r="B15" s="25"/>
    </row>
    <row r="16" s="1" customFormat="1" ht="19" customHeight="1" spans="1:1">
      <c r="A16" s="27" t="s">
        <v>198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6" workbookViewId="0">
      <selection activeCell="D6" sqref="D6:P6"/>
    </sheetView>
  </sheetViews>
  <sheetFormatPr defaultColWidth="9.14285714285714" defaultRowHeight="12.75"/>
  <sheetData>
    <row r="1" s="1" customFormat="1" ht="18.75" spans="1:16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200</v>
      </c>
    </row>
    <row r="3" s="1" customFormat="1" ht="33" customHeight="1" spans="1:16">
      <c r="A3" s="4" t="s">
        <v>201</v>
      </c>
      <c r="B3" s="5" t="s">
        <v>126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6" customHeight="1" spans="1:16">
      <c r="A4" s="4" t="s">
        <v>202</v>
      </c>
      <c r="B4" s="5" t="s">
        <v>203</v>
      </c>
      <c r="C4" s="6"/>
      <c r="D4" s="6"/>
      <c r="E4" s="6"/>
      <c r="F4" s="4" t="s">
        <v>204</v>
      </c>
      <c r="G4" s="4"/>
      <c r="H4" s="4"/>
      <c r="I4" s="4"/>
      <c r="J4" s="6" t="s">
        <v>205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206</v>
      </c>
      <c r="B5" s="4" t="s">
        <v>207</v>
      </c>
      <c r="C5" s="4"/>
      <c r="D5" s="5" t="s">
        <v>208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="1" customFormat="1" ht="236" customHeight="1" spans="1:16">
      <c r="A6" s="4"/>
      <c r="B6" s="4" t="s">
        <v>209</v>
      </c>
      <c r="C6" s="4"/>
      <c r="D6" s="12" t="s">
        <v>210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="1" customFormat="1" ht="36" customHeight="1" spans="1:16">
      <c r="A7" s="4"/>
      <c r="B7" s="4" t="s">
        <v>211</v>
      </c>
      <c r="C7" s="4"/>
      <c r="D7" s="16" t="s">
        <v>212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213</v>
      </c>
      <c r="C8" s="4"/>
      <c r="D8" s="12" t="s">
        <v>214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="1" customFormat="1" ht="36" customHeight="1" spans="1:16">
      <c r="A9" s="4" t="s">
        <v>215</v>
      </c>
      <c r="B9" s="4" t="s">
        <v>216</v>
      </c>
      <c r="C9" s="4"/>
      <c r="D9" s="16" t="s">
        <v>214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7" t="s">
        <v>217</v>
      </c>
      <c r="C10" s="17"/>
      <c r="D10" s="12" t="s">
        <v>218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36" customHeight="1" spans="1:16">
      <c r="A11" s="4"/>
      <c r="B11" s="17" t="s">
        <v>219</v>
      </c>
      <c r="C11" s="17"/>
      <c r="D11" s="4" t="s">
        <v>220</v>
      </c>
      <c r="E11" s="4"/>
      <c r="F11" s="4"/>
      <c r="G11" s="4"/>
      <c r="H11" s="4" t="s">
        <v>221</v>
      </c>
      <c r="I11" s="4"/>
      <c r="J11" s="4"/>
      <c r="K11" s="4"/>
      <c r="L11" s="4" t="s">
        <v>222</v>
      </c>
      <c r="M11" s="4"/>
      <c r="N11" s="4"/>
      <c r="O11" s="4"/>
      <c r="P11" s="4" t="s">
        <v>223</v>
      </c>
    </row>
    <row r="12" s="1" customFormat="1" ht="36" customHeight="1" spans="1:16">
      <c r="A12" s="4"/>
      <c r="B12" s="18">
        <v>48</v>
      </c>
      <c r="C12" s="18"/>
      <c r="D12" s="11">
        <v>37</v>
      </c>
      <c r="E12" s="11"/>
      <c r="F12" s="11"/>
      <c r="G12" s="11"/>
      <c r="H12" s="11">
        <v>15</v>
      </c>
      <c r="I12" s="11"/>
      <c r="J12" s="11"/>
      <c r="K12" s="11"/>
      <c r="L12" s="11">
        <v>18</v>
      </c>
      <c r="M12" s="11"/>
      <c r="N12" s="11"/>
      <c r="O12" s="11"/>
      <c r="P12" s="11">
        <v>4</v>
      </c>
    </row>
    <row r="13" s="1" customFormat="1" ht="36" customHeight="1" spans="1:16">
      <c r="A13" s="4" t="s">
        <v>224</v>
      </c>
      <c r="B13" s="12" t="s">
        <v>225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1" customFormat="1" ht="36" customHeight="1" spans="1:16">
      <c r="A14" s="4" t="s">
        <v>226</v>
      </c>
      <c r="B14" s="4" t="s">
        <v>227</v>
      </c>
      <c r="C14" s="4" t="s">
        <v>228</v>
      </c>
      <c r="D14" s="4"/>
      <c r="E14" s="4"/>
      <c r="F14" s="4"/>
      <c r="G14" s="4" t="s">
        <v>229</v>
      </c>
      <c r="H14" s="4"/>
      <c r="I14" s="4"/>
      <c r="J14" s="4"/>
      <c r="K14" s="4" t="s">
        <v>230</v>
      </c>
      <c r="L14" s="4"/>
      <c r="M14" s="4"/>
      <c r="N14" s="4"/>
      <c r="O14" s="4" t="s">
        <v>231</v>
      </c>
      <c r="P14" s="4"/>
    </row>
    <row r="15" s="1" customFormat="1" ht="36" customHeight="1" spans="1:16">
      <c r="A15" s="4"/>
      <c r="B15" s="6">
        <v>473.99</v>
      </c>
      <c r="C15" s="6">
        <f>G15-B15</f>
        <v>196.96</v>
      </c>
      <c r="D15" s="6"/>
      <c r="E15" s="6"/>
      <c r="F15" s="6"/>
      <c r="G15" s="6">
        <v>670.95</v>
      </c>
      <c r="H15" s="6"/>
      <c r="I15" s="6"/>
      <c r="J15" s="6"/>
      <c r="K15" s="19">
        <v>1</v>
      </c>
      <c r="L15" s="6"/>
      <c r="M15" s="6"/>
      <c r="N15" s="6"/>
      <c r="O15" s="6">
        <v>0</v>
      </c>
      <c r="P15" s="6"/>
    </row>
    <row r="16" s="1" customFormat="1" ht="36" customHeight="1" spans="1:16">
      <c r="A16" s="4" t="s">
        <v>232</v>
      </c>
      <c r="B16" s="4" t="s">
        <v>233</v>
      </c>
      <c r="C16" s="4"/>
      <c r="D16" s="4"/>
      <c r="E16" s="4"/>
      <c r="F16" s="4"/>
      <c r="G16" s="4"/>
      <c r="H16" s="4"/>
      <c r="I16" s="4" t="s">
        <v>234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235</v>
      </c>
      <c r="C17" s="4"/>
      <c r="D17" s="4"/>
      <c r="E17" s="6">
        <v>0</v>
      </c>
      <c r="F17" s="6"/>
      <c r="G17" s="6"/>
      <c r="H17" s="6"/>
      <c r="I17" s="4" t="s">
        <v>134</v>
      </c>
      <c r="J17" s="4"/>
      <c r="K17" s="4"/>
      <c r="L17" s="4"/>
      <c r="M17" s="4"/>
      <c r="N17" s="6">
        <v>230.76</v>
      </c>
      <c r="O17" s="6"/>
      <c r="P17" s="6"/>
    </row>
    <row r="18" s="1" customFormat="1" ht="36" customHeight="1" spans="1:16">
      <c r="A18" s="4"/>
      <c r="B18" s="4" t="s">
        <v>236</v>
      </c>
      <c r="C18" s="4"/>
      <c r="D18" s="4"/>
      <c r="E18" s="6">
        <f>N20</f>
        <v>385.85</v>
      </c>
      <c r="F18" s="6"/>
      <c r="G18" s="6"/>
      <c r="H18" s="6"/>
      <c r="I18" s="4" t="s">
        <v>135</v>
      </c>
      <c r="J18" s="4"/>
      <c r="K18" s="4"/>
      <c r="L18" s="4"/>
      <c r="M18" s="4"/>
      <c r="N18" s="6">
        <v>106.19</v>
      </c>
      <c r="O18" s="6"/>
      <c r="P18" s="6"/>
    </row>
    <row r="19" s="1" customFormat="1" ht="36" customHeight="1" spans="1:16">
      <c r="A19" s="4"/>
      <c r="B19" s="4" t="s">
        <v>237</v>
      </c>
      <c r="C19" s="4"/>
      <c r="D19" s="4"/>
      <c r="E19" s="6">
        <v>0</v>
      </c>
      <c r="F19" s="6"/>
      <c r="G19" s="6"/>
      <c r="H19" s="6"/>
      <c r="I19" s="4" t="s">
        <v>238</v>
      </c>
      <c r="J19" s="4"/>
      <c r="K19" s="4"/>
      <c r="L19" s="4"/>
      <c r="M19" s="4"/>
      <c r="N19" s="6">
        <v>48.9</v>
      </c>
      <c r="O19" s="6"/>
      <c r="P19" s="6"/>
    </row>
    <row r="20" s="1" customFormat="1" ht="36" customHeight="1" spans="1:16">
      <c r="A20" s="4"/>
      <c r="B20" s="4" t="s">
        <v>239</v>
      </c>
      <c r="C20" s="4"/>
      <c r="D20" s="4"/>
      <c r="E20" s="6">
        <f>E18</f>
        <v>385.85</v>
      </c>
      <c r="F20" s="6"/>
      <c r="G20" s="6"/>
      <c r="H20" s="6"/>
      <c r="I20" s="4" t="s">
        <v>240</v>
      </c>
      <c r="J20" s="4"/>
      <c r="K20" s="4"/>
      <c r="L20" s="4"/>
      <c r="M20" s="4"/>
      <c r="N20" s="6">
        <f>N17+N18+N19</f>
        <v>385.85</v>
      </c>
      <c r="O20" s="6"/>
      <c r="P20" s="6"/>
    </row>
    <row r="21" s="1" customFormat="1" ht="36" customHeight="1" spans="1:16">
      <c r="A21" s="4" t="s">
        <v>241</v>
      </c>
      <c r="B21" s="12" t="s">
        <v>214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="1" customFormat="1" ht="36" customHeight="1" spans="1:16">
      <c r="A22" s="4" t="s">
        <v>242</v>
      </c>
      <c r="B22" s="4" t="s">
        <v>243</v>
      </c>
      <c r="C22" s="4"/>
      <c r="D22" s="4" t="s">
        <v>244</v>
      </c>
      <c r="E22" s="4"/>
      <c r="F22" s="4"/>
      <c r="G22" s="4"/>
      <c r="H22" s="4"/>
      <c r="I22" s="4"/>
      <c r="J22" s="4"/>
      <c r="K22" s="4"/>
      <c r="L22" s="4"/>
      <c r="M22" s="4" t="s">
        <v>245</v>
      </c>
      <c r="N22" s="4"/>
      <c r="O22" s="4"/>
      <c r="P22" s="4"/>
    </row>
    <row r="23" s="1" customFormat="1" ht="25" customHeight="1" spans="1:16">
      <c r="A23" s="10" t="s">
        <v>246</v>
      </c>
      <c r="B23" s="10" t="s">
        <v>247</v>
      </c>
      <c r="C23" s="11"/>
      <c r="D23" s="12" t="s">
        <v>248</v>
      </c>
      <c r="E23" s="13"/>
      <c r="F23" s="13"/>
      <c r="G23" s="13"/>
      <c r="H23" s="13"/>
      <c r="I23" s="13"/>
      <c r="J23" s="13"/>
      <c r="K23" s="13"/>
      <c r="L23" s="13"/>
      <c r="M23" s="11">
        <v>50</v>
      </c>
      <c r="N23" s="11"/>
      <c r="O23" s="11"/>
      <c r="P23" s="11"/>
    </row>
    <row r="24" s="1" customFormat="1" ht="25" customHeight="1" spans="1:16">
      <c r="A24" s="10" t="s">
        <v>249</v>
      </c>
      <c r="B24" s="10" t="s">
        <v>250</v>
      </c>
      <c r="C24" s="11"/>
      <c r="D24" s="12" t="s">
        <v>251</v>
      </c>
      <c r="E24" s="13"/>
      <c r="F24" s="13"/>
      <c r="G24" s="13"/>
      <c r="H24" s="13"/>
      <c r="I24" s="13"/>
      <c r="J24" s="13"/>
      <c r="K24" s="13"/>
      <c r="L24" s="13"/>
      <c r="M24" s="6">
        <v>30</v>
      </c>
      <c r="N24" s="6"/>
      <c r="O24" s="6"/>
      <c r="P24" s="6"/>
    </row>
    <row r="25" s="1" customFormat="1" ht="25" customHeight="1" spans="1:16">
      <c r="A25" s="10" t="s">
        <v>252</v>
      </c>
      <c r="B25" s="10" t="s">
        <v>253</v>
      </c>
      <c r="C25" s="11"/>
      <c r="D25" s="12" t="s">
        <v>254</v>
      </c>
      <c r="E25" s="13"/>
      <c r="F25" s="13"/>
      <c r="G25" s="13"/>
      <c r="H25" s="13"/>
      <c r="I25" s="13"/>
      <c r="J25" s="13"/>
      <c r="K25" s="13"/>
      <c r="L25" s="13"/>
      <c r="M25" s="6">
        <v>20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$A1:$XFD12"/>
    </sheetView>
  </sheetViews>
  <sheetFormatPr defaultColWidth="9.14285714285714" defaultRowHeight="12.75"/>
  <sheetData>
    <row r="1" s="1" customFormat="1" ht="38" customHeight="1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">
      <c r="A2" s="3" t="s">
        <v>200</v>
      </c>
    </row>
    <row r="3" s="1" customFormat="1" ht="38" customHeight="1" spans="1:11">
      <c r="A3" s="4" t="s">
        <v>256</v>
      </c>
      <c r="B3" s="5" t="s">
        <v>126</v>
      </c>
      <c r="C3" s="6"/>
      <c r="D3" s="6"/>
      <c r="E3" s="6"/>
      <c r="F3" s="4" t="s">
        <v>257</v>
      </c>
      <c r="G3" s="4"/>
      <c r="H3" s="5" t="s">
        <v>258</v>
      </c>
      <c r="I3" s="6"/>
      <c r="J3" s="6"/>
      <c r="K3" s="6"/>
    </row>
    <row r="4" s="1" customFormat="1" ht="38" customHeight="1" spans="1:11">
      <c r="A4" s="4" t="s">
        <v>259</v>
      </c>
      <c r="B4" s="5" t="s">
        <v>258</v>
      </c>
      <c r="C4" s="6"/>
      <c r="D4" s="6"/>
      <c r="E4" s="6"/>
      <c r="F4" s="4" t="s">
        <v>260</v>
      </c>
      <c r="G4" s="4"/>
      <c r="H4" s="6"/>
      <c r="I4" s="6"/>
      <c r="J4" s="6"/>
      <c r="K4" s="6"/>
    </row>
    <row r="5" s="1" customFormat="1" ht="38" customHeight="1" spans="1:11">
      <c r="A5" s="4" t="s">
        <v>261</v>
      </c>
      <c r="B5" s="5" t="s">
        <v>262</v>
      </c>
      <c r="C5" s="6"/>
      <c r="D5" s="6"/>
      <c r="E5" s="6"/>
      <c r="F5" s="4" t="s">
        <v>263</v>
      </c>
      <c r="G5" s="4"/>
      <c r="H5" s="5" t="s">
        <v>264</v>
      </c>
      <c r="I5" s="6"/>
      <c r="J5" s="6"/>
      <c r="K5" s="6"/>
    </row>
    <row r="6" s="1" customFormat="1" ht="38" customHeight="1" spans="1:11">
      <c r="A6" s="4" t="s">
        <v>265</v>
      </c>
      <c r="B6" s="5" t="s">
        <v>266</v>
      </c>
      <c r="C6" s="6"/>
      <c r="D6" s="6"/>
      <c r="E6" s="6"/>
      <c r="F6" s="4" t="s">
        <v>267</v>
      </c>
      <c r="G6" s="4"/>
      <c r="H6" s="6"/>
      <c r="I6" s="6"/>
      <c r="J6" s="6"/>
      <c r="K6" s="6"/>
    </row>
    <row r="7" s="1" customFormat="1" ht="38" customHeight="1" spans="1:11">
      <c r="A7" s="4" t="s">
        <v>268</v>
      </c>
      <c r="B7" s="7" t="s">
        <v>269</v>
      </c>
      <c r="C7" s="6">
        <v>2</v>
      </c>
      <c r="D7" s="6"/>
      <c r="E7" s="7" t="s">
        <v>270</v>
      </c>
      <c r="F7" s="7"/>
      <c r="G7" s="6"/>
      <c r="H7" s="6"/>
      <c r="I7" s="7" t="s">
        <v>271</v>
      </c>
      <c r="J7" s="7"/>
      <c r="K7" s="6"/>
    </row>
    <row r="8" s="1" customFormat="1" ht="38" customHeight="1" spans="1:11">
      <c r="A8" s="4" t="s">
        <v>272</v>
      </c>
      <c r="B8" s="8" t="s">
        <v>273</v>
      </c>
      <c r="C8" s="9"/>
      <c r="D8" s="9"/>
      <c r="E8" s="9"/>
      <c r="F8" s="9"/>
      <c r="G8" s="9"/>
      <c r="H8" s="9"/>
      <c r="I8" s="9"/>
      <c r="J8" s="9"/>
      <c r="K8" s="9"/>
    </row>
    <row r="9" s="1" customFormat="1" ht="38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274</v>
      </c>
      <c r="K9" s="4"/>
    </row>
    <row r="10" s="1" customFormat="1" ht="38" customHeight="1" spans="1:11">
      <c r="A10" s="10" t="s">
        <v>275</v>
      </c>
      <c r="B10" s="10" t="s">
        <v>247</v>
      </c>
      <c r="C10" s="11"/>
      <c r="D10" s="12" t="s">
        <v>276</v>
      </c>
      <c r="E10" s="13"/>
      <c r="F10" s="13"/>
      <c r="G10" s="13"/>
      <c r="H10" s="13"/>
      <c r="I10" s="13"/>
      <c r="J10" s="6">
        <v>50</v>
      </c>
      <c r="K10" s="6"/>
    </row>
    <row r="11" s="1" customFormat="1" ht="38" customHeight="1" spans="1:11">
      <c r="A11" s="10" t="s">
        <v>249</v>
      </c>
      <c r="B11" s="10" t="s">
        <v>250</v>
      </c>
      <c r="C11" s="11"/>
      <c r="D11" s="12" t="s">
        <v>277</v>
      </c>
      <c r="E11" s="13"/>
      <c r="F11" s="13"/>
      <c r="G11" s="13"/>
      <c r="H11" s="13"/>
      <c r="I11" s="13"/>
      <c r="J11" s="6">
        <v>30</v>
      </c>
      <c r="K11" s="6"/>
    </row>
    <row r="12" s="1" customFormat="1" ht="38" customHeight="1" spans="1:11">
      <c r="A12" s="10" t="s">
        <v>252</v>
      </c>
      <c r="B12" s="10" t="s">
        <v>253</v>
      </c>
      <c r="C12" s="11"/>
      <c r="D12" s="14" t="s">
        <v>278</v>
      </c>
      <c r="E12" s="13"/>
      <c r="F12" s="13"/>
      <c r="G12" s="13"/>
      <c r="H12" s="13"/>
      <c r="I12" s="13"/>
      <c r="J12" s="6">
        <v>20</v>
      </c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$A1:$XFD12"/>
    </sheetView>
  </sheetViews>
  <sheetFormatPr defaultColWidth="9.14285714285714" defaultRowHeight="12.75"/>
  <sheetData>
    <row r="1" s="1" customFormat="1" ht="38" customHeight="1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">
      <c r="A2" s="3" t="s">
        <v>200</v>
      </c>
    </row>
    <row r="3" s="1" customFormat="1" ht="38" customHeight="1" spans="1:11">
      <c r="A3" s="4" t="s">
        <v>256</v>
      </c>
      <c r="B3" s="5" t="s">
        <v>126</v>
      </c>
      <c r="C3" s="6"/>
      <c r="D3" s="6"/>
      <c r="E3" s="6"/>
      <c r="F3" s="4" t="s">
        <v>257</v>
      </c>
      <c r="G3" s="4"/>
      <c r="H3" s="5" t="s">
        <v>279</v>
      </c>
      <c r="I3" s="6"/>
      <c r="J3" s="6"/>
      <c r="K3" s="6"/>
    </row>
    <row r="4" s="1" customFormat="1" ht="38" customHeight="1" spans="1:11">
      <c r="A4" s="4" t="s">
        <v>259</v>
      </c>
      <c r="B4" s="5" t="s">
        <v>279</v>
      </c>
      <c r="C4" s="6"/>
      <c r="D4" s="6"/>
      <c r="E4" s="6"/>
      <c r="F4" s="4" t="s">
        <v>260</v>
      </c>
      <c r="G4" s="4"/>
      <c r="H4" s="6"/>
      <c r="I4" s="6"/>
      <c r="J4" s="6"/>
      <c r="K4" s="6"/>
    </row>
    <row r="5" s="1" customFormat="1" ht="38" customHeight="1" spans="1:11">
      <c r="A5" s="4" t="s">
        <v>261</v>
      </c>
      <c r="B5" s="5" t="s">
        <v>262</v>
      </c>
      <c r="C5" s="6"/>
      <c r="D5" s="6"/>
      <c r="E5" s="6"/>
      <c r="F5" s="4" t="s">
        <v>263</v>
      </c>
      <c r="G5" s="4"/>
      <c r="H5" s="5" t="s">
        <v>280</v>
      </c>
      <c r="I5" s="6"/>
      <c r="J5" s="6"/>
      <c r="K5" s="6"/>
    </row>
    <row r="6" s="1" customFormat="1" ht="38" customHeight="1" spans="1:11">
      <c r="A6" s="4" t="s">
        <v>265</v>
      </c>
      <c r="B6" s="5" t="s">
        <v>266</v>
      </c>
      <c r="C6" s="6"/>
      <c r="D6" s="6"/>
      <c r="E6" s="6"/>
      <c r="F6" s="4" t="s">
        <v>267</v>
      </c>
      <c r="G6" s="4"/>
      <c r="H6" s="6"/>
      <c r="I6" s="6"/>
      <c r="J6" s="6"/>
      <c r="K6" s="6"/>
    </row>
    <row r="7" s="1" customFormat="1" ht="38" customHeight="1" spans="1:11">
      <c r="A7" s="4" t="s">
        <v>268</v>
      </c>
      <c r="B7" s="7" t="s">
        <v>269</v>
      </c>
      <c r="C7" s="6">
        <v>5</v>
      </c>
      <c r="D7" s="6"/>
      <c r="E7" s="7" t="s">
        <v>270</v>
      </c>
      <c r="F7" s="7"/>
      <c r="G7" s="6"/>
      <c r="H7" s="6"/>
      <c r="I7" s="7" t="s">
        <v>271</v>
      </c>
      <c r="J7" s="7"/>
      <c r="K7" s="6"/>
    </row>
    <row r="8" s="1" customFormat="1" ht="38" customHeight="1" spans="1:11">
      <c r="A8" s="4" t="s">
        <v>272</v>
      </c>
      <c r="B8" s="8" t="s">
        <v>281</v>
      </c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38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274</v>
      </c>
      <c r="K9" s="4"/>
    </row>
    <row r="10" s="1" customFormat="1" ht="38" customHeight="1" spans="1:11">
      <c r="A10" s="10" t="s">
        <v>275</v>
      </c>
      <c r="B10" s="10" t="s">
        <v>247</v>
      </c>
      <c r="C10" s="11"/>
      <c r="D10" s="12" t="s">
        <v>282</v>
      </c>
      <c r="E10" s="13"/>
      <c r="F10" s="13"/>
      <c r="G10" s="13"/>
      <c r="H10" s="13"/>
      <c r="I10" s="13"/>
      <c r="J10" s="6">
        <v>50</v>
      </c>
      <c r="K10" s="6"/>
    </row>
    <row r="11" s="1" customFormat="1" ht="38" customHeight="1" spans="1:11">
      <c r="A11" s="10" t="s">
        <v>249</v>
      </c>
      <c r="B11" s="10" t="s">
        <v>250</v>
      </c>
      <c r="C11" s="11"/>
      <c r="D11" s="12" t="s">
        <v>283</v>
      </c>
      <c r="E11" s="13"/>
      <c r="F11" s="13"/>
      <c r="G11" s="13"/>
      <c r="H11" s="13"/>
      <c r="I11" s="13"/>
      <c r="J11" s="6">
        <v>30</v>
      </c>
      <c r="K11" s="6"/>
    </row>
    <row r="12" s="1" customFormat="1" ht="38" customHeight="1" spans="1:11">
      <c r="A12" s="10" t="s">
        <v>252</v>
      </c>
      <c r="B12" s="10" t="s">
        <v>253</v>
      </c>
      <c r="C12" s="11"/>
      <c r="D12" s="14" t="s">
        <v>278</v>
      </c>
      <c r="E12" s="13"/>
      <c r="F12" s="13"/>
      <c r="G12" s="13"/>
      <c r="H12" s="13"/>
      <c r="I12" s="13"/>
      <c r="J12" s="6">
        <v>20</v>
      </c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$A1:$XFD12"/>
    </sheetView>
  </sheetViews>
  <sheetFormatPr defaultColWidth="9.14285714285714" defaultRowHeight="12.75"/>
  <sheetData>
    <row r="1" s="1" customFormat="1" ht="38" customHeight="1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">
      <c r="A2" s="3" t="s">
        <v>200</v>
      </c>
    </row>
    <row r="3" s="1" customFormat="1" ht="38" customHeight="1" spans="1:11">
      <c r="A3" s="4" t="s">
        <v>256</v>
      </c>
      <c r="B3" s="5" t="s">
        <v>126</v>
      </c>
      <c r="C3" s="6"/>
      <c r="D3" s="6"/>
      <c r="E3" s="6"/>
      <c r="F3" s="4" t="s">
        <v>257</v>
      </c>
      <c r="G3" s="4"/>
      <c r="H3" s="5" t="s">
        <v>284</v>
      </c>
      <c r="I3" s="6"/>
      <c r="J3" s="6"/>
      <c r="K3" s="6"/>
    </row>
    <row r="4" s="1" customFormat="1" ht="38" customHeight="1" spans="1:11">
      <c r="A4" s="4" t="s">
        <v>259</v>
      </c>
      <c r="B4" s="5" t="s">
        <v>284</v>
      </c>
      <c r="C4" s="6"/>
      <c r="D4" s="6"/>
      <c r="E4" s="6"/>
      <c r="F4" s="4" t="s">
        <v>260</v>
      </c>
      <c r="G4" s="4"/>
      <c r="H4" s="6"/>
      <c r="I4" s="6"/>
      <c r="J4" s="6"/>
      <c r="K4" s="6"/>
    </row>
    <row r="5" s="1" customFormat="1" ht="38" customHeight="1" spans="1:11">
      <c r="A5" s="4" t="s">
        <v>261</v>
      </c>
      <c r="B5" s="5" t="s">
        <v>262</v>
      </c>
      <c r="C5" s="6"/>
      <c r="D5" s="6"/>
      <c r="E5" s="6"/>
      <c r="F5" s="4" t="s">
        <v>263</v>
      </c>
      <c r="G5" s="4"/>
      <c r="H5" s="12" t="s">
        <v>285</v>
      </c>
      <c r="I5" s="13"/>
      <c r="J5" s="13"/>
      <c r="K5" s="13"/>
    </row>
    <row r="6" s="1" customFormat="1" ht="38" customHeight="1" spans="1:11">
      <c r="A6" s="4" t="s">
        <v>265</v>
      </c>
      <c r="B6" s="5" t="s">
        <v>266</v>
      </c>
      <c r="C6" s="6"/>
      <c r="D6" s="6"/>
      <c r="E6" s="6"/>
      <c r="F6" s="4" t="s">
        <v>267</v>
      </c>
      <c r="G6" s="4"/>
      <c r="H6" s="6"/>
      <c r="I6" s="6"/>
      <c r="J6" s="6"/>
      <c r="K6" s="6"/>
    </row>
    <row r="7" s="1" customFormat="1" ht="38" customHeight="1" spans="1:11">
      <c r="A7" s="4" t="s">
        <v>268</v>
      </c>
      <c r="B7" s="7" t="s">
        <v>269</v>
      </c>
      <c r="C7" s="6">
        <v>5</v>
      </c>
      <c r="D7" s="6"/>
      <c r="E7" s="7" t="s">
        <v>270</v>
      </c>
      <c r="F7" s="7"/>
      <c r="G7" s="6"/>
      <c r="H7" s="6"/>
      <c r="I7" s="7" t="s">
        <v>271</v>
      </c>
      <c r="J7" s="7"/>
      <c r="K7" s="6"/>
    </row>
    <row r="8" s="1" customFormat="1" ht="38" customHeight="1" spans="1:11">
      <c r="A8" s="4" t="s">
        <v>272</v>
      </c>
      <c r="B8" s="8" t="s">
        <v>286</v>
      </c>
      <c r="C8" s="9"/>
      <c r="D8" s="9"/>
      <c r="E8" s="9"/>
      <c r="F8" s="9"/>
      <c r="G8" s="9"/>
      <c r="H8" s="9"/>
      <c r="I8" s="9"/>
      <c r="J8" s="9"/>
      <c r="K8" s="9"/>
    </row>
    <row r="9" s="1" customFormat="1" ht="38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274</v>
      </c>
      <c r="K9" s="4"/>
    </row>
    <row r="10" s="1" customFormat="1" ht="38" customHeight="1" spans="1:11">
      <c r="A10" s="10" t="s">
        <v>275</v>
      </c>
      <c r="B10" s="10" t="s">
        <v>247</v>
      </c>
      <c r="C10" s="11"/>
      <c r="D10" s="12" t="s">
        <v>287</v>
      </c>
      <c r="E10" s="13"/>
      <c r="F10" s="13"/>
      <c r="G10" s="13"/>
      <c r="H10" s="13"/>
      <c r="I10" s="13"/>
      <c r="J10" s="6">
        <v>50</v>
      </c>
      <c r="K10" s="6"/>
    </row>
    <row r="11" s="1" customFormat="1" ht="38" customHeight="1" spans="1:11">
      <c r="A11" s="10" t="s">
        <v>249</v>
      </c>
      <c r="B11" s="10" t="s">
        <v>250</v>
      </c>
      <c r="C11" s="11"/>
      <c r="D11" s="12" t="s">
        <v>288</v>
      </c>
      <c r="E11" s="13"/>
      <c r="F11" s="13"/>
      <c r="G11" s="13"/>
      <c r="H11" s="13"/>
      <c r="I11" s="13"/>
      <c r="J11" s="6">
        <v>30</v>
      </c>
      <c r="K11" s="6"/>
    </row>
    <row r="12" s="1" customFormat="1" ht="38" customHeight="1" spans="1:11">
      <c r="A12" s="10" t="s">
        <v>252</v>
      </c>
      <c r="B12" s="10" t="s">
        <v>253</v>
      </c>
      <c r="C12" s="11"/>
      <c r="D12" s="14" t="s">
        <v>278</v>
      </c>
      <c r="E12" s="13"/>
      <c r="F12" s="13"/>
      <c r="G12" s="13"/>
      <c r="H12" s="13"/>
      <c r="I12" s="13"/>
      <c r="J12" s="6">
        <v>20</v>
      </c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$A1:$XFD12"/>
    </sheetView>
  </sheetViews>
  <sheetFormatPr defaultColWidth="9.14285714285714" defaultRowHeight="12.75"/>
  <sheetData>
    <row r="1" s="1" customFormat="1" ht="38" customHeight="1" spans="1:11">
      <c r="A1" s="2" t="s">
        <v>255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" customHeight="1" spans="1:1">
      <c r="A2" s="3" t="s">
        <v>200</v>
      </c>
    </row>
    <row r="3" s="1" customFormat="1" ht="38" customHeight="1" spans="1:11">
      <c r="A3" s="4" t="s">
        <v>256</v>
      </c>
      <c r="B3" s="5" t="s">
        <v>126</v>
      </c>
      <c r="C3" s="6"/>
      <c r="D3" s="6"/>
      <c r="E3" s="6"/>
      <c r="F3" s="4" t="s">
        <v>257</v>
      </c>
      <c r="G3" s="4"/>
      <c r="H3" s="5" t="s">
        <v>289</v>
      </c>
      <c r="I3" s="6"/>
      <c r="J3" s="6"/>
      <c r="K3" s="6"/>
    </row>
    <row r="4" s="1" customFormat="1" ht="38" customHeight="1" spans="1:11">
      <c r="A4" s="4" t="s">
        <v>259</v>
      </c>
      <c r="B4" s="5" t="s">
        <v>289</v>
      </c>
      <c r="C4" s="6"/>
      <c r="D4" s="6"/>
      <c r="E4" s="6"/>
      <c r="F4" s="4" t="s">
        <v>260</v>
      </c>
      <c r="G4" s="4"/>
      <c r="H4" s="6"/>
      <c r="I4" s="6"/>
      <c r="J4" s="6"/>
      <c r="K4" s="6"/>
    </row>
    <row r="5" s="1" customFormat="1" ht="38" customHeight="1" spans="1:11">
      <c r="A5" s="4" t="s">
        <v>261</v>
      </c>
      <c r="B5" s="5" t="s">
        <v>262</v>
      </c>
      <c r="C5" s="6"/>
      <c r="D5" s="6"/>
      <c r="E5" s="6"/>
      <c r="F5" s="4" t="s">
        <v>263</v>
      </c>
      <c r="G5" s="4"/>
      <c r="H5" s="5" t="s">
        <v>290</v>
      </c>
      <c r="I5" s="6"/>
      <c r="J5" s="6"/>
      <c r="K5" s="6"/>
    </row>
    <row r="6" s="1" customFormat="1" ht="38" customHeight="1" spans="1:11">
      <c r="A6" s="4" t="s">
        <v>265</v>
      </c>
      <c r="B6" s="5" t="s">
        <v>266</v>
      </c>
      <c r="C6" s="6"/>
      <c r="D6" s="6"/>
      <c r="E6" s="6"/>
      <c r="F6" s="4" t="s">
        <v>267</v>
      </c>
      <c r="G6" s="4"/>
      <c r="H6" s="6"/>
      <c r="I6" s="6"/>
      <c r="J6" s="6"/>
      <c r="K6" s="6"/>
    </row>
    <row r="7" s="1" customFormat="1" ht="38" customHeight="1" spans="1:11">
      <c r="A7" s="4" t="s">
        <v>268</v>
      </c>
      <c r="B7" s="7" t="s">
        <v>269</v>
      </c>
      <c r="C7" s="6">
        <v>36.9</v>
      </c>
      <c r="D7" s="6"/>
      <c r="E7" s="7" t="s">
        <v>270</v>
      </c>
      <c r="F7" s="7"/>
      <c r="G7" s="6"/>
      <c r="H7" s="6"/>
      <c r="I7" s="7" t="s">
        <v>271</v>
      </c>
      <c r="J7" s="7"/>
      <c r="K7" s="6"/>
    </row>
    <row r="8" s="1" customFormat="1" ht="38" customHeight="1" spans="1:11">
      <c r="A8" s="4" t="s">
        <v>272</v>
      </c>
      <c r="B8" s="8" t="s">
        <v>291</v>
      </c>
      <c r="C8" s="9"/>
      <c r="D8" s="9"/>
      <c r="E8" s="9"/>
      <c r="F8" s="9"/>
      <c r="G8" s="9"/>
      <c r="H8" s="9"/>
      <c r="I8" s="9"/>
      <c r="J8" s="9"/>
      <c r="K8" s="9"/>
    </row>
    <row r="9" s="1" customFormat="1" ht="38" customHeight="1" spans="1:11">
      <c r="A9" s="4" t="s">
        <v>242</v>
      </c>
      <c r="B9" s="4" t="s">
        <v>243</v>
      </c>
      <c r="C9" s="4"/>
      <c r="D9" s="4" t="s">
        <v>244</v>
      </c>
      <c r="E9" s="4"/>
      <c r="F9" s="4"/>
      <c r="G9" s="4"/>
      <c r="H9" s="4"/>
      <c r="I9" s="4"/>
      <c r="J9" s="4" t="s">
        <v>274</v>
      </c>
      <c r="K9" s="4"/>
    </row>
    <row r="10" s="1" customFormat="1" ht="38" customHeight="1" spans="1:11">
      <c r="A10" s="10" t="s">
        <v>275</v>
      </c>
      <c r="B10" s="10" t="s">
        <v>247</v>
      </c>
      <c r="C10" s="11"/>
      <c r="D10" s="12" t="s">
        <v>292</v>
      </c>
      <c r="E10" s="13"/>
      <c r="F10" s="13"/>
      <c r="G10" s="13"/>
      <c r="H10" s="13"/>
      <c r="I10" s="13"/>
      <c r="J10" s="6">
        <v>50</v>
      </c>
      <c r="K10" s="6"/>
    </row>
    <row r="11" s="1" customFormat="1" ht="38" customHeight="1" spans="1:11">
      <c r="A11" s="10" t="s">
        <v>249</v>
      </c>
      <c r="B11" s="10" t="s">
        <v>250</v>
      </c>
      <c r="C11" s="11"/>
      <c r="D11" s="12" t="s">
        <v>293</v>
      </c>
      <c r="E11" s="13"/>
      <c r="F11" s="13"/>
      <c r="G11" s="13"/>
      <c r="H11" s="13"/>
      <c r="I11" s="13"/>
      <c r="J11" s="6">
        <v>30</v>
      </c>
      <c r="K11" s="6"/>
    </row>
    <row r="12" s="1" customFormat="1" ht="38" customHeight="1" spans="1:11">
      <c r="A12" s="10" t="s">
        <v>252</v>
      </c>
      <c r="B12" s="10" t="s">
        <v>253</v>
      </c>
      <c r="C12" s="11"/>
      <c r="D12" s="14" t="s">
        <v>278</v>
      </c>
      <c r="E12" s="13"/>
      <c r="F12" s="13"/>
      <c r="G12" s="13"/>
      <c r="H12" s="13"/>
      <c r="I12" s="13"/>
      <c r="J12" s="6">
        <v>20</v>
      </c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30"/>
      <c r="C3"/>
      <c r="D3"/>
    </row>
    <row r="4" ht="24.75" customHeight="1" spans="1:4">
      <c r="A4"/>
      <c r="B4" s="131" t="s">
        <v>9</v>
      </c>
      <c r="C4" s="132" t="s">
        <v>10</v>
      </c>
      <c r="D4"/>
    </row>
    <row r="5" ht="24.75" customHeight="1" spans="1:4">
      <c r="A5"/>
      <c r="B5" s="133" t="s">
        <v>11</v>
      </c>
      <c r="C5" s="134"/>
      <c r="D5"/>
    </row>
    <row r="6" ht="24.75" customHeight="1" spans="1:4">
      <c r="A6"/>
      <c r="B6" s="133" t="s">
        <v>12</v>
      </c>
      <c r="C6" s="134" t="s">
        <v>13</v>
      </c>
      <c r="D6"/>
    </row>
    <row r="7" ht="24.75" customHeight="1" spans="1:4">
      <c r="A7"/>
      <c r="B7" s="133" t="s">
        <v>14</v>
      </c>
      <c r="C7" s="134" t="s">
        <v>15</v>
      </c>
      <c r="D7"/>
    </row>
    <row r="8" ht="24.75" customHeight="1" spans="1:4">
      <c r="A8"/>
      <c r="B8" s="133" t="s">
        <v>16</v>
      </c>
      <c r="C8" s="134"/>
      <c r="D8"/>
    </row>
    <row r="9" ht="24.75" customHeight="1" spans="1:4">
      <c r="A9"/>
      <c r="B9" s="133" t="s">
        <v>17</v>
      </c>
      <c r="C9" s="134" t="s">
        <v>18</v>
      </c>
      <c r="D9"/>
    </row>
    <row r="10" ht="24.75" customHeight="1" spans="1:4">
      <c r="A10"/>
      <c r="B10" s="133" t="s">
        <v>19</v>
      </c>
      <c r="C10" s="134" t="s">
        <v>20</v>
      </c>
      <c r="D10"/>
    </row>
    <row r="11" ht="24.75" customHeight="1" spans="1:4">
      <c r="A11"/>
      <c r="B11" s="135" t="s">
        <v>21</v>
      </c>
      <c r="C11" s="134" t="s">
        <v>22</v>
      </c>
      <c r="D11"/>
    </row>
    <row r="12" ht="24.75" customHeight="1" spans="1:4">
      <c r="A12"/>
      <c r="B12" s="136" t="s">
        <v>23</v>
      </c>
      <c r="C12" s="137" t="s">
        <v>24</v>
      </c>
      <c r="D12"/>
    </row>
    <row r="13" ht="24.75" customHeight="1" spans="1:4">
      <c r="A13"/>
      <c r="B13" s="136" t="s">
        <v>25</v>
      </c>
      <c r="C13" s="138"/>
      <c r="D13"/>
    </row>
    <row r="14" ht="24.75" customHeight="1" spans="1:4">
      <c r="A14"/>
      <c r="B14" s="139" t="s">
        <v>26</v>
      </c>
      <c r="C14" s="138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3" sqref="A3"/>
    </sheetView>
  </sheetViews>
  <sheetFormatPr defaultColWidth="9" defaultRowHeight="12.75" customHeight="1" outlineLevelCol="4"/>
  <cols>
    <col min="1" max="1" width="34.8571428571429" style="113" customWidth="1"/>
    <col min="2" max="2" width="27.2857142857143" style="113" customWidth="1"/>
    <col min="3" max="3" width="34.5714285714286" style="113" customWidth="1"/>
    <col min="4" max="4" width="27.4285714285714" style="113" customWidth="1"/>
    <col min="5" max="5" width="31.2857142857143" style="113" customWidth="1"/>
    <col min="6" max="16384" width="9.14285714285714" style="114"/>
  </cols>
  <sheetData>
    <row r="1" ht="24.75" customHeight="1" spans="1:1">
      <c r="A1" s="115"/>
    </row>
    <row r="2" ht="24.75" customHeight="1" spans="1:4">
      <c r="A2" s="116" t="s">
        <v>27</v>
      </c>
      <c r="B2" s="116"/>
      <c r="C2" s="116"/>
      <c r="D2" s="116"/>
    </row>
    <row r="3" ht="24.75" customHeight="1" spans="1:4">
      <c r="A3" s="85" t="s">
        <v>28</v>
      </c>
      <c r="B3" s="117"/>
      <c r="C3" s="117"/>
      <c r="D3" s="118" t="s">
        <v>29</v>
      </c>
    </row>
    <row r="4" ht="24.75" customHeight="1" spans="1:4">
      <c r="A4" s="119" t="s">
        <v>30</v>
      </c>
      <c r="B4" s="119"/>
      <c r="C4" s="119" t="s">
        <v>31</v>
      </c>
      <c r="D4" s="119"/>
    </row>
    <row r="5" ht="24.75" customHeight="1" spans="1:4">
      <c r="A5" s="119" t="s">
        <v>32</v>
      </c>
      <c r="B5" s="119" t="s">
        <v>33</v>
      </c>
      <c r="C5" s="119" t="s">
        <v>32</v>
      </c>
      <c r="D5" s="119" t="s">
        <v>33</v>
      </c>
    </row>
    <row r="6" s="112" customFormat="1" ht="22" customHeight="1" spans="1:5">
      <c r="A6" s="107" t="s">
        <v>34</v>
      </c>
      <c r="B6" s="120">
        <f>D6</f>
        <v>3858555</v>
      </c>
      <c r="C6" s="96" t="s">
        <v>35</v>
      </c>
      <c r="D6" s="121">
        <f>D46</f>
        <v>3858555</v>
      </c>
      <c r="E6" s="122"/>
    </row>
    <row r="7" s="112" customFormat="1" ht="22" customHeight="1" spans="1:5">
      <c r="A7" s="107" t="s">
        <v>36</v>
      </c>
      <c r="B7" s="121">
        <f>B6</f>
        <v>3858555</v>
      </c>
      <c r="C7" s="96" t="s">
        <v>37</v>
      </c>
      <c r="D7" s="121"/>
      <c r="E7" s="122"/>
    </row>
    <row r="8" s="112" customFormat="1" ht="22" customHeight="1" spans="1:5">
      <c r="A8" s="107" t="s">
        <v>38</v>
      </c>
      <c r="B8" s="121"/>
      <c r="C8" s="96" t="s">
        <v>39</v>
      </c>
      <c r="D8" s="121"/>
      <c r="E8" s="122"/>
    </row>
    <row r="9" s="112" customFormat="1" ht="22" customHeight="1" spans="1:5">
      <c r="A9" s="107" t="s">
        <v>40</v>
      </c>
      <c r="B9" s="121">
        <f>B10+B11</f>
        <v>0</v>
      </c>
      <c r="C9" s="96" t="s">
        <v>41</v>
      </c>
      <c r="D9" s="121"/>
      <c r="E9" s="122"/>
    </row>
    <row r="10" s="112" customFormat="1" ht="22" customHeight="1" spans="1:5">
      <c r="A10" s="107" t="s">
        <v>42</v>
      </c>
      <c r="B10" s="121"/>
      <c r="C10" s="96" t="s">
        <v>43</v>
      </c>
      <c r="D10" s="121"/>
      <c r="E10" s="122"/>
    </row>
    <row r="11" s="112" customFormat="1" ht="22" customHeight="1" spans="1:5">
      <c r="A11" s="107" t="s">
        <v>44</v>
      </c>
      <c r="B11" s="121"/>
      <c r="C11" s="96" t="s">
        <v>45</v>
      </c>
      <c r="D11" s="121"/>
      <c r="E11" s="122"/>
    </row>
    <row r="12" s="112" customFormat="1" ht="22" customHeight="1" spans="1:5">
      <c r="A12" s="107" t="s">
        <v>46</v>
      </c>
      <c r="B12" s="121">
        <f>B13+B14+B15</f>
        <v>0</v>
      </c>
      <c r="C12" s="96" t="s">
        <v>47</v>
      </c>
      <c r="D12" s="121"/>
      <c r="E12" s="122"/>
    </row>
    <row r="13" s="112" customFormat="1" ht="22" customHeight="1" spans="1:5">
      <c r="A13" s="107" t="s">
        <v>48</v>
      </c>
      <c r="B13" s="121">
        <v>0</v>
      </c>
      <c r="C13" s="96" t="s">
        <v>49</v>
      </c>
      <c r="D13" s="121"/>
      <c r="E13" s="122"/>
    </row>
    <row r="14" s="112" customFormat="1" ht="22" customHeight="1" spans="1:5">
      <c r="A14" s="107" t="s">
        <v>50</v>
      </c>
      <c r="B14" s="121">
        <v>0</v>
      </c>
      <c r="C14" s="96" t="s">
        <v>51</v>
      </c>
      <c r="D14" s="121"/>
      <c r="E14" s="122"/>
    </row>
    <row r="15" s="112" customFormat="1" ht="22" customHeight="1" spans="1:5">
      <c r="A15" s="107" t="s">
        <v>52</v>
      </c>
      <c r="B15" s="120">
        <v>0</v>
      </c>
      <c r="C15" s="96" t="s">
        <v>53</v>
      </c>
      <c r="D15" s="121"/>
      <c r="E15" s="122"/>
    </row>
    <row r="16" s="112" customFormat="1" ht="22" customHeight="1" spans="1:5">
      <c r="A16" s="107" t="s">
        <v>54</v>
      </c>
      <c r="B16" s="120">
        <v>0</v>
      </c>
      <c r="C16" s="96" t="s">
        <v>55</v>
      </c>
      <c r="D16" s="121"/>
      <c r="E16" s="122"/>
    </row>
    <row r="17" s="112" customFormat="1" ht="22" customHeight="1" spans="1:5">
      <c r="A17" s="107" t="s">
        <v>56</v>
      </c>
      <c r="B17" s="120">
        <v>0</v>
      </c>
      <c r="C17" s="96" t="s">
        <v>57</v>
      </c>
      <c r="D17" s="121"/>
      <c r="E17" s="122"/>
    </row>
    <row r="18" s="112" customFormat="1" ht="22" customHeight="1" spans="1:5">
      <c r="A18" s="107" t="s">
        <v>58</v>
      </c>
      <c r="B18" s="120">
        <v>0</v>
      </c>
      <c r="C18" s="96" t="s">
        <v>59</v>
      </c>
      <c r="D18" s="121"/>
      <c r="E18" s="122"/>
    </row>
    <row r="19" s="112" customFormat="1" ht="22" customHeight="1" spans="1:5">
      <c r="A19" s="107" t="s">
        <v>60</v>
      </c>
      <c r="B19" s="120">
        <v>0</v>
      </c>
      <c r="C19" s="96" t="s">
        <v>61</v>
      </c>
      <c r="D19" s="121"/>
      <c r="E19" s="122"/>
    </row>
    <row r="20" s="112" customFormat="1" ht="22" customHeight="1" spans="1:5">
      <c r="A20" s="107"/>
      <c r="B20" s="120"/>
      <c r="C20" s="96" t="s">
        <v>62</v>
      </c>
      <c r="D20" s="121"/>
      <c r="E20" s="122"/>
    </row>
    <row r="21" s="112" customFormat="1" ht="22" customHeight="1" spans="1:5">
      <c r="A21" s="107"/>
      <c r="B21" s="120"/>
      <c r="C21" s="96" t="s">
        <v>63</v>
      </c>
      <c r="D21" s="121"/>
      <c r="E21" s="122"/>
    </row>
    <row r="22" s="112" customFormat="1" ht="22" customHeight="1" spans="1:5">
      <c r="A22" s="107"/>
      <c r="B22" s="120"/>
      <c r="C22" s="96" t="s">
        <v>64</v>
      </c>
      <c r="D22" s="121"/>
      <c r="E22" s="122"/>
    </row>
    <row r="23" s="112" customFormat="1" ht="22" customHeight="1" spans="1:5">
      <c r="A23" s="107"/>
      <c r="B23" s="120"/>
      <c r="C23" s="96" t="s">
        <v>65</v>
      </c>
      <c r="D23" s="121"/>
      <c r="E23" s="122"/>
    </row>
    <row r="24" s="112" customFormat="1" ht="22" customHeight="1" spans="1:5">
      <c r="A24" s="107"/>
      <c r="B24" s="120"/>
      <c r="C24" s="96" t="s">
        <v>66</v>
      </c>
      <c r="D24" s="121"/>
      <c r="E24" s="122"/>
    </row>
    <row r="25" s="112" customFormat="1" ht="22" customHeight="1" spans="1:5">
      <c r="A25" s="107"/>
      <c r="B25" s="120"/>
      <c r="C25" s="96" t="s">
        <v>67</v>
      </c>
      <c r="D25" s="121"/>
      <c r="E25" s="122"/>
    </row>
    <row r="26" s="112" customFormat="1" ht="22" customHeight="1" spans="1:5">
      <c r="A26" s="107"/>
      <c r="B26" s="120"/>
      <c r="C26" s="96" t="s">
        <v>68</v>
      </c>
      <c r="D26" s="121">
        <v>0</v>
      </c>
      <c r="E26" s="122"/>
    </row>
    <row r="27" s="112" customFormat="1" ht="22" customHeight="1" spans="1:5">
      <c r="A27" s="107"/>
      <c r="B27" s="120"/>
      <c r="C27" s="96" t="s">
        <v>69</v>
      </c>
      <c r="D27" s="121">
        <v>0</v>
      </c>
      <c r="E27" s="122"/>
    </row>
    <row r="28" s="112" customFormat="1" ht="22" customHeight="1" spans="1:5">
      <c r="A28" s="107"/>
      <c r="B28" s="120"/>
      <c r="C28" s="96" t="s">
        <v>70</v>
      </c>
      <c r="D28" s="121">
        <v>0</v>
      </c>
      <c r="E28" s="122"/>
    </row>
    <row r="29" s="112" customFormat="1" ht="22" customHeight="1" spans="1:5">
      <c r="A29" s="107"/>
      <c r="B29" s="120"/>
      <c r="C29" s="96" t="s">
        <v>71</v>
      </c>
      <c r="D29" s="121">
        <v>0</v>
      </c>
      <c r="E29" s="122"/>
    </row>
    <row r="30" s="112" customFormat="1" ht="22" customHeight="1" spans="1:5">
      <c r="A30" s="107"/>
      <c r="B30" s="120"/>
      <c r="C30" s="96" t="s">
        <v>72</v>
      </c>
      <c r="D30" s="121">
        <v>0</v>
      </c>
      <c r="E30" s="122"/>
    </row>
    <row r="31" s="112" customFormat="1" ht="22" customHeight="1" spans="1:5">
      <c r="A31" s="107"/>
      <c r="B31" s="120"/>
      <c r="C31" s="96" t="s">
        <v>73</v>
      </c>
      <c r="D31" s="121">
        <v>0</v>
      </c>
      <c r="E31" s="122"/>
    </row>
    <row r="32" s="112" customFormat="1" ht="22" customHeight="1" spans="1:5">
      <c r="A32" s="107"/>
      <c r="B32" s="120"/>
      <c r="C32" s="96" t="s">
        <v>74</v>
      </c>
      <c r="D32" s="121">
        <v>0</v>
      </c>
      <c r="E32" s="122"/>
    </row>
    <row r="33" s="112" customFormat="1" ht="22" customHeight="1" spans="1:5">
      <c r="A33" s="107"/>
      <c r="B33" s="120"/>
      <c r="C33" s="96" t="s">
        <v>75</v>
      </c>
      <c r="D33" s="121">
        <v>0</v>
      </c>
      <c r="E33" s="122"/>
    </row>
    <row r="34" s="112" customFormat="1" ht="22" customHeight="1" spans="1:5">
      <c r="A34" s="107"/>
      <c r="B34" s="120"/>
      <c r="C34" s="96" t="s">
        <v>76</v>
      </c>
      <c r="D34" s="121">
        <v>0</v>
      </c>
      <c r="E34" s="122"/>
    </row>
    <row r="35" ht="22" customHeight="1" spans="1:4">
      <c r="A35" s="109"/>
      <c r="B35" s="123"/>
      <c r="C35" s="124"/>
      <c r="D35" s="125"/>
    </row>
    <row r="36" s="112" customFormat="1" ht="22" customHeight="1" spans="1:5">
      <c r="A36" s="111" t="s">
        <v>77</v>
      </c>
      <c r="B36" s="126">
        <f>B6+B9+B12+B16+B17+B18+B19</f>
        <v>3858555</v>
      </c>
      <c r="C36" s="127" t="s">
        <v>78</v>
      </c>
      <c r="D36" s="126">
        <f>SUM(D6:D34)</f>
        <v>3858555</v>
      </c>
      <c r="E36" s="122"/>
    </row>
    <row r="37" s="112" customFormat="1" ht="22" customHeight="1" spans="1:5">
      <c r="A37" s="107" t="s">
        <v>79</v>
      </c>
      <c r="B37" s="128">
        <f>B38+B41+B44+B45</f>
        <v>0</v>
      </c>
      <c r="C37" s="96" t="s">
        <v>80</v>
      </c>
      <c r="D37" s="126">
        <v>0</v>
      </c>
      <c r="E37" s="122"/>
    </row>
    <row r="38" s="112" customFormat="1" ht="22" customHeight="1" spans="1:5">
      <c r="A38" s="107" t="s">
        <v>81</v>
      </c>
      <c r="B38" s="121">
        <f>B39+B40</f>
        <v>0</v>
      </c>
      <c r="C38" s="96"/>
      <c r="D38" s="121"/>
      <c r="E38" s="122"/>
    </row>
    <row r="39" s="112" customFormat="1" ht="22" customHeight="1" spans="1:5">
      <c r="A39" s="107" t="s">
        <v>82</v>
      </c>
      <c r="B39" s="121">
        <v>0</v>
      </c>
      <c r="C39" s="129"/>
      <c r="D39" s="121"/>
      <c r="E39" s="122"/>
    </row>
    <row r="40" s="112" customFormat="1" ht="22" customHeight="1" spans="1:5">
      <c r="A40" s="107" t="s">
        <v>83</v>
      </c>
      <c r="B40" s="121">
        <v>0</v>
      </c>
      <c r="C40" s="129"/>
      <c r="D40" s="121"/>
      <c r="E40" s="122"/>
    </row>
    <row r="41" s="112" customFormat="1" ht="22" customHeight="1" spans="1:5">
      <c r="A41" s="107" t="s">
        <v>84</v>
      </c>
      <c r="B41" s="121">
        <f>B43+B42</f>
        <v>0</v>
      </c>
      <c r="C41" s="129"/>
      <c r="D41" s="121"/>
      <c r="E41" s="122"/>
    </row>
    <row r="42" s="112" customFormat="1" ht="22" customHeight="1" spans="1:5">
      <c r="A42" s="107" t="s">
        <v>85</v>
      </c>
      <c r="B42" s="121">
        <v>0</v>
      </c>
      <c r="C42" s="129"/>
      <c r="D42" s="121"/>
      <c r="E42" s="122"/>
    </row>
    <row r="43" s="112" customFormat="1" ht="22" customHeight="1" spans="1:5">
      <c r="A43" s="107" t="s">
        <v>86</v>
      </c>
      <c r="B43" s="121">
        <v>0</v>
      </c>
      <c r="C43" s="129"/>
      <c r="D43" s="121"/>
      <c r="E43" s="122"/>
    </row>
    <row r="44" s="112" customFormat="1" ht="22" customHeight="1" spans="1:5">
      <c r="A44" s="107" t="s">
        <v>87</v>
      </c>
      <c r="B44" s="121">
        <v>0</v>
      </c>
      <c r="C44" s="129"/>
      <c r="D44" s="121"/>
      <c r="E44" s="122"/>
    </row>
    <row r="45" s="112" customFormat="1" ht="22" customHeight="1" spans="1:5">
      <c r="A45" s="107" t="s">
        <v>88</v>
      </c>
      <c r="B45" s="121">
        <v>0</v>
      </c>
      <c r="C45" s="129"/>
      <c r="D45" s="121"/>
      <c r="E45" s="122"/>
    </row>
    <row r="46" s="112" customFormat="1" ht="22" customHeight="1" spans="1:5">
      <c r="A46" s="111" t="s">
        <v>89</v>
      </c>
      <c r="B46" s="126">
        <f>B36+B37</f>
        <v>3858555</v>
      </c>
      <c r="C46" s="127" t="s">
        <v>90</v>
      </c>
      <c r="D46" s="126">
        <f>'3'!C7</f>
        <v>3858555</v>
      </c>
      <c r="E46" s="12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4" workbookViewId="0">
      <selection activeCell="A3" sqref="A3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6"/>
    </row>
    <row r="2" ht="24.75" customHeight="1" spans="1:2">
      <c r="A2" s="38" t="s">
        <v>91</v>
      </c>
      <c r="B2" s="38"/>
    </row>
    <row r="3" ht="24.75" customHeight="1" spans="1:2">
      <c r="A3" s="85" t="s">
        <v>28</v>
      </c>
      <c r="B3" s="40" t="s">
        <v>29</v>
      </c>
    </row>
    <row r="4" ht="24" customHeight="1" spans="1:2">
      <c r="A4" s="76" t="s">
        <v>32</v>
      </c>
      <c r="B4" s="76" t="s">
        <v>33</v>
      </c>
    </row>
    <row r="5" s="35" customFormat="1" ht="25" customHeight="1" spans="1:3">
      <c r="A5" s="107" t="s">
        <v>34</v>
      </c>
      <c r="B5" s="84">
        <f>'1'!B7</f>
        <v>3858555</v>
      </c>
      <c r="C5" s="45"/>
    </row>
    <row r="6" s="35" customFormat="1" ht="25" customHeight="1" spans="1:3">
      <c r="A6" s="107" t="s">
        <v>36</v>
      </c>
      <c r="B6" s="108">
        <f>B5</f>
        <v>3858555</v>
      </c>
      <c r="C6" s="45"/>
    </row>
    <row r="7" s="35" customFormat="1" ht="25" customHeight="1" spans="1:3">
      <c r="A7" s="107" t="s">
        <v>38</v>
      </c>
      <c r="B7" s="108"/>
      <c r="C7" s="45"/>
    </row>
    <row r="8" s="35" customFormat="1" ht="25" customHeight="1" spans="1:3">
      <c r="A8" s="107" t="s">
        <v>40</v>
      </c>
      <c r="B8" s="108">
        <f>B9+B10</f>
        <v>0</v>
      </c>
      <c r="C8" s="45"/>
    </row>
    <row r="9" s="35" customFormat="1" ht="25" customHeight="1" spans="1:3">
      <c r="A9" s="107" t="s">
        <v>42</v>
      </c>
      <c r="B9" s="108"/>
      <c r="C9" s="45"/>
    </row>
    <row r="10" s="35" customFormat="1" ht="25" customHeight="1" spans="1:3">
      <c r="A10" s="107" t="s">
        <v>44</v>
      </c>
      <c r="B10" s="108"/>
      <c r="C10" s="45"/>
    </row>
    <row r="11" s="35" customFormat="1" ht="25" customHeight="1" spans="1:3">
      <c r="A11" s="107" t="s">
        <v>46</v>
      </c>
      <c r="B11" s="108">
        <f>SUM(B12:B14)</f>
        <v>0</v>
      </c>
      <c r="C11" s="45"/>
    </row>
    <row r="12" s="35" customFormat="1" ht="25" customHeight="1" spans="1:3">
      <c r="A12" s="107" t="s">
        <v>48</v>
      </c>
      <c r="B12" s="108"/>
      <c r="C12" s="45"/>
    </row>
    <row r="13" s="35" customFormat="1" ht="25" customHeight="1" spans="1:3">
      <c r="A13" s="107" t="s">
        <v>50</v>
      </c>
      <c r="B13" s="108"/>
      <c r="C13" s="45"/>
    </row>
    <row r="14" s="35" customFormat="1" ht="25" customHeight="1" spans="1:3">
      <c r="A14" s="107" t="s">
        <v>52</v>
      </c>
      <c r="B14" s="108"/>
      <c r="C14" s="45"/>
    </row>
    <row r="15" s="35" customFormat="1" ht="25" customHeight="1" spans="1:3">
      <c r="A15" s="107" t="s">
        <v>54</v>
      </c>
      <c r="B15" s="108"/>
      <c r="C15" s="45"/>
    </row>
    <row r="16" s="35" customFormat="1" ht="25" customHeight="1" spans="1:3">
      <c r="A16" s="107" t="s">
        <v>56</v>
      </c>
      <c r="B16" s="108"/>
      <c r="C16" s="45"/>
    </row>
    <row r="17" s="35" customFormat="1" ht="25" customHeight="1" spans="1:3">
      <c r="A17" s="107" t="s">
        <v>58</v>
      </c>
      <c r="B17" s="108"/>
      <c r="C17" s="45"/>
    </row>
    <row r="18" s="35" customFormat="1" ht="25" customHeight="1" spans="1:3">
      <c r="A18" s="107" t="s">
        <v>60</v>
      </c>
      <c r="B18" s="108"/>
      <c r="C18" s="45"/>
    </row>
    <row r="19" s="35" customFormat="1" ht="25" customHeight="1" spans="1:3">
      <c r="A19" s="107" t="s">
        <v>79</v>
      </c>
      <c r="B19" s="84">
        <f>B20+B23+B26+B27</f>
        <v>0</v>
      </c>
      <c r="C19" s="45"/>
    </row>
    <row r="20" s="35" customFormat="1" ht="25" customHeight="1" spans="1:3">
      <c r="A20" s="107" t="s">
        <v>81</v>
      </c>
      <c r="B20" s="84">
        <f>B21+B22</f>
        <v>0</v>
      </c>
      <c r="C20" s="45"/>
    </row>
    <row r="21" s="35" customFormat="1" ht="25" customHeight="1" spans="1:3">
      <c r="A21" s="107" t="s">
        <v>82</v>
      </c>
      <c r="B21" s="84"/>
      <c r="C21" s="45"/>
    </row>
    <row r="22" s="35" customFormat="1" ht="25" customHeight="1" spans="1:3">
      <c r="A22" s="107" t="s">
        <v>83</v>
      </c>
      <c r="B22" s="84"/>
      <c r="C22" s="45"/>
    </row>
    <row r="23" s="35" customFormat="1" ht="25" customHeight="1" spans="1:3">
      <c r="A23" s="107" t="s">
        <v>84</v>
      </c>
      <c r="B23" s="84">
        <f>B24+B25</f>
        <v>0</v>
      </c>
      <c r="C23" s="45"/>
    </row>
    <row r="24" s="35" customFormat="1" ht="25" customHeight="1" spans="1:3">
      <c r="A24" s="107" t="s">
        <v>85</v>
      </c>
      <c r="B24" s="84"/>
      <c r="C24" s="45"/>
    </row>
    <row r="25" s="35" customFormat="1" ht="25" customHeight="1" spans="1:3">
      <c r="A25" s="107" t="s">
        <v>86</v>
      </c>
      <c r="B25" s="84"/>
      <c r="C25" s="45"/>
    </row>
    <row r="26" s="35" customFormat="1" ht="25" customHeight="1" spans="1:3">
      <c r="A26" s="107" t="s">
        <v>87</v>
      </c>
      <c r="B26" s="84"/>
      <c r="C26" s="45"/>
    </row>
    <row r="27" s="35" customFormat="1" ht="25" customHeight="1" spans="1:3">
      <c r="A27" s="107" t="s">
        <v>88</v>
      </c>
      <c r="B27" s="84"/>
      <c r="C27" s="45"/>
    </row>
    <row r="28" ht="25" customHeight="1" spans="1:2">
      <c r="A28" s="109"/>
      <c r="B28" s="110"/>
    </row>
    <row r="29" s="35" customFormat="1" ht="25" customHeight="1" spans="1:3">
      <c r="A29" s="111" t="s">
        <v>89</v>
      </c>
      <c r="B29" s="83">
        <f>B5+B8+B11+B15+B16+B17+B18+B19</f>
        <v>3858555</v>
      </c>
      <c r="C29" s="4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J21" sqref="J21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6"/>
      <c r="B1" s="46"/>
    </row>
    <row r="2" ht="24.75" customHeight="1" spans="1:5">
      <c r="A2" s="102" t="s">
        <v>92</v>
      </c>
      <c r="B2" s="102"/>
      <c r="C2" s="102"/>
      <c r="D2" s="102"/>
      <c r="E2" s="102"/>
    </row>
    <row r="3" ht="24.75" customHeight="1" spans="1:5">
      <c r="A3" s="85" t="s">
        <v>28</v>
      </c>
      <c r="B3" s="103"/>
      <c r="C3" s="103"/>
      <c r="E3" s="104" t="s">
        <v>29</v>
      </c>
    </row>
    <row r="4" ht="24.75" customHeight="1" spans="1:5">
      <c r="A4" s="76" t="s">
        <v>93</v>
      </c>
      <c r="B4" s="76" t="s">
        <v>94</v>
      </c>
      <c r="C4" s="76" t="s">
        <v>95</v>
      </c>
      <c r="D4" s="76" t="s">
        <v>96</v>
      </c>
      <c r="E4" s="76" t="s">
        <v>97</v>
      </c>
    </row>
    <row r="5" ht="24.75" customHeight="1" spans="1:5">
      <c r="A5" s="76"/>
      <c r="B5" s="76"/>
      <c r="C5" s="76"/>
      <c r="D5" s="76"/>
      <c r="E5" s="76"/>
    </row>
    <row r="6" ht="18" customHeight="1" spans="1:5">
      <c r="A6" s="69" t="s">
        <v>98</v>
      </c>
      <c r="B6" s="69" t="s">
        <v>99</v>
      </c>
      <c r="C6" s="69">
        <v>1</v>
      </c>
      <c r="D6" s="69">
        <v>2</v>
      </c>
      <c r="E6" s="69">
        <v>3</v>
      </c>
    </row>
    <row r="7" s="35" customFormat="1" ht="24" customHeight="1" spans="1:7">
      <c r="A7" s="57"/>
      <c r="B7" s="57" t="s">
        <v>100</v>
      </c>
      <c r="C7" s="105">
        <f>C8</f>
        <v>3858555</v>
      </c>
      <c r="D7" s="105">
        <f>D8</f>
        <v>3369555</v>
      </c>
      <c r="E7" s="105">
        <f>E8</f>
        <v>489000</v>
      </c>
      <c r="F7" s="45"/>
      <c r="G7" s="45"/>
    </row>
    <row r="8" ht="24" customHeight="1" spans="1:5">
      <c r="A8" s="57" t="s">
        <v>101</v>
      </c>
      <c r="B8" s="57" t="s">
        <v>102</v>
      </c>
      <c r="C8" s="105">
        <f>C9</f>
        <v>3858555</v>
      </c>
      <c r="D8" s="105">
        <f>D9</f>
        <v>3369555</v>
      </c>
      <c r="E8" s="105">
        <f>E9</f>
        <v>489000</v>
      </c>
    </row>
    <row r="9" ht="24" customHeight="1" spans="1:5">
      <c r="A9" s="57" t="s">
        <v>103</v>
      </c>
      <c r="B9" s="57" t="s">
        <v>104</v>
      </c>
      <c r="C9" s="105">
        <f>SUM(C10:C11)</f>
        <v>3858555</v>
      </c>
      <c r="D9" s="105">
        <f>SUM(D10:D11)</f>
        <v>3369555</v>
      </c>
      <c r="E9" s="105">
        <f>SUM(E10:E11)</f>
        <v>489000</v>
      </c>
    </row>
    <row r="10" ht="24" customHeight="1" spans="1:5">
      <c r="A10" s="81" t="s">
        <v>105</v>
      </c>
      <c r="B10" s="81" t="s">
        <v>106</v>
      </c>
      <c r="C10" s="106">
        <f>D10+E10</f>
        <v>3733910</v>
      </c>
      <c r="D10" s="106">
        <v>3244910</v>
      </c>
      <c r="E10" s="106">
        <v>489000</v>
      </c>
    </row>
    <row r="11" ht="24" customHeight="1" spans="1:5">
      <c r="A11" s="81" t="s">
        <v>107</v>
      </c>
      <c r="B11" s="81" t="s">
        <v>108</v>
      </c>
      <c r="C11" s="106">
        <f>D11+E11</f>
        <v>124645</v>
      </c>
      <c r="D11" s="106">
        <v>124645</v>
      </c>
      <c r="E11" s="106"/>
    </row>
    <row r="12" ht="24" customHeight="1" spans="1:5">
      <c r="A12" s="81"/>
      <c r="B12" s="81"/>
      <c r="C12" s="105"/>
      <c r="D12" s="106"/>
      <c r="E12" s="106"/>
    </row>
    <row r="13" ht="24" customHeight="1" spans="1:5">
      <c r="A13" s="81"/>
      <c r="B13" s="81"/>
      <c r="C13" s="105"/>
      <c r="D13" s="106"/>
      <c r="E13" s="106"/>
    </row>
    <row r="14" ht="24" customHeight="1" spans="1:5">
      <c r="A14" s="57"/>
      <c r="B14" s="57"/>
      <c r="C14" s="105"/>
      <c r="D14" s="105"/>
      <c r="E14" s="105"/>
    </row>
    <row r="15" ht="24" customHeight="1" spans="1:5">
      <c r="A15" s="57"/>
      <c r="B15" s="57"/>
      <c r="C15" s="105"/>
      <c r="D15" s="105"/>
      <c r="E15" s="105"/>
    </row>
    <row r="16" ht="24" customHeight="1" spans="1:5">
      <c r="A16" s="81"/>
      <c r="B16" s="81"/>
      <c r="C16" s="105"/>
      <c r="D16" s="106"/>
      <c r="E16" s="106"/>
    </row>
    <row r="17" ht="24" customHeight="1" spans="1:5">
      <c r="A17" s="81"/>
      <c r="B17" s="81"/>
      <c r="C17" s="105"/>
      <c r="D17" s="106"/>
      <c r="E17" s="106"/>
    </row>
    <row r="18" ht="24" customHeight="1" spans="1:5">
      <c r="A18" s="81"/>
      <c r="B18" s="81"/>
      <c r="C18" s="105"/>
      <c r="D18" s="106"/>
      <c r="E18" s="106"/>
    </row>
    <row r="19" ht="24" customHeight="1" spans="1:5">
      <c r="A19" s="57"/>
      <c r="B19" s="57"/>
      <c r="C19" s="105"/>
      <c r="D19" s="105"/>
      <c r="E19" s="105"/>
    </row>
    <row r="20" ht="24" customHeight="1" spans="1:5">
      <c r="A20" s="81"/>
      <c r="B20" s="81"/>
      <c r="C20" s="105"/>
      <c r="D20" s="106"/>
      <c r="E20" s="106"/>
    </row>
    <row r="21" ht="24" customHeight="1" spans="1:5">
      <c r="A21" s="81"/>
      <c r="B21" s="81"/>
      <c r="C21" s="105"/>
      <c r="D21" s="106"/>
      <c r="E21" s="106"/>
    </row>
    <row r="22" ht="24" customHeight="1" spans="1:5">
      <c r="A22" s="57"/>
      <c r="B22" s="57"/>
      <c r="C22" s="105"/>
      <c r="D22" s="105"/>
      <c r="E22" s="105"/>
    </row>
    <row r="23" ht="24" customHeight="1" spans="1:5">
      <c r="A23" s="57"/>
      <c r="B23" s="57"/>
      <c r="C23" s="105"/>
      <c r="D23" s="105"/>
      <c r="E23" s="105"/>
    </row>
    <row r="24" ht="24" customHeight="1" spans="1:5">
      <c r="A24" s="81"/>
      <c r="B24" s="81"/>
      <c r="C24" s="105"/>
      <c r="D24" s="106"/>
      <c r="E24" s="106"/>
    </row>
    <row r="25" ht="24" customHeight="1" spans="1:5">
      <c r="A25" s="81"/>
      <c r="B25" s="81"/>
      <c r="C25" s="105"/>
      <c r="D25" s="106"/>
      <c r="E25" s="106"/>
    </row>
    <row r="26" ht="24" customHeight="1" spans="1:5">
      <c r="A26" s="57"/>
      <c r="B26" s="57"/>
      <c r="C26" s="105"/>
      <c r="D26" s="105"/>
      <c r="E26" s="105"/>
    </row>
    <row r="27" ht="24" customHeight="1" spans="1:5">
      <c r="A27" s="57"/>
      <c r="B27" s="57"/>
      <c r="C27" s="105"/>
      <c r="D27" s="105"/>
      <c r="E27" s="105"/>
    </row>
    <row r="28" ht="24" customHeight="1" spans="1:5">
      <c r="A28" s="81"/>
      <c r="B28" s="81"/>
      <c r="C28" s="105"/>
      <c r="D28" s="106"/>
      <c r="E28" s="106"/>
    </row>
    <row r="29" ht="24" customHeight="1" spans="1:5">
      <c r="A29" s="57"/>
      <c r="B29" s="57"/>
      <c r="C29" s="105"/>
      <c r="D29" s="105"/>
      <c r="E29" s="105"/>
    </row>
    <row r="30" ht="24" customHeight="1" spans="1:5">
      <c r="A30" s="57"/>
      <c r="B30" s="57"/>
      <c r="C30" s="105"/>
      <c r="D30" s="105"/>
      <c r="E30" s="105"/>
    </row>
    <row r="31" ht="24" customHeight="1" spans="1:5">
      <c r="A31" s="81"/>
      <c r="B31" s="81"/>
      <c r="C31" s="105"/>
      <c r="D31" s="106"/>
      <c r="E31" s="10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6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</row>
    <row r="2" ht="25.5" customHeight="1" spans="1:98">
      <c r="A2" s="86" t="s">
        <v>109</v>
      </c>
      <c r="B2" s="86"/>
      <c r="C2" s="86"/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</row>
    <row r="3" ht="16.5" customHeight="1" spans="1:98">
      <c r="A3" s="85" t="s">
        <v>28</v>
      </c>
      <c r="B3" s="88"/>
      <c r="C3" s="85"/>
      <c r="D3" s="40" t="s">
        <v>29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</row>
    <row r="4" ht="27" customHeight="1" spans="1:98">
      <c r="A4" s="50" t="s">
        <v>110</v>
      </c>
      <c r="B4" s="50"/>
      <c r="C4" s="50" t="s">
        <v>111</v>
      </c>
      <c r="D4" s="5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</row>
    <row r="5" ht="27" customHeight="1" spans="1:98">
      <c r="A5" s="50" t="s">
        <v>32</v>
      </c>
      <c r="B5" s="50" t="s">
        <v>33</v>
      </c>
      <c r="C5" s="50" t="s">
        <v>32</v>
      </c>
      <c r="D5" s="50" t="s">
        <v>100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</row>
    <row r="6" s="35" customFormat="1" ht="33" customHeight="1" spans="1:99">
      <c r="A6" s="90" t="s">
        <v>112</v>
      </c>
      <c r="B6" s="91">
        <f>B7+B8+B9</f>
        <v>3858555</v>
      </c>
      <c r="C6" s="90" t="s">
        <v>113</v>
      </c>
      <c r="D6" s="91">
        <f>SUM(D7:D35)</f>
        <v>3858555</v>
      </c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45"/>
    </row>
    <row r="7" s="35" customFormat="1" ht="33" customHeight="1" spans="1:99">
      <c r="A7" s="94" t="s">
        <v>114</v>
      </c>
      <c r="B7" s="95">
        <f>'3'!C8</f>
        <v>3858555</v>
      </c>
      <c r="C7" s="96" t="s">
        <v>35</v>
      </c>
      <c r="D7" s="95">
        <f>'2'!B29</f>
        <v>3858555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45"/>
    </row>
    <row r="8" s="35" customFormat="1" ht="33" customHeight="1" spans="1:99">
      <c r="A8" s="94" t="s">
        <v>115</v>
      </c>
      <c r="B8" s="95">
        <v>0</v>
      </c>
      <c r="C8" s="96" t="s">
        <v>37</v>
      </c>
      <c r="D8" s="95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45"/>
    </row>
    <row r="9" s="35" customFormat="1" ht="33" customHeight="1" spans="1:99">
      <c r="A9" s="94" t="s">
        <v>116</v>
      </c>
      <c r="B9" s="95">
        <v>0</v>
      </c>
      <c r="C9" s="96" t="s">
        <v>39</v>
      </c>
      <c r="D9" s="95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45"/>
    </row>
    <row r="10" s="35" customFormat="1" ht="33" customHeight="1" spans="1:99">
      <c r="A10" s="94"/>
      <c r="B10" s="95"/>
      <c r="C10" s="96" t="s">
        <v>41</v>
      </c>
      <c r="D10" s="95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45"/>
    </row>
    <row r="11" s="35" customFormat="1" ht="33" customHeight="1" spans="1:99">
      <c r="A11" s="94"/>
      <c r="B11" s="95"/>
      <c r="C11" s="96" t="s">
        <v>43</v>
      </c>
      <c r="D11" s="95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45"/>
    </row>
    <row r="12" s="35" customFormat="1" ht="33" customHeight="1" spans="1:99">
      <c r="A12" s="94"/>
      <c r="B12" s="95"/>
      <c r="C12" s="96" t="s">
        <v>45</v>
      </c>
      <c r="D12" s="95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45"/>
    </row>
    <row r="13" s="35" customFormat="1" ht="33" customHeight="1" spans="1:99">
      <c r="A13" s="97"/>
      <c r="B13" s="95"/>
      <c r="C13" s="96" t="s">
        <v>47</v>
      </c>
      <c r="D13" s="95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45"/>
    </row>
    <row r="14" s="35" customFormat="1" ht="33" customHeight="1" spans="1:99">
      <c r="A14" s="97"/>
      <c r="B14" s="95"/>
      <c r="C14" s="96" t="s">
        <v>49</v>
      </c>
      <c r="D14" s="95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45"/>
    </row>
    <row r="15" s="35" customFormat="1" ht="33" customHeight="1" spans="1:99">
      <c r="A15" s="97"/>
      <c r="B15" s="95"/>
      <c r="C15" s="96" t="s">
        <v>51</v>
      </c>
      <c r="D15" s="95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45"/>
    </row>
    <row r="16" s="35" customFormat="1" ht="33" customHeight="1" spans="1:99">
      <c r="A16" s="97"/>
      <c r="B16" s="95"/>
      <c r="C16" s="96" t="s">
        <v>53</v>
      </c>
      <c r="D16" s="95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45"/>
    </row>
    <row r="17" s="35" customFormat="1" ht="33" customHeight="1" spans="1:99">
      <c r="A17" s="97"/>
      <c r="B17" s="95"/>
      <c r="C17" s="96" t="s">
        <v>55</v>
      </c>
      <c r="D17" s="95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45"/>
    </row>
    <row r="18" s="35" customFormat="1" ht="33" customHeight="1" spans="1:99">
      <c r="A18" s="97"/>
      <c r="B18" s="95"/>
      <c r="C18" s="96" t="s">
        <v>57</v>
      </c>
      <c r="D18" s="95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45"/>
    </row>
    <row r="19" s="35" customFormat="1" ht="33" customHeight="1" spans="1:99">
      <c r="A19" s="97"/>
      <c r="B19" s="95"/>
      <c r="C19" s="96" t="s">
        <v>59</v>
      </c>
      <c r="D19" s="95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45"/>
    </row>
    <row r="20" s="35" customFormat="1" ht="33" customHeight="1" spans="1:99">
      <c r="A20" s="97"/>
      <c r="B20" s="95"/>
      <c r="C20" s="96" t="s">
        <v>61</v>
      </c>
      <c r="D20" s="95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45"/>
    </row>
    <row r="21" s="35" customFormat="1" ht="33" customHeight="1" spans="1:99">
      <c r="A21" s="97"/>
      <c r="B21" s="95"/>
      <c r="C21" s="96" t="s">
        <v>62</v>
      </c>
      <c r="D21" s="95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45"/>
    </row>
    <row r="22" s="35" customFormat="1" ht="33" customHeight="1" spans="1:99">
      <c r="A22" s="97"/>
      <c r="B22" s="95"/>
      <c r="C22" s="96" t="s">
        <v>63</v>
      </c>
      <c r="D22" s="95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45"/>
    </row>
    <row r="23" s="35" customFormat="1" ht="33" customHeight="1" spans="1:99">
      <c r="A23" s="97"/>
      <c r="B23" s="95"/>
      <c r="C23" s="96" t="s">
        <v>64</v>
      </c>
      <c r="D23" s="95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45"/>
    </row>
    <row r="24" s="35" customFormat="1" ht="33" customHeight="1" spans="1:99">
      <c r="A24" s="97"/>
      <c r="B24" s="95"/>
      <c r="C24" s="96" t="s">
        <v>65</v>
      </c>
      <c r="D24" s="95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45"/>
    </row>
    <row r="25" s="35" customFormat="1" ht="33" customHeight="1" spans="1:99">
      <c r="A25" s="97"/>
      <c r="B25" s="95"/>
      <c r="C25" s="96" t="s">
        <v>66</v>
      </c>
      <c r="D25" s="95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45"/>
    </row>
    <row r="26" s="35" customFormat="1" ht="33" customHeight="1" spans="1:99">
      <c r="A26" s="97"/>
      <c r="B26" s="95"/>
      <c r="C26" s="96" t="s">
        <v>67</v>
      </c>
      <c r="D26" s="95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45"/>
    </row>
    <row r="27" s="35" customFormat="1" ht="33" customHeight="1" spans="1:99">
      <c r="A27" s="97"/>
      <c r="B27" s="95"/>
      <c r="C27" s="96" t="s">
        <v>68</v>
      </c>
      <c r="D27" s="95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45"/>
    </row>
    <row r="28" s="35" customFormat="1" ht="33" customHeight="1" spans="1:99">
      <c r="A28" s="97"/>
      <c r="B28" s="95"/>
      <c r="C28" s="96" t="s">
        <v>69</v>
      </c>
      <c r="D28" s="95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45"/>
    </row>
    <row r="29" s="35" customFormat="1" ht="33" customHeight="1" spans="1:99">
      <c r="A29" s="97"/>
      <c r="B29" s="95"/>
      <c r="C29" s="96" t="s">
        <v>70</v>
      </c>
      <c r="D29" s="95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45"/>
    </row>
    <row r="30" s="35" customFormat="1" ht="33" customHeight="1" spans="1:99">
      <c r="A30" s="97"/>
      <c r="B30" s="95"/>
      <c r="C30" s="96" t="s">
        <v>71</v>
      </c>
      <c r="D30" s="95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45"/>
    </row>
    <row r="31" s="35" customFormat="1" ht="33" customHeight="1" spans="1:99">
      <c r="A31" s="97"/>
      <c r="B31" s="95"/>
      <c r="C31" s="96" t="s">
        <v>72</v>
      </c>
      <c r="D31" s="95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45"/>
    </row>
    <row r="32" s="35" customFormat="1" ht="33" customHeight="1" spans="1:99">
      <c r="A32" s="97"/>
      <c r="B32" s="95"/>
      <c r="C32" s="96" t="s">
        <v>73</v>
      </c>
      <c r="D32" s="95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45"/>
    </row>
    <row r="33" s="35" customFormat="1" ht="33" customHeight="1" spans="1:99">
      <c r="A33" s="97"/>
      <c r="B33" s="95"/>
      <c r="C33" s="96" t="s">
        <v>74</v>
      </c>
      <c r="D33" s="95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45"/>
    </row>
    <row r="34" s="35" customFormat="1" ht="33" customHeight="1" spans="1:99">
      <c r="A34" s="97"/>
      <c r="B34" s="95"/>
      <c r="C34" s="96" t="s">
        <v>75</v>
      </c>
      <c r="D34" s="95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45"/>
    </row>
    <row r="35" s="35" customFormat="1" ht="33" customHeight="1" spans="1:99">
      <c r="A35" s="97"/>
      <c r="B35" s="95"/>
      <c r="C35" s="96" t="s">
        <v>76</v>
      </c>
      <c r="D35" s="95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45"/>
    </row>
    <row r="36" ht="33" customHeight="1" spans="1:98">
      <c r="A36" s="98"/>
      <c r="B36" s="99"/>
      <c r="C36" s="100"/>
      <c r="D36" s="101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</row>
    <row r="37" ht="33" customHeight="1" spans="1:98">
      <c r="A37" s="50" t="s">
        <v>117</v>
      </c>
      <c r="B37" s="91">
        <f>B6</f>
        <v>3858555</v>
      </c>
      <c r="C37" s="50" t="s">
        <v>118</v>
      </c>
      <c r="D37" s="91">
        <f>D6</f>
        <v>3858555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18" sqref="D18"/>
    </sheetView>
  </sheetViews>
  <sheetFormatPr defaultColWidth="9" defaultRowHeight="12.75" customHeight="1"/>
  <cols>
    <col min="1" max="1" width="16.857142857142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6"/>
      <c r="B1" s="46"/>
    </row>
    <row r="2" ht="24.75" customHeight="1" spans="1:12">
      <c r="A2" s="38" t="s">
        <v>119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:12">
      <c r="A3" s="85" t="s">
        <v>28</v>
      </c>
      <c r="L3" s="40" t="s">
        <v>29</v>
      </c>
    </row>
    <row r="4" ht="24.75" customHeight="1" spans="1:12">
      <c r="A4" s="76" t="s">
        <v>120</v>
      </c>
      <c r="B4" s="76" t="s">
        <v>121</v>
      </c>
      <c r="C4" s="76" t="s">
        <v>100</v>
      </c>
      <c r="D4" s="76" t="s">
        <v>122</v>
      </c>
      <c r="E4" s="76"/>
      <c r="F4" s="76"/>
      <c r="G4" s="76" t="s">
        <v>123</v>
      </c>
      <c r="H4" s="76"/>
      <c r="I4" s="76"/>
      <c r="J4" s="76" t="s">
        <v>124</v>
      </c>
      <c r="K4" s="76"/>
      <c r="L4" s="76"/>
    </row>
    <row r="5" ht="24.75" customHeight="1" spans="1:12">
      <c r="A5" s="76"/>
      <c r="B5" s="76"/>
      <c r="C5" s="76"/>
      <c r="D5" s="76" t="s">
        <v>100</v>
      </c>
      <c r="E5" s="76" t="s">
        <v>96</v>
      </c>
      <c r="F5" s="76" t="s">
        <v>97</v>
      </c>
      <c r="G5" s="76" t="s">
        <v>100</v>
      </c>
      <c r="H5" s="76" t="s">
        <v>96</v>
      </c>
      <c r="I5" s="76" t="s">
        <v>97</v>
      </c>
      <c r="J5" s="76" t="s">
        <v>100</v>
      </c>
      <c r="K5" s="76" t="s">
        <v>96</v>
      </c>
      <c r="L5" s="76" t="s">
        <v>97</v>
      </c>
    </row>
    <row r="6" ht="24.75" customHeight="1" spans="1:12">
      <c r="A6" s="69" t="s">
        <v>98</v>
      </c>
      <c r="B6" s="69"/>
      <c r="C6" s="69">
        <v>1</v>
      </c>
      <c r="D6" s="69">
        <v>2</v>
      </c>
      <c r="E6" s="69">
        <v>3</v>
      </c>
      <c r="F6" s="69">
        <v>4</v>
      </c>
      <c r="G6" s="69">
        <v>2</v>
      </c>
      <c r="H6" s="69">
        <v>3</v>
      </c>
      <c r="I6" s="69">
        <v>4</v>
      </c>
      <c r="J6" s="69">
        <v>2</v>
      </c>
      <c r="K6" s="69">
        <v>3</v>
      </c>
      <c r="L6" s="69">
        <v>4</v>
      </c>
    </row>
    <row r="7" s="35" customFormat="1" ht="24.75" customHeight="1" spans="1:14">
      <c r="A7" s="79" t="s">
        <v>100</v>
      </c>
      <c r="B7" s="57"/>
      <c r="C7" s="80">
        <f>D7</f>
        <v>3858555</v>
      </c>
      <c r="D7" s="80">
        <f>E7+F7</f>
        <v>3858555</v>
      </c>
      <c r="E7" s="80">
        <f>'3'!D7</f>
        <v>3369555</v>
      </c>
      <c r="F7" s="80">
        <f>'3'!E7</f>
        <v>489000</v>
      </c>
      <c r="G7" s="80">
        <f t="shared" ref="D7:L7" si="0">SUM(G8:G12)</f>
        <v>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45"/>
      <c r="N7" s="45"/>
    </row>
    <row r="8" ht="24.75" customHeight="1" spans="1:12">
      <c r="A8" s="81" t="s">
        <v>125</v>
      </c>
      <c r="B8" s="69" t="s">
        <v>126</v>
      </c>
      <c r="C8" s="73">
        <f>D8</f>
        <v>3858555</v>
      </c>
      <c r="D8" s="73">
        <f>E8+F8</f>
        <v>3858555</v>
      </c>
      <c r="E8" s="73">
        <f>'3'!D8</f>
        <v>3369555</v>
      </c>
      <c r="F8" s="73">
        <f>'3'!E8</f>
        <v>489000</v>
      </c>
      <c r="G8" s="80">
        <f t="shared" ref="G8:G12" si="1">SUM(H8:I8)</f>
        <v>0</v>
      </c>
      <c r="H8" s="80">
        <v>0</v>
      </c>
      <c r="I8" s="80">
        <v>0</v>
      </c>
      <c r="J8" s="80">
        <f t="shared" ref="J8:J12" si="2">SUM(K8:L8)</f>
        <v>0</v>
      </c>
      <c r="K8" s="80">
        <v>0</v>
      </c>
      <c r="L8" s="80">
        <v>0</v>
      </c>
    </row>
    <row r="9" ht="24.75" customHeight="1" spans="1:12">
      <c r="A9" s="57"/>
      <c r="B9" s="57"/>
      <c r="C9" s="80">
        <f>D9+G9+J9</f>
        <v>0</v>
      </c>
      <c r="D9" s="80">
        <f>SUM(E9:F9)</f>
        <v>0</v>
      </c>
      <c r="E9" s="80"/>
      <c r="F9" s="80"/>
      <c r="G9" s="80">
        <f t="shared" si="1"/>
        <v>0</v>
      </c>
      <c r="H9" s="80"/>
      <c r="I9" s="80"/>
      <c r="J9" s="80">
        <f t="shared" si="2"/>
        <v>0</v>
      </c>
      <c r="K9" s="80"/>
      <c r="L9" s="80"/>
    </row>
    <row r="10" ht="24.75" customHeight="1" spans="1:12">
      <c r="A10" s="57"/>
      <c r="B10" s="57"/>
      <c r="C10" s="80">
        <f>D10+G10+J10</f>
        <v>0</v>
      </c>
      <c r="D10" s="80">
        <f>SUM(E10:F10)</f>
        <v>0</v>
      </c>
      <c r="E10" s="80"/>
      <c r="F10" s="80"/>
      <c r="G10" s="80">
        <f t="shared" si="1"/>
        <v>0</v>
      </c>
      <c r="H10" s="80"/>
      <c r="I10" s="80"/>
      <c r="J10" s="80">
        <f t="shared" si="2"/>
        <v>0</v>
      </c>
      <c r="K10" s="80"/>
      <c r="L10" s="80"/>
    </row>
    <row r="11" ht="24.75" customHeight="1" spans="1:12">
      <c r="A11" s="57"/>
      <c r="B11" s="57"/>
      <c r="C11" s="80">
        <f>D11+G11+J11</f>
        <v>0</v>
      </c>
      <c r="D11" s="80">
        <f>SUM(E11:F11)</f>
        <v>0</v>
      </c>
      <c r="E11" s="80"/>
      <c r="F11" s="80"/>
      <c r="G11" s="80">
        <f t="shared" si="1"/>
        <v>0</v>
      </c>
      <c r="H11" s="80"/>
      <c r="I11" s="80"/>
      <c r="J11" s="80">
        <f t="shared" si="2"/>
        <v>0</v>
      </c>
      <c r="K11" s="80"/>
      <c r="L11" s="80"/>
    </row>
    <row r="12" ht="24.75" customHeight="1" spans="1:12">
      <c r="A12" s="81"/>
      <c r="B12" s="81"/>
      <c r="C12" s="80">
        <f>D12+G12+J12</f>
        <v>0</v>
      </c>
      <c r="D12" s="80">
        <f>SUM(E12:F12)</f>
        <v>0</v>
      </c>
      <c r="E12" s="73"/>
      <c r="F12" s="73"/>
      <c r="G12" s="73">
        <f t="shared" si="1"/>
        <v>0</v>
      </c>
      <c r="H12" s="73">
        <v>0</v>
      </c>
      <c r="I12" s="73">
        <v>0</v>
      </c>
      <c r="J12" s="73">
        <f t="shared" si="2"/>
        <v>0</v>
      </c>
      <c r="K12" s="73">
        <v>0</v>
      </c>
      <c r="L12" s="7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3" sqref="A3:B3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6"/>
      <c r="B1" s="47"/>
    </row>
    <row r="2" ht="24.75" customHeight="1" spans="1:5">
      <c r="A2" s="38" t="s">
        <v>127</v>
      </c>
      <c r="B2" s="38"/>
      <c r="C2" s="38"/>
      <c r="D2" s="38"/>
      <c r="E2" s="38"/>
    </row>
    <row r="3" ht="24.75" customHeight="1" spans="1:5">
      <c r="A3" s="48" t="s">
        <v>28</v>
      </c>
      <c r="B3" s="49"/>
      <c r="E3" s="40" t="s">
        <v>29</v>
      </c>
    </row>
    <row r="4" ht="24.75" customHeight="1" spans="1:5">
      <c r="A4" s="76" t="s">
        <v>128</v>
      </c>
      <c r="B4" s="76"/>
      <c r="C4" s="76" t="s">
        <v>122</v>
      </c>
      <c r="D4" s="76"/>
      <c r="E4" s="76"/>
    </row>
    <row r="5" ht="24.75" customHeight="1" spans="1:5">
      <c r="A5" s="76" t="s">
        <v>129</v>
      </c>
      <c r="B5" s="76" t="s">
        <v>130</v>
      </c>
      <c r="C5" s="76" t="s">
        <v>100</v>
      </c>
      <c r="D5" s="76" t="s">
        <v>96</v>
      </c>
      <c r="E5" s="76" t="s">
        <v>97</v>
      </c>
    </row>
    <row r="6" ht="18.75" customHeight="1" spans="1:5">
      <c r="A6" s="69" t="s">
        <v>98</v>
      </c>
      <c r="B6" s="69" t="s">
        <v>98</v>
      </c>
      <c r="C6" s="69">
        <v>1</v>
      </c>
      <c r="D6" s="69">
        <v>2</v>
      </c>
      <c r="E6" s="69">
        <v>3</v>
      </c>
    </row>
    <row r="7" s="35" customFormat="1" ht="24.75" customHeight="1" spans="1:7">
      <c r="A7" s="57"/>
      <c r="B7" s="57" t="s">
        <v>100</v>
      </c>
      <c r="C7" s="83">
        <f>D7+E7</f>
        <v>3858555</v>
      </c>
      <c r="D7" s="83">
        <f>D8</f>
        <v>3369555</v>
      </c>
      <c r="E7" s="83">
        <f>E8</f>
        <v>489000</v>
      </c>
      <c r="F7" s="45"/>
      <c r="G7" s="45"/>
    </row>
    <row r="8" ht="24.75" customHeight="1" spans="1:5">
      <c r="A8" s="57" t="s">
        <v>101</v>
      </c>
      <c r="B8" s="57" t="s">
        <v>102</v>
      </c>
      <c r="C8" s="83">
        <v>3858555</v>
      </c>
      <c r="D8" s="83">
        <v>3369555</v>
      </c>
      <c r="E8" s="83">
        <v>489000</v>
      </c>
    </row>
    <row r="9" ht="24.75" customHeight="1" spans="1:5">
      <c r="A9" s="57" t="s">
        <v>103</v>
      </c>
      <c r="B9" s="57" t="s">
        <v>104</v>
      </c>
      <c r="C9" s="83">
        <v>3858555</v>
      </c>
      <c r="D9" s="83">
        <v>3369555</v>
      </c>
      <c r="E9" s="83">
        <v>489000</v>
      </c>
    </row>
    <row r="10" ht="24.75" customHeight="1" spans="1:5">
      <c r="A10" s="81" t="s">
        <v>105</v>
      </c>
      <c r="B10" s="81" t="s">
        <v>106</v>
      </c>
      <c r="C10" s="84">
        <v>3733910</v>
      </c>
      <c r="D10" s="84">
        <v>3244910</v>
      </c>
      <c r="E10" s="84">
        <v>489000</v>
      </c>
    </row>
    <row r="11" ht="24.75" customHeight="1" spans="1:5">
      <c r="A11" s="81" t="s">
        <v>107</v>
      </c>
      <c r="B11" s="81" t="s">
        <v>108</v>
      </c>
      <c r="C11" s="84">
        <v>124645</v>
      </c>
      <c r="D11" s="84">
        <v>124645</v>
      </c>
      <c r="E11" s="84"/>
    </row>
    <row r="12" ht="24.75" customHeight="1" spans="1:5">
      <c r="A12" s="81"/>
      <c r="B12" s="81"/>
      <c r="C12" s="84"/>
      <c r="D12" s="84"/>
      <c r="E12" s="84"/>
    </row>
    <row r="13" ht="24.75" customHeight="1" spans="1:5">
      <c r="A13" s="81"/>
      <c r="B13" s="81"/>
      <c r="C13" s="84"/>
      <c r="D13" s="84"/>
      <c r="E13" s="84"/>
    </row>
    <row r="14" ht="24.75" customHeight="1" spans="1:5">
      <c r="A14" s="57"/>
      <c r="B14" s="57"/>
      <c r="C14" s="83"/>
      <c r="D14" s="83"/>
      <c r="E14" s="83"/>
    </row>
    <row r="15" ht="24.75" customHeight="1" spans="1:5">
      <c r="A15" s="57"/>
      <c r="B15" s="57"/>
      <c r="C15" s="83"/>
      <c r="D15" s="83"/>
      <c r="E15" s="83"/>
    </row>
    <row r="16" ht="24.75" customHeight="1" spans="1:5">
      <c r="A16" s="81"/>
      <c r="B16" s="81"/>
      <c r="C16" s="84"/>
      <c r="D16" s="84"/>
      <c r="E16" s="84"/>
    </row>
    <row r="17" ht="24.75" customHeight="1" spans="1:5">
      <c r="A17" s="81"/>
      <c r="B17" s="81"/>
      <c r="C17" s="84"/>
      <c r="D17" s="84"/>
      <c r="E17" s="84"/>
    </row>
    <row r="18" ht="24.75" customHeight="1" spans="1:5">
      <c r="A18" s="81"/>
      <c r="B18" s="81"/>
      <c r="C18" s="84"/>
      <c r="D18" s="84"/>
      <c r="E18" s="84"/>
    </row>
    <row r="19" ht="24.75" customHeight="1" spans="1:5">
      <c r="A19" s="57"/>
      <c r="B19" s="57"/>
      <c r="C19" s="83"/>
      <c r="D19" s="83"/>
      <c r="E19" s="83"/>
    </row>
    <row r="20" ht="24.75" customHeight="1" spans="1:5">
      <c r="A20" s="81"/>
      <c r="B20" s="81"/>
      <c r="C20" s="84"/>
      <c r="D20" s="84"/>
      <c r="E20" s="84"/>
    </row>
    <row r="21" ht="24.75" customHeight="1" spans="1:5">
      <c r="A21" s="81"/>
      <c r="B21" s="81"/>
      <c r="C21" s="84"/>
      <c r="D21" s="84"/>
      <c r="E21" s="84"/>
    </row>
    <row r="22" ht="24.75" customHeight="1" spans="1:5">
      <c r="A22" s="57"/>
      <c r="B22" s="57"/>
      <c r="C22" s="83"/>
      <c r="D22" s="83"/>
      <c r="E22" s="83"/>
    </row>
    <row r="23" ht="24.75" customHeight="1" spans="1:5">
      <c r="A23" s="57"/>
      <c r="B23" s="57"/>
      <c r="C23" s="83"/>
      <c r="D23" s="83"/>
      <c r="E23" s="83"/>
    </row>
    <row r="24" ht="24.75" customHeight="1" spans="1:5">
      <c r="A24" s="81"/>
      <c r="B24" s="81"/>
      <c r="C24" s="84"/>
      <c r="D24" s="84"/>
      <c r="E24" s="84"/>
    </row>
    <row r="25" ht="24.75" customHeight="1" spans="1:5">
      <c r="A25" s="81"/>
      <c r="B25" s="81"/>
      <c r="C25" s="84"/>
      <c r="D25" s="84"/>
      <c r="E25" s="84"/>
    </row>
    <row r="26" ht="24.75" customHeight="1" spans="1:5">
      <c r="A26" s="57"/>
      <c r="B26" s="57"/>
      <c r="C26" s="83"/>
      <c r="D26" s="83"/>
      <c r="E26" s="83"/>
    </row>
    <row r="27" ht="24.75" customHeight="1" spans="1:5">
      <c r="A27" s="57"/>
      <c r="B27" s="57"/>
      <c r="C27" s="83"/>
      <c r="D27" s="83"/>
      <c r="E27" s="83"/>
    </row>
    <row r="28" ht="24.75" customHeight="1" spans="1:5">
      <c r="A28" s="81"/>
      <c r="B28" s="81"/>
      <c r="C28" s="84"/>
      <c r="D28" s="84"/>
      <c r="E28" s="84"/>
    </row>
    <row r="29" ht="24.75" customHeight="1" spans="1:5">
      <c r="A29" s="57"/>
      <c r="B29" s="57"/>
      <c r="C29" s="83"/>
      <c r="D29" s="83"/>
      <c r="E29" s="83"/>
    </row>
    <row r="30" ht="24.75" customHeight="1" spans="1:5">
      <c r="A30" s="57"/>
      <c r="B30" s="57"/>
      <c r="C30" s="83"/>
      <c r="D30" s="83"/>
      <c r="E30" s="83"/>
    </row>
    <row r="31" ht="24.75" customHeight="1" spans="1:5">
      <c r="A31" s="81"/>
      <c r="B31" s="81"/>
      <c r="C31" s="84"/>
      <c r="D31" s="84"/>
      <c r="E31" s="84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2" workbookViewId="0">
      <selection activeCell="C26" sqref="C26"/>
    </sheetView>
  </sheetViews>
  <sheetFormatPr defaultColWidth="9" defaultRowHeight="12.75" customHeight="1" outlineLevelCol="6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7" width="6.85714285714286" style="36" customWidth="1"/>
  </cols>
  <sheetData>
    <row r="1" ht="24.75" customHeight="1" spans="1:2">
      <c r="A1" s="46"/>
      <c r="B1" s="47"/>
    </row>
    <row r="2" ht="24.75" customHeight="1" spans="1:5">
      <c r="A2" s="75" t="s">
        <v>131</v>
      </c>
      <c r="B2" s="75"/>
      <c r="C2" s="75"/>
      <c r="D2" s="75"/>
      <c r="E2" s="75"/>
    </row>
    <row r="3" ht="24.75" customHeight="1" spans="1:5">
      <c r="A3" s="48" t="s">
        <v>28</v>
      </c>
      <c r="B3" s="49"/>
      <c r="E3" s="40" t="s">
        <v>29</v>
      </c>
    </row>
    <row r="4" ht="24.75" customHeight="1" spans="1:5">
      <c r="A4" s="76" t="s">
        <v>132</v>
      </c>
      <c r="B4" s="76"/>
      <c r="C4" s="76" t="s">
        <v>133</v>
      </c>
      <c r="D4" s="76"/>
      <c r="E4" s="76"/>
    </row>
    <row r="5" ht="24.75" customHeight="1" spans="1:5">
      <c r="A5" s="77" t="s">
        <v>129</v>
      </c>
      <c r="B5" s="76" t="s">
        <v>130</v>
      </c>
      <c r="C5" s="76" t="s">
        <v>100</v>
      </c>
      <c r="D5" s="76" t="s">
        <v>134</v>
      </c>
      <c r="E5" s="76" t="s">
        <v>135</v>
      </c>
    </row>
    <row r="6" ht="24.75" customHeight="1" spans="1:5">
      <c r="A6" s="78" t="s">
        <v>98</v>
      </c>
      <c r="B6" s="69" t="s">
        <v>98</v>
      </c>
      <c r="C6" s="69">
        <v>1</v>
      </c>
      <c r="D6" s="69">
        <v>2</v>
      </c>
      <c r="E6" s="69">
        <v>3</v>
      </c>
    </row>
    <row r="7" s="35" customFormat="1" ht="25.5" customHeight="1" spans="1:7">
      <c r="A7" s="57"/>
      <c r="B7" s="79" t="s">
        <v>100</v>
      </c>
      <c r="C7" s="80">
        <f>C8+C12+C25+C27</f>
        <v>3369555</v>
      </c>
      <c r="D7" s="80">
        <f>D8+D12+D25+D27</f>
        <v>2307622</v>
      </c>
      <c r="E7" s="80">
        <f>E8+E12+E25+E27</f>
        <v>1061933</v>
      </c>
      <c r="F7" s="45"/>
      <c r="G7" s="45"/>
    </row>
    <row r="8" ht="25.5" customHeight="1" spans="1:5">
      <c r="A8" s="57" t="s">
        <v>136</v>
      </c>
      <c r="B8" s="58" t="s">
        <v>137</v>
      </c>
      <c r="C8" s="80">
        <f>D8+E8</f>
        <v>2277742</v>
      </c>
      <c r="D8" s="80">
        <f>SUM(D9:D11)</f>
        <v>2277742</v>
      </c>
      <c r="E8" s="80"/>
    </row>
    <row r="9" s="74" customFormat="1" ht="25.5" customHeight="1" spans="1:7">
      <c r="A9" s="81" t="s">
        <v>138</v>
      </c>
      <c r="B9" s="72" t="s">
        <v>139</v>
      </c>
      <c r="C9" s="73">
        <f t="shared" ref="C9:C29" si="0">D9+E9</f>
        <v>1337280</v>
      </c>
      <c r="D9" s="73">
        <v>1337280</v>
      </c>
      <c r="E9" s="73"/>
      <c r="F9" s="36"/>
      <c r="G9" s="36"/>
    </row>
    <row r="10" s="74" customFormat="1" ht="25.5" customHeight="1" spans="1:7">
      <c r="A10" s="81" t="s">
        <v>140</v>
      </c>
      <c r="B10" s="72" t="s">
        <v>141</v>
      </c>
      <c r="C10" s="73">
        <f t="shared" si="0"/>
        <v>912462</v>
      </c>
      <c r="D10" s="73">
        <v>912462</v>
      </c>
      <c r="E10" s="73"/>
      <c r="F10" s="36"/>
      <c r="G10" s="36"/>
    </row>
    <row r="11" s="74" customFormat="1" ht="25.5" customHeight="1" spans="1:7">
      <c r="A11" s="81" t="s">
        <v>142</v>
      </c>
      <c r="B11" s="60" t="s">
        <v>143</v>
      </c>
      <c r="C11" s="73">
        <f t="shared" si="0"/>
        <v>28000</v>
      </c>
      <c r="D11" s="73">
        <v>28000</v>
      </c>
      <c r="E11" s="73"/>
      <c r="F11" s="36"/>
      <c r="G11" s="36"/>
    </row>
    <row r="12" ht="25.5" customHeight="1" spans="1:5">
      <c r="A12" s="57" t="s">
        <v>144</v>
      </c>
      <c r="B12" s="58" t="s">
        <v>145</v>
      </c>
      <c r="C12" s="80">
        <f t="shared" si="0"/>
        <v>961933</v>
      </c>
      <c r="D12" s="73"/>
      <c r="E12" s="80">
        <f>SUM(E13:E24)</f>
        <v>961933</v>
      </c>
    </row>
    <row r="13" s="74" customFormat="1" ht="25.5" customHeight="1" spans="1:7">
      <c r="A13" s="59" t="s">
        <v>146</v>
      </c>
      <c r="B13" s="60" t="s">
        <v>147</v>
      </c>
      <c r="C13" s="73">
        <f t="shared" si="0"/>
        <v>265000</v>
      </c>
      <c r="D13" s="73"/>
      <c r="E13" s="73">
        <v>265000</v>
      </c>
      <c r="F13" s="36"/>
      <c r="G13" s="36"/>
    </row>
    <row r="14" s="74" customFormat="1" ht="25.5" customHeight="1" spans="1:7">
      <c r="A14" s="59" t="s">
        <v>148</v>
      </c>
      <c r="B14" s="60" t="s">
        <v>149</v>
      </c>
      <c r="C14" s="73">
        <f t="shared" si="0"/>
        <v>66200</v>
      </c>
      <c r="D14" s="73"/>
      <c r="E14" s="73">
        <v>66200</v>
      </c>
      <c r="F14" s="36"/>
      <c r="G14" s="36"/>
    </row>
    <row r="15" s="74" customFormat="1" ht="25.5" customHeight="1" spans="1:7">
      <c r="A15" s="59" t="s">
        <v>150</v>
      </c>
      <c r="B15" s="60" t="s">
        <v>151</v>
      </c>
      <c r="C15" s="73">
        <f t="shared" si="0"/>
        <v>40400</v>
      </c>
      <c r="D15" s="73"/>
      <c r="E15" s="73">
        <v>40400</v>
      </c>
      <c r="F15" s="36"/>
      <c r="G15" s="36"/>
    </row>
    <row r="16" s="74" customFormat="1" ht="25.5" customHeight="1" spans="1:7">
      <c r="A16" s="59" t="s">
        <v>152</v>
      </c>
      <c r="B16" s="60" t="s">
        <v>153</v>
      </c>
      <c r="C16" s="73">
        <f t="shared" si="0"/>
        <v>10000</v>
      </c>
      <c r="D16" s="73"/>
      <c r="E16" s="73">
        <v>10000</v>
      </c>
      <c r="F16" s="36"/>
      <c r="G16" s="36"/>
    </row>
    <row r="17" s="74" customFormat="1" ht="25.5" customHeight="1" spans="1:7">
      <c r="A17" s="59" t="s">
        <v>154</v>
      </c>
      <c r="B17" s="60" t="s">
        <v>155</v>
      </c>
      <c r="C17" s="73">
        <f t="shared" si="0"/>
        <v>101400</v>
      </c>
      <c r="D17" s="73"/>
      <c r="E17" s="73">
        <v>101400</v>
      </c>
      <c r="F17" s="36"/>
      <c r="G17" s="36"/>
    </row>
    <row r="18" s="74" customFormat="1" ht="25.5" customHeight="1" spans="1:7">
      <c r="A18" s="59" t="s">
        <v>156</v>
      </c>
      <c r="B18" s="60" t="s">
        <v>157</v>
      </c>
      <c r="C18" s="73">
        <f t="shared" si="0"/>
        <v>150000</v>
      </c>
      <c r="D18" s="73"/>
      <c r="E18" s="73">
        <v>150000</v>
      </c>
      <c r="F18" s="36"/>
      <c r="G18" s="36"/>
    </row>
    <row r="19" s="74" customFormat="1" ht="25.5" customHeight="1" spans="1:7">
      <c r="A19" s="59" t="s">
        <v>158</v>
      </c>
      <c r="B19" s="60" t="s">
        <v>159</v>
      </c>
      <c r="C19" s="73">
        <f t="shared" si="0"/>
        <v>30000</v>
      </c>
      <c r="D19" s="73"/>
      <c r="E19" s="73">
        <v>30000</v>
      </c>
      <c r="F19" s="36"/>
      <c r="G19" s="36"/>
    </row>
    <row r="20" s="74" customFormat="1" ht="25.5" customHeight="1" spans="1:7">
      <c r="A20" s="59" t="s">
        <v>160</v>
      </c>
      <c r="B20" s="60" t="s">
        <v>161</v>
      </c>
      <c r="C20" s="73">
        <f t="shared" si="0"/>
        <v>25000</v>
      </c>
      <c r="D20" s="73"/>
      <c r="E20" s="73">
        <v>25000</v>
      </c>
      <c r="F20" s="36"/>
      <c r="G20" s="36"/>
    </row>
    <row r="21" s="74" customFormat="1" ht="25.5" customHeight="1" spans="1:7">
      <c r="A21" s="59" t="s">
        <v>162</v>
      </c>
      <c r="B21" s="60" t="s">
        <v>163</v>
      </c>
      <c r="C21" s="73">
        <f t="shared" si="0"/>
        <v>44994</v>
      </c>
      <c r="D21" s="73"/>
      <c r="E21" s="73">
        <v>44994</v>
      </c>
      <c r="F21" s="36"/>
      <c r="G21" s="36"/>
    </row>
    <row r="22" s="74" customFormat="1" ht="25.5" customHeight="1" spans="1:7">
      <c r="A22" s="59" t="s">
        <v>164</v>
      </c>
      <c r="B22" s="60" t="s">
        <v>165</v>
      </c>
      <c r="C22" s="73">
        <f t="shared" si="0"/>
        <v>50939</v>
      </c>
      <c r="D22" s="82"/>
      <c r="E22" s="73">
        <v>50939</v>
      </c>
      <c r="F22" s="36"/>
      <c r="G22" s="36"/>
    </row>
    <row r="23" s="74" customFormat="1" ht="25.5" customHeight="1" spans="1:7">
      <c r="A23" s="59" t="s">
        <v>166</v>
      </c>
      <c r="B23" s="60" t="s">
        <v>167</v>
      </c>
      <c r="C23" s="73">
        <f t="shared" si="0"/>
        <v>20000</v>
      </c>
      <c r="D23" s="82"/>
      <c r="E23" s="73">
        <v>20000</v>
      </c>
      <c r="F23" s="36"/>
      <c r="G23" s="36"/>
    </row>
    <row r="24" s="74" customFormat="1" ht="25.5" customHeight="1" spans="1:7">
      <c r="A24" s="59" t="s">
        <v>168</v>
      </c>
      <c r="B24" s="60" t="s">
        <v>169</v>
      </c>
      <c r="C24" s="73">
        <f t="shared" si="0"/>
        <v>158000</v>
      </c>
      <c r="D24" s="82"/>
      <c r="E24" s="73">
        <v>158000</v>
      </c>
      <c r="F24" s="36"/>
      <c r="G24" s="36"/>
    </row>
    <row r="25" ht="25.5" customHeight="1" spans="1:5">
      <c r="A25" s="63">
        <v>303</v>
      </c>
      <c r="B25" s="64" t="s">
        <v>170</v>
      </c>
      <c r="C25" s="80">
        <f t="shared" si="0"/>
        <v>29880</v>
      </c>
      <c r="D25" s="80">
        <f>D26</f>
        <v>29880</v>
      </c>
      <c r="E25" s="82"/>
    </row>
    <row r="26" ht="25.5" customHeight="1" spans="1:5">
      <c r="A26" s="59">
        <v>30305</v>
      </c>
      <c r="B26" s="60" t="s">
        <v>171</v>
      </c>
      <c r="C26" s="73">
        <f t="shared" si="0"/>
        <v>29880</v>
      </c>
      <c r="D26" s="73">
        <v>29880</v>
      </c>
      <c r="E26" s="82"/>
    </row>
    <row r="27" ht="25.5" customHeight="1" spans="1:5">
      <c r="A27" s="63" t="s">
        <v>172</v>
      </c>
      <c r="B27" s="64" t="s">
        <v>173</v>
      </c>
      <c r="C27" s="80">
        <f t="shared" si="0"/>
        <v>100000</v>
      </c>
      <c r="D27" s="82"/>
      <c r="E27" s="80">
        <f>E28</f>
        <v>100000</v>
      </c>
    </row>
    <row r="28" s="74" customFormat="1" ht="25.5" customHeight="1" spans="1:7">
      <c r="A28" s="59">
        <v>31002</v>
      </c>
      <c r="B28" s="60" t="s">
        <v>174</v>
      </c>
      <c r="C28" s="73">
        <f t="shared" si="0"/>
        <v>100000</v>
      </c>
      <c r="D28" s="82"/>
      <c r="E28" s="73">
        <v>100000</v>
      </c>
      <c r="F28" s="36"/>
      <c r="G28" s="36"/>
    </row>
    <row r="29" ht="25.5" customHeight="1" spans="1:5">
      <c r="A29" s="82"/>
      <c r="B29" s="82"/>
      <c r="C29" s="82"/>
      <c r="D29" s="82"/>
      <c r="E29" s="82"/>
    </row>
    <row r="30" ht="25.5" customHeight="1" spans="1:5">
      <c r="A30" s="82"/>
      <c r="B30" s="82"/>
      <c r="C30" s="82"/>
      <c r="D30" s="82"/>
      <c r="E30" s="82"/>
    </row>
    <row r="31" ht="25.5" customHeight="1" spans="1:5">
      <c r="A31" s="82"/>
      <c r="B31" s="82"/>
      <c r="C31" s="82"/>
      <c r="D31" s="82"/>
      <c r="E31" s="82"/>
    </row>
    <row r="32" ht="25.5" customHeight="1" spans="1:5">
      <c r="A32" s="82"/>
      <c r="B32" s="82"/>
      <c r="C32" s="82"/>
      <c r="D32" s="82"/>
      <c r="E32" s="82"/>
    </row>
    <row r="33" ht="25.5" customHeight="1" spans="1:5">
      <c r="A33" s="82"/>
      <c r="B33" s="82"/>
      <c r="C33" s="82"/>
      <c r="D33" s="82"/>
      <c r="E33" s="82"/>
    </row>
    <row r="34" ht="25.5" customHeight="1" spans="1:5">
      <c r="A34" s="82"/>
      <c r="B34" s="82"/>
      <c r="C34" s="82"/>
      <c r="D34" s="82"/>
      <c r="E34" s="82"/>
    </row>
    <row r="35" ht="25.5" customHeight="1" spans="1:5">
      <c r="A35" s="82"/>
      <c r="B35" s="82"/>
      <c r="C35" s="82"/>
      <c r="D35" s="82"/>
      <c r="E35" s="82"/>
    </row>
    <row r="36" ht="25.5" customHeight="1" spans="1:5">
      <c r="A36" s="82"/>
      <c r="B36" s="82"/>
      <c r="C36" s="82"/>
      <c r="D36" s="82"/>
      <c r="E36" s="82"/>
    </row>
    <row r="37" ht="25.5" customHeight="1" spans="1:5">
      <c r="A37" s="82"/>
      <c r="B37" s="82"/>
      <c r="C37" s="82"/>
      <c r="D37" s="82"/>
      <c r="E37" s="82"/>
    </row>
    <row r="38" ht="25.5" customHeight="1" spans="1:5">
      <c r="A38" s="82"/>
      <c r="B38" s="82"/>
      <c r="C38" s="82"/>
      <c r="D38" s="82"/>
      <c r="E38" s="82"/>
    </row>
    <row r="39" ht="25.5" customHeight="1" spans="1:5">
      <c r="A39" s="82"/>
      <c r="B39" s="82"/>
      <c r="C39" s="82"/>
      <c r="D39" s="82"/>
      <c r="E39" s="82"/>
    </row>
    <row r="40" ht="25.5" customHeight="1" spans="1:5">
      <c r="A40" s="82"/>
      <c r="B40" s="82"/>
      <c r="C40" s="82"/>
      <c r="D40" s="82"/>
      <c r="E40" s="82"/>
    </row>
    <row r="41" ht="25.5" customHeight="1" spans="1:5">
      <c r="A41" s="82"/>
      <c r="B41" s="82"/>
      <c r="C41" s="82"/>
      <c r="D41" s="82"/>
      <c r="E41" s="82"/>
    </row>
    <row r="42" ht="25.5" customHeight="1" spans="1:5">
      <c r="A42" s="82"/>
      <c r="B42" s="82"/>
      <c r="C42" s="82"/>
      <c r="D42" s="82"/>
      <c r="E42" s="82"/>
    </row>
    <row r="43" ht="25.5" customHeight="1" spans="1:5">
      <c r="A43" s="82"/>
      <c r="B43" s="82"/>
      <c r="C43" s="82"/>
      <c r="D43" s="82"/>
      <c r="E43" s="82"/>
    </row>
    <row r="44" ht="25.5" customHeight="1" spans="1:5">
      <c r="A44" s="82"/>
      <c r="B44" s="82"/>
      <c r="C44" s="82"/>
      <c r="D44" s="82"/>
      <c r="E44" s="82"/>
    </row>
    <row r="45" ht="25.5" customHeight="1" spans="1:5">
      <c r="A45" s="82"/>
      <c r="B45" s="82"/>
      <c r="C45" s="82"/>
      <c r="D45" s="82"/>
      <c r="E45" s="82"/>
    </row>
    <row r="46" ht="25.5" customHeight="1" spans="1:5">
      <c r="A46" s="82"/>
      <c r="B46" s="82"/>
      <c r="C46" s="82"/>
      <c r="D46" s="82"/>
      <c r="E46" s="82"/>
    </row>
    <row r="47" ht="25.5" customHeight="1" spans="1:5">
      <c r="A47" s="82"/>
      <c r="B47" s="82"/>
      <c r="C47" s="82"/>
      <c r="D47" s="82"/>
      <c r="E47" s="82"/>
    </row>
    <row r="48" ht="25.5" customHeight="1" spans="1:5">
      <c r="A48" s="82"/>
      <c r="B48" s="82"/>
      <c r="C48" s="82"/>
      <c r="D48" s="82"/>
      <c r="E48" s="82"/>
    </row>
    <row r="49" ht="25.5" customHeight="1" spans="1:5">
      <c r="A49" s="82"/>
      <c r="B49" s="82"/>
      <c r="C49" s="82"/>
      <c r="D49" s="82"/>
      <c r="E49" s="8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F67D694679474899A2BAA7840D4227F3</vt:lpwstr>
  </property>
</Properties>
</file>