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10"/>
  </bookViews>
  <sheets>
    <sheet name="封面" sheetId="1" r:id="rId1"/>
    <sheet name="目录" sheetId="2" r:id="rId2"/>
    <sheet name="表1" sheetId="3" r:id="rId3"/>
    <sheet name="表2" sheetId="15" r:id="rId4"/>
    <sheet name="表3" sheetId="5" r:id="rId5"/>
    <sheet name="表4" sheetId="6" r:id="rId6"/>
    <sheet name="表5" sheetId="7" r:id="rId7"/>
    <sheet name="表6" sheetId="8" r:id="rId8"/>
    <sheet name="表7" sheetId="9" r:id="rId9"/>
    <sheet name="表8" sheetId="10" r:id="rId10"/>
    <sheet name="表9" sheetId="11" r:id="rId11"/>
    <sheet name="表10" sheetId="14" r:id="rId12"/>
    <sheet name="表11" sheetId="13" r:id="rId13"/>
    <sheet name="表12" sheetId="16" r:id="rId14"/>
  </sheets>
  <definedNames>
    <definedName name="_xlnm.Print_Area" localSheetId="11">表10!$A$1:$C$12</definedName>
    <definedName name="_xlnm.Print_Titles" localSheetId="11">表10!$1:$5</definedName>
    <definedName name="_xlnm.Print_Area" localSheetId="3">表2!$A$1:$B$32</definedName>
    <definedName name="_xlnm.Print_Titles" localSheetId="3">表2!$1:$4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<sst xmlns="http://schemas.openxmlformats.org/spreadsheetml/2006/main" count="390" uniqueCount="271">
  <si>
    <t>单位代码：</t>
  </si>
  <si>
    <t>单位名称：</t>
  </si>
  <si>
    <t>中国人民政治协商会议宁县委员会办公室</t>
  </si>
  <si>
    <t>部门预算公开表</t>
  </si>
  <si>
    <t xml:space="preserve">     </t>
  </si>
  <si>
    <t>编制日期：</t>
  </si>
  <si>
    <t>部门领导：</t>
  </si>
  <si>
    <t>财务负责人：</t>
  </si>
  <si>
    <t>制表人：</t>
  </si>
  <si>
    <t xml:space="preserve">      </t>
  </si>
  <si>
    <t>目录</t>
  </si>
  <si>
    <t>表  名</t>
  </si>
  <si>
    <t xml:space="preserve">备  注
</t>
  </si>
  <si>
    <t>（１）部门收支总体情况表</t>
  </si>
  <si>
    <t xml:space="preserve">
</t>
  </si>
  <si>
    <t>（２）部门收入总体情况表</t>
  </si>
  <si>
    <t xml:space="preserve">财务预算口径
</t>
  </si>
  <si>
    <t>（３）部门支出总体情况表</t>
  </si>
  <si>
    <t>功能分类全口径</t>
  </si>
  <si>
    <t>（４）财政拨款收支总体情况表</t>
  </si>
  <si>
    <t>（５）财政拨款支出表</t>
  </si>
  <si>
    <t>财政拨款按单位</t>
  </si>
  <si>
    <t>（６）一般公共预算支出情况表</t>
  </si>
  <si>
    <t>功能分类</t>
  </si>
  <si>
    <t>（７）一般公共预算基本支出情况表</t>
  </si>
  <si>
    <t>支出经济分类</t>
  </si>
  <si>
    <t>（８）一般公共预算“三公”经费、会议费、培训费安排表</t>
  </si>
  <si>
    <t>机关运行经费、经济分类</t>
  </si>
  <si>
    <t>（９）一般公共预算机关运行经费</t>
  </si>
  <si>
    <t>（１０）政府性基金预算支出情况表</t>
  </si>
  <si>
    <t>（１１）部门管理转移支付表</t>
  </si>
  <si>
    <t>（12）国有资本经营预算支出情况表</t>
  </si>
  <si>
    <t>部门收支总体情况表</t>
  </si>
  <si>
    <t>单位：元</t>
  </si>
  <si>
    <t>收入</t>
  </si>
  <si>
    <t>支出</t>
  </si>
  <si>
    <t>项目</t>
  </si>
  <si>
    <t>预算数</t>
  </si>
  <si>
    <t>一、一般公共预算财政拨款收入</t>
  </si>
  <si>
    <t>一、一般公共服务支出</t>
  </si>
  <si>
    <t>二、政府性基金预算财政拨款收入</t>
  </si>
  <si>
    <t>二、外交支出</t>
  </si>
  <si>
    <t>三、国有资本经营预算收入</t>
  </si>
  <si>
    <t>三、国防支出</t>
  </si>
  <si>
    <t>四、教育专户核算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</si>
  <si>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</si>
  <si>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</si>
  <si>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</si>
  <si>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</si>
  <si>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</si>
  <si>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七、附属单位上级收入</t>
  </si>
  <si>
    <t>七、文化旅游体育与传媒支出</t>
  </si>
  <si>
    <t>八、经营收入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</si>
  <si>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</si>
  <si>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</si>
  <si>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</si>
  <si>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</si>
  <si>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</si>
  <si>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</si>
  <si>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</si>
  <si>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</si>
  <si>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</si>
  <si>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</si>
  <si>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</si>
  <si>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</si>
  <si>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</si>
  <si>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</si>
  <si>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</si>
  <si>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</si>
  <si>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</si>
  <si>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</si>
  <si>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</si>
  <si>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</si>
  <si>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</si>
  <si>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</si>
  <si>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</si>
  <si>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</si>
  <si>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 年 收 入 合 计</t>
  </si>
  <si>
    <t>本　年　支　出　合　计</t>
  </si>
  <si>
    <t>十、上年结转</t>
  </si>
  <si>
    <t>三十一、结转下年</t>
  </si>
  <si>
    <t>十一、上年结余</t>
  </si>
  <si>
    <t>收  入  总  计</t>
  </si>
  <si>
    <t>支  出  总  计</t>
  </si>
  <si>
    <t>部门收入总体情况表</t>
  </si>
  <si>
    <r>
      <rPr>
        <b/>
        <sz val="9"/>
        <color rgb="FF000000"/>
        <rFont val="宋体"/>
        <charset val="1"/>
      </rPr>
      <t>一、一般公共预算财政拨款收入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</si>
  <si>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本级财力安排</t>
    </r>
  </si>
  <si>
    <t xml:space="preserve">    上级专项资金</t>
  </si>
  <si>
    <r>
      <rPr>
        <b/>
        <sz val="9"/>
        <color rgb="FF000000"/>
        <rFont val="宋体"/>
        <charset val="1"/>
      </rPr>
      <t>二、政府性基金预算财政拨款收入</t>
    </r>
  </si>
  <si>
    <r>
      <rPr>
        <b/>
        <sz val="9"/>
        <color rgb="FF000000"/>
        <rFont val="宋体"/>
        <charset val="1"/>
      </rPr>
      <t>三、国有资本经营预算收入</t>
    </r>
  </si>
  <si>
    <t>三、事业收入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</si>
  <si>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</si>
  <si>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</si>
  <si>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其他事业收入</t>
    </r>
  </si>
  <si>
    <t>四、上级补助收入</t>
  </si>
  <si>
    <t>五、附属单位上缴收入</t>
  </si>
  <si>
    <t>六、经营收入</t>
  </si>
  <si>
    <t>七、其他收入</t>
  </si>
  <si>
    <t>八、上年结转、结余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</si>
  <si>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</si>
  <si>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</si>
  <si>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</si>
  <si>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非财政性单位结转结余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</si>
  <si>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</si>
  <si>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</si>
  <si>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</si>
  <si>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医疗专户结转</t>
    </r>
  </si>
  <si>
    <t>收入总计</t>
  </si>
  <si>
    <t>部门支出总体情况表</t>
  </si>
  <si>
    <t>功能科目编码</t>
  </si>
  <si>
    <t>功能科目名称</t>
  </si>
  <si>
    <t>支出合计</t>
  </si>
  <si>
    <t>基本支出</t>
  </si>
  <si>
    <t>项目支出</t>
  </si>
  <si>
    <t>**</t>
  </si>
  <si>
    <r>
      <rPr>
        <sz val="9"/>
        <color indexed="8"/>
        <rFont val="宋体"/>
        <charset val="134"/>
      </rPr>
      <t>*</t>
    </r>
    <r>
      <rPr>
        <sz val="9"/>
        <color indexed="8"/>
        <rFont val="宋体"/>
        <charset val="134"/>
      </rPr>
      <t>*</t>
    </r>
  </si>
  <si>
    <t>合计</t>
  </si>
  <si>
    <t>201</t>
  </si>
  <si>
    <t>一般公共服务支出</t>
  </si>
  <si>
    <t>20102</t>
  </si>
  <si>
    <t>政协事务</t>
  </si>
  <si>
    <t>2010201</t>
  </si>
  <si>
    <t>行政运行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</si>
  <si>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</si>
  <si>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</si>
  <si>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</si>
  <si>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</si>
  <si>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</si>
  <si>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</si>
  <si>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2080505</t>
  </si>
  <si>
    <t>机关事业单位基本养老保险缴费支出</t>
  </si>
  <si>
    <t>20899</t>
  </si>
  <si>
    <t>其他社会保障和就业支出</t>
  </si>
  <si>
    <t>2089999</t>
  </si>
  <si>
    <t>210</t>
  </si>
  <si>
    <t>卫生健康支出</t>
  </si>
  <si>
    <t>21011</t>
  </si>
  <si>
    <t>行政事业单位医疗</t>
  </si>
  <si>
    <t>2101101</t>
  </si>
  <si>
    <t>行政单位医疗</t>
  </si>
  <si>
    <t>财政拨款收支总体情况表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</si>
  <si>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</si>
  <si>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</si>
  <si>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</si>
  <si>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</si>
  <si>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</si>
  <si>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</si>
  <si>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</si>
  <si>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</si>
  <si>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</si>
  <si>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</si>
  <si>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</si>
  <si>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</si>
  <si>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</si>
  <si>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</si>
  <si>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</si>
  <si>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</si>
  <si>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</si>
  <si>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</si>
  <si>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</si>
  <si>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</si>
  <si>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</si>
  <si>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</si>
  <si>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</si>
  <si>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</si>
  <si>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</si>
  <si>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</si>
  <si>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</si>
  <si>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</si>
  <si>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</si>
  <si>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</si>
  <si>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</si>
  <si>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</si>
  <si>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</si>
  <si>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</si>
  <si>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</si>
  <si>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收    入    总    计</t>
  </si>
  <si>
    <t>支    出    总    计</t>
  </si>
  <si>
    <t>财政拨款支出表</t>
  </si>
  <si>
    <t>单位名称</t>
  </si>
  <si>
    <t>一般公共预算支出</t>
  </si>
  <si>
    <t>政府性基金预算支出</t>
  </si>
  <si>
    <t>国有资本经营预算支出</t>
  </si>
  <si>
    <t>政协办</t>
  </si>
  <si>
    <t>一般公共预算支出情况表</t>
  </si>
  <si>
    <t>功能分类科目</t>
  </si>
  <si>
    <t>科目编码</t>
  </si>
  <si>
    <t>科目名称</t>
  </si>
  <si>
    <t>一般公共预算基本支出表</t>
  </si>
  <si>
    <t>经济分类科目</t>
  </si>
  <si>
    <t>一般公共预算基本支出</t>
  </si>
  <si>
    <t>人员经费</t>
  </si>
  <si>
    <t>公用经费</t>
  </si>
  <si>
    <t>301</t>
  </si>
  <si>
    <t>工资福利支出</t>
  </si>
  <si>
    <t>30101</t>
  </si>
  <si>
    <t xml:space="preserve">  基本工资</t>
  </si>
  <si>
    <t>30102</t>
  </si>
  <si>
    <t xml:space="preserve">  津贴补贴</t>
  </si>
  <si>
    <t>30103</t>
  </si>
  <si>
    <t xml:space="preserve">  奖金</t>
  </si>
  <si>
    <t xml:space="preserve">  绩效工资</t>
  </si>
  <si>
    <t>30108</t>
  </si>
  <si>
    <t xml:space="preserve">  机关事业单位基本养老保险缴费</t>
  </si>
  <si>
    <t xml:space="preserve">  职工基本医疗保险缴费</t>
  </si>
  <si>
    <t xml:space="preserve">  其他社会保障缴费</t>
  </si>
  <si>
    <t>302</t>
  </si>
  <si>
    <t>商品和服务支出</t>
  </si>
  <si>
    <t>30201</t>
  </si>
  <si>
    <t xml:space="preserve">  办公费</t>
  </si>
  <si>
    <t>30202</t>
  </si>
  <si>
    <t xml:space="preserve">  印刷费</t>
  </si>
  <si>
    <t>30205</t>
  </si>
  <si>
    <t xml:space="preserve">  水费</t>
  </si>
  <si>
    <t>30207</t>
  </si>
  <si>
    <t xml:space="preserve">  邮电费</t>
  </si>
  <si>
    <t>30211</t>
  </si>
  <si>
    <t xml:space="preserve">  差旅费</t>
  </si>
  <si>
    <t>30213</t>
  </si>
  <si>
    <t xml:space="preserve">  维修（护）费</t>
  </si>
  <si>
    <t>30214</t>
  </si>
  <si>
    <t xml:space="preserve">  租赁费</t>
  </si>
  <si>
    <t>30215</t>
  </si>
  <si>
    <t xml:space="preserve">  会议费</t>
  </si>
  <si>
    <t>30216</t>
  </si>
  <si>
    <t xml:space="preserve">  培训费</t>
  </si>
  <si>
    <t>30217</t>
  </si>
  <si>
    <t xml:space="preserve">  公务接待费</t>
  </si>
  <si>
    <t>30226</t>
  </si>
  <si>
    <t xml:space="preserve">  劳务费</t>
  </si>
  <si>
    <t>30228</t>
  </si>
  <si>
    <t xml:space="preserve">  工会经费</t>
  </si>
  <si>
    <t>30229</t>
  </si>
  <si>
    <t xml:space="preserve">  福利费</t>
  </si>
  <si>
    <t>30231</t>
  </si>
  <si>
    <t xml:space="preserve">  公务用车运行维护费</t>
  </si>
  <si>
    <t>30239</t>
  </si>
  <si>
    <t xml:space="preserve">  其他交通费用</t>
  </si>
  <si>
    <r>
      <rPr>
        <sz val="10"/>
        <rFont val="宋体"/>
        <charset val="134"/>
      </rPr>
      <t xml:space="preserve">  其他交通费用</t>
    </r>
    <r>
      <rPr>
        <b/>
        <sz val="10"/>
        <color indexed="10"/>
        <rFont val="宋体"/>
        <charset val="134"/>
      </rPr>
      <t>（车补）</t>
    </r>
  </si>
  <si>
    <t>对个人和家庭的补助</t>
  </si>
  <si>
    <t>30302</t>
  </si>
  <si>
    <t xml:space="preserve">  退休费</t>
  </si>
  <si>
    <t>30305</t>
  </si>
  <si>
    <t xml:space="preserve">  生活补助</t>
  </si>
  <si>
    <t>一般公共预算“三公”经费、会议费、培训费支出情况表</t>
  </si>
  <si>
    <t>“三公”经费</t>
  </si>
  <si>
    <t>会议费</t>
  </si>
  <si>
    <t>培训费</t>
  </si>
  <si>
    <t>因公出国（境）费用</t>
  </si>
  <si>
    <t>公务接待费</t>
  </si>
  <si>
    <t>公务用车购置和运行费</t>
  </si>
  <si>
    <t>公务用车购置费</t>
  </si>
  <si>
    <t>公务用车运行费</t>
  </si>
  <si>
    <t>政协宁县委员会办公室</t>
  </si>
  <si>
    <t>一般公共预算机关运行经费</t>
  </si>
  <si>
    <t>序号</t>
  </si>
  <si>
    <t>经济科目编码</t>
  </si>
  <si>
    <t>经济科目名称</t>
  </si>
  <si>
    <t>政府性基金预算支出情况表</t>
  </si>
  <si>
    <t>项        目</t>
  </si>
  <si>
    <t>编码</t>
  </si>
  <si>
    <t>名称</t>
  </si>
  <si>
    <t>部门管理转移支付表</t>
  </si>
  <si>
    <t>一般公共预算项目支出</t>
  </si>
  <si>
    <t>政府性基金预算项目支出</t>
  </si>
  <si>
    <t>国有资本经营预算项目支出</t>
  </si>
  <si>
    <t>表十二、国有资本经营预算支出情况表</t>
  </si>
  <si>
    <t>单位：万元</t>
  </si>
  <si>
    <t>总计</t>
  </si>
  <si>
    <t>……</t>
  </si>
  <si>
    <t>备注：无内容应公开空表并说明情况。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</si>
</sst>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0.00_ "/>
    <numFmt numFmtId="178" formatCode="#0.00"/>
    <numFmt numFmtId="179" formatCode="#,##0.00_ ;[Red]\-#,##0.00\ "/>
    <numFmt numFmtId="180" formatCode="yyyy/mm/dd"/>
  </numFmts>
  <fonts count="54">
    <font>
      <sz val="11"/>
      <color indexed="8"/>
      <name val="宋体"/>
      <charset val="1"/>
      <scheme val="minor"/>
    </font>
    <font>
      <sz val="16"/>
      <color indexed="8"/>
      <name val="仿宋_GB2312"/>
      <charset val="1"/>
    </font>
    <font>
      <sz val="9"/>
      <color rgb="FF000000"/>
      <name val="宋体"/>
      <charset val="1"/>
      <scheme val="minor"/>
    </font>
    <font>
      <b/>
      <sz val="10"/>
      <color rgb="FF000000"/>
      <name val="宋体"/>
      <charset val="1"/>
      <scheme val="minor"/>
    </font>
    <font>
      <b/>
      <sz val="9"/>
      <color rgb="FF000000"/>
      <name val="宋体"/>
      <charset val="1"/>
      <scheme val="minor"/>
    </font>
    <font>
      <b/>
      <sz val="9"/>
      <color indexed="8"/>
      <name val="宋体"/>
      <charset val="1"/>
      <scheme val="minor"/>
    </font>
    <font>
      <sz val="9"/>
      <color indexed="8"/>
      <name val="仿宋_GB2312"/>
      <charset val="1"/>
    </font>
    <font>
      <sz val="9"/>
      <name val="SimSun"/>
      <charset val="134"/>
    </font>
    <font>
      <b/>
      <sz val="19"/>
      <name val="SimSun"/>
      <charset val="134"/>
    </font>
    <font>
      <sz val="10"/>
      <name val="SimSun"/>
      <charset val="134"/>
    </font>
    <font>
      <sz val="10"/>
      <name val="Arial"/>
      <charset val="134"/>
    </font>
    <font>
      <sz val="11"/>
      <color indexed="8"/>
      <name val="Calibri"/>
      <charset val="134"/>
    </font>
    <font>
      <u/>
      <sz val="10"/>
      <color indexed="12"/>
      <name val="宋体"/>
      <charset val="134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u/>
      <sz val="9"/>
      <color indexed="12"/>
      <name val="宋体"/>
      <charset val="134"/>
    </font>
    <font>
      <b/>
      <sz val="9"/>
      <color indexed="8"/>
      <name val="宋体"/>
      <charset val="134"/>
    </font>
    <font>
      <b/>
      <sz val="10"/>
      <color indexed="8"/>
      <name val="宋体"/>
      <charset val="1"/>
      <scheme val="minor"/>
    </font>
    <font>
      <b/>
      <sz val="10"/>
      <name val="SimSun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color indexed="8"/>
      <name val="宋体"/>
      <charset val="1"/>
      <scheme val="minor"/>
    </font>
    <font>
      <sz val="19"/>
      <name val="SimSun"/>
      <charset val="134"/>
    </font>
    <font>
      <b/>
      <sz val="9"/>
      <name val="SimSun"/>
      <charset val="134"/>
    </font>
    <font>
      <sz val="10"/>
      <name val="Hiragino Sans GB"/>
      <charset val="134"/>
    </font>
    <font>
      <sz val="9"/>
      <name val="宋体"/>
      <charset val="134"/>
    </font>
    <font>
      <b/>
      <sz val="11"/>
      <name val="SimSun"/>
      <charset val="134"/>
    </font>
    <font>
      <b/>
      <sz val="12"/>
      <name val="SimSun"/>
      <charset val="134"/>
    </font>
    <font>
      <b/>
      <u/>
      <sz val="10"/>
      <color rgb="FF0000FF"/>
      <name val="SimSun"/>
      <charset val="134"/>
    </font>
    <font>
      <b/>
      <sz val="22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0"/>
      <color indexed="10"/>
      <name val="宋体"/>
      <charset val="134"/>
    </font>
    <font>
      <b/>
      <sz val="9"/>
      <color rgb="FF000000"/>
      <name val="宋体"/>
      <charset val="1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32" fillId="0" borderId="0" applyFont="0" applyFill="0" applyBorder="0" applyAlignment="0" applyProtection="0">
      <alignment vertical="center"/>
    </xf>
    <xf numFmtId="44" fontId="32" fillId="0" borderId="0" applyFont="0" applyFill="0" applyBorder="0" applyAlignment="0" applyProtection="0">
      <alignment vertical="center"/>
    </xf>
    <xf numFmtId="9" fontId="32" fillId="0" borderId="0" applyFont="0" applyFill="0" applyBorder="0" applyAlignment="0" applyProtection="0">
      <alignment vertical="center"/>
    </xf>
    <xf numFmtId="41" fontId="32" fillId="0" borderId="0" applyFont="0" applyFill="0" applyBorder="0" applyAlignment="0" applyProtection="0">
      <alignment vertical="center"/>
    </xf>
    <xf numFmtId="42" fontId="32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2" fillId="4" borderId="3" applyNumberFormat="0" applyFont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4" applyNumberFormat="0" applyFill="0" applyAlignment="0" applyProtection="0">
      <alignment vertical="center"/>
    </xf>
    <xf numFmtId="0" fontId="39" fillId="0" borderId="4" applyNumberFormat="0" applyFill="0" applyAlignment="0" applyProtection="0">
      <alignment vertical="center"/>
    </xf>
    <xf numFmtId="0" fontId="40" fillId="0" borderId="5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5" borderId="6" applyNumberFormat="0" applyAlignment="0" applyProtection="0">
      <alignment vertical="center"/>
    </xf>
    <xf numFmtId="0" fontId="42" fillId="6" borderId="7" applyNumberFormat="0" applyAlignment="0" applyProtection="0">
      <alignment vertical="center"/>
    </xf>
    <xf numFmtId="0" fontId="43" fillId="6" borderId="6" applyNumberFormat="0" applyAlignment="0" applyProtection="0">
      <alignment vertical="center"/>
    </xf>
    <xf numFmtId="0" fontId="44" fillId="7" borderId="8" applyNumberFormat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6" fillId="0" borderId="10" applyNumberFormat="0" applyFill="0" applyAlignment="0" applyProtection="0">
      <alignment vertical="center"/>
    </xf>
    <xf numFmtId="0" fontId="47" fillId="8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50" fillId="11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51" fillId="16" borderId="0" applyNumberFormat="0" applyBorder="0" applyAlignment="0" applyProtection="0">
      <alignment vertical="center"/>
    </xf>
    <xf numFmtId="0" fontId="51" fillId="17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50" fillId="19" borderId="0" applyNumberFormat="0" applyBorder="0" applyAlignment="0" applyProtection="0">
      <alignment vertical="center"/>
    </xf>
    <xf numFmtId="0" fontId="51" fillId="20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50" fillId="22" borderId="0" applyNumberFormat="0" applyBorder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51" fillId="24" borderId="0" applyNumberFormat="0" applyBorder="0" applyAlignment="0" applyProtection="0">
      <alignment vertical="center"/>
    </xf>
    <xf numFmtId="0" fontId="51" fillId="25" borderId="0" applyNumberFormat="0" applyBorder="0" applyAlignment="0" applyProtection="0">
      <alignment vertical="center"/>
    </xf>
    <xf numFmtId="0" fontId="50" fillId="26" borderId="0" applyNumberFormat="0" applyBorder="0" applyAlignment="0" applyProtection="0">
      <alignment vertical="center"/>
    </xf>
    <xf numFmtId="0" fontId="50" fillId="27" borderId="0" applyNumberFormat="0" applyBorder="0" applyAlignment="0" applyProtection="0">
      <alignment vertical="center"/>
    </xf>
    <xf numFmtId="0" fontId="51" fillId="28" borderId="0" applyNumberFormat="0" applyBorder="0" applyAlignment="0" applyProtection="0">
      <alignment vertical="center"/>
    </xf>
    <xf numFmtId="0" fontId="51" fillId="29" borderId="0" applyNumberFormat="0" applyBorder="0" applyAlignment="0" applyProtection="0">
      <alignment vertical="center"/>
    </xf>
    <xf numFmtId="0" fontId="50" fillId="30" borderId="0" applyNumberFormat="0" applyBorder="0" applyAlignment="0" applyProtection="0">
      <alignment vertical="center"/>
    </xf>
    <xf numFmtId="0" fontId="50" fillId="31" borderId="0" applyNumberFormat="0" applyBorder="0" applyAlignment="0" applyProtection="0">
      <alignment vertical="center"/>
    </xf>
    <xf numFmtId="0" fontId="51" fillId="32" borderId="0" applyNumberFormat="0" applyBorder="0" applyAlignment="0" applyProtection="0">
      <alignment vertical="center"/>
    </xf>
    <xf numFmtId="0" fontId="51" fillId="33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10" fillId="0" borderId="0"/>
    <xf numFmtId="0" fontId="10" fillId="0" borderId="0"/>
  </cellStyleXfs>
  <cellXfs count="109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left" vertical="center"/>
    </xf>
    <xf numFmtId="0" fontId="6" fillId="0" borderId="0" xfId="0" applyFont="1" applyAlignment="1">
      <alignment horizontal="left" vertical="center" indent="2"/>
    </xf>
    <xf numFmtId="0" fontId="7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9" fillId="0" borderId="0" xfId="0" applyFont="1" applyBorder="1" applyAlignment="1">
      <alignment horizontal="right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vertical="center" wrapText="1"/>
    </xf>
    <xf numFmtId="0" fontId="9" fillId="0" borderId="2" xfId="0" applyFont="1" applyBorder="1" applyAlignment="1">
      <alignment horizontal="right" vertical="center" wrapText="1"/>
    </xf>
    <xf numFmtId="0" fontId="10" fillId="0" borderId="0" xfId="0" applyFont="1" applyFill="1" applyAlignment="1"/>
    <xf numFmtId="0" fontId="11" fillId="0" borderId="0" xfId="0" applyFont="1" applyFill="1" applyBorder="1" applyAlignment="1" applyProtection="1"/>
    <xf numFmtId="0" fontId="12" fillId="0" borderId="0" xfId="0" applyFont="1" applyFill="1" applyBorder="1" applyAlignment="1" applyProtection="1">
      <alignment vertical="center" wrapText="1"/>
    </xf>
    <xf numFmtId="0" fontId="13" fillId="0" borderId="0" xfId="0" applyFont="1" applyFill="1" applyBorder="1" applyAlignment="1" applyProtection="1">
      <alignment horizontal="center" vertical="center"/>
    </xf>
    <xf numFmtId="0" fontId="14" fillId="0" borderId="0" xfId="0" applyFont="1" applyFill="1" applyBorder="1" applyAlignment="1" applyProtection="1">
      <alignment horizontal="right" vertical="center"/>
    </xf>
    <xf numFmtId="0" fontId="15" fillId="0" borderId="1" xfId="0" applyFont="1" applyFill="1" applyBorder="1" applyAlignment="1" applyProtection="1">
      <alignment horizontal="center" vertical="center"/>
    </xf>
    <xf numFmtId="0" fontId="15" fillId="0" borderId="1" xfId="0" applyFont="1" applyFill="1" applyBorder="1" applyAlignment="1" applyProtection="1">
      <alignment horizontal="center" vertical="center" wrapText="1"/>
    </xf>
    <xf numFmtId="49" fontId="16" fillId="0" borderId="1" xfId="0" applyNumberFormat="1" applyFont="1" applyFill="1" applyBorder="1" applyAlignment="1" applyProtection="1">
      <alignment horizontal="left" vertical="center"/>
    </xf>
    <xf numFmtId="176" fontId="16" fillId="0" borderId="1" xfId="0" applyNumberFormat="1" applyFont="1" applyFill="1" applyBorder="1" applyAlignment="1" applyProtection="1">
      <alignment horizontal="right" vertical="center"/>
    </xf>
    <xf numFmtId="0" fontId="17" fillId="0" borderId="0" xfId="0" applyFont="1" applyFill="1" applyBorder="1" applyAlignment="1" applyProtection="1">
      <alignment vertical="center" wrapText="1"/>
    </xf>
    <xf numFmtId="0" fontId="17" fillId="0" borderId="0" xfId="0" applyFont="1" applyFill="1" applyBorder="1" applyAlignment="1" applyProtection="1"/>
    <xf numFmtId="0" fontId="9" fillId="0" borderId="1" xfId="0" applyFont="1" applyBorder="1" applyAlignment="1">
      <alignment horizontal="center" vertical="center" wrapText="1"/>
    </xf>
    <xf numFmtId="0" fontId="18" fillId="0" borderId="1" xfId="0" applyFont="1" applyFill="1" applyBorder="1" applyAlignment="1" applyProtection="1">
      <alignment horizontal="center" vertical="center" wrapText="1"/>
    </xf>
    <xf numFmtId="0" fontId="18" fillId="0" borderId="1" xfId="0" applyFont="1" applyFill="1" applyBorder="1" applyAlignment="1" applyProtection="1">
      <alignment horizontal="center" vertical="center"/>
    </xf>
    <xf numFmtId="49" fontId="18" fillId="0" borderId="1" xfId="0" applyNumberFormat="1" applyFont="1" applyFill="1" applyBorder="1" applyAlignment="1" applyProtection="1">
      <alignment horizontal="left" vertical="center" wrapText="1"/>
    </xf>
    <xf numFmtId="49" fontId="18" fillId="0" borderId="1" xfId="0" applyNumberFormat="1" applyFont="1" applyFill="1" applyBorder="1" applyAlignment="1" applyProtection="1">
      <alignment horizontal="center" vertical="center"/>
    </xf>
    <xf numFmtId="0" fontId="19" fillId="0" borderId="1" xfId="0" applyFont="1" applyBorder="1">
      <alignment vertical="center"/>
    </xf>
    <xf numFmtId="0" fontId="20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center" vertical="center"/>
    </xf>
    <xf numFmtId="49" fontId="18" fillId="0" borderId="1" xfId="0" applyNumberFormat="1" applyFont="1" applyFill="1" applyBorder="1" applyAlignment="1" applyProtection="1">
      <alignment horizontal="left" vertical="center"/>
    </xf>
    <xf numFmtId="49" fontId="21" fillId="0" borderId="1" xfId="0" applyNumberFormat="1" applyFont="1" applyFill="1" applyBorder="1" applyAlignment="1">
      <alignment horizontal="left" vertical="center" wrapText="1"/>
    </xf>
    <xf numFmtId="49" fontId="14" fillId="0" borderId="1" xfId="0" applyNumberFormat="1" applyFont="1" applyFill="1" applyBorder="1" applyAlignment="1" applyProtection="1">
      <alignment horizontal="left" vertical="center"/>
    </xf>
    <xf numFmtId="49" fontId="22" fillId="0" borderId="1" xfId="0" applyNumberFormat="1" applyFont="1" applyFill="1" applyBorder="1" applyAlignment="1">
      <alignment horizontal="left" vertical="center" wrapText="1"/>
    </xf>
    <xf numFmtId="0" fontId="23" fillId="0" borderId="1" xfId="0" applyFont="1" applyBorder="1">
      <alignment vertical="center"/>
    </xf>
    <xf numFmtId="0" fontId="23" fillId="0" borderId="0" xfId="0" applyFont="1">
      <alignment vertical="center"/>
    </xf>
    <xf numFmtId="0" fontId="9" fillId="0" borderId="1" xfId="0" applyFont="1" applyBorder="1" applyAlignment="1">
      <alignment vertical="center" wrapText="1"/>
    </xf>
    <xf numFmtId="0" fontId="24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right" vertical="center" wrapText="1"/>
    </xf>
    <xf numFmtId="0" fontId="20" fillId="0" borderId="2" xfId="0" applyFont="1" applyBorder="1" applyAlignment="1">
      <alignment vertical="center" wrapText="1"/>
    </xf>
    <xf numFmtId="0" fontId="20" fillId="0" borderId="2" xfId="0" applyFont="1" applyBorder="1" applyAlignment="1">
      <alignment horizontal="center" vertical="center" wrapText="1"/>
    </xf>
    <xf numFmtId="0" fontId="20" fillId="0" borderId="0" xfId="0" applyFont="1" applyBorder="1" applyAlignment="1">
      <alignment vertical="center" wrapText="1"/>
    </xf>
    <xf numFmtId="0" fontId="20" fillId="0" borderId="0" xfId="0" applyFont="1" applyBorder="1" applyAlignment="1">
      <alignment horizontal="right" vertical="center" wrapText="1"/>
    </xf>
    <xf numFmtId="0" fontId="20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left" vertical="center" wrapText="1"/>
    </xf>
    <xf numFmtId="4" fontId="20" fillId="0" borderId="1" xfId="0" applyNumberFormat="1" applyFont="1" applyBorder="1" applyAlignment="1">
      <alignment horizontal="left" vertical="center" wrapText="1"/>
    </xf>
    <xf numFmtId="4" fontId="9" fillId="0" borderId="1" xfId="0" applyNumberFormat="1" applyFont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/>
    </xf>
    <xf numFmtId="0" fontId="21" fillId="0" borderId="1" xfId="0" applyNumberFormat="1" applyFont="1" applyFill="1" applyBorder="1" applyAlignment="1">
      <alignment horizontal="left" vertical="center" wrapText="1"/>
    </xf>
    <xf numFmtId="4" fontId="9" fillId="0" borderId="1" xfId="0" applyNumberFormat="1" applyFont="1" applyFill="1" applyBorder="1" applyAlignment="1">
      <alignment horizontal="left" vertical="center" wrapText="1"/>
    </xf>
    <xf numFmtId="177" fontId="14" fillId="0" borderId="1" xfId="0" applyNumberFormat="1" applyFont="1" applyFill="1" applyBorder="1" applyAlignment="1" applyProtection="1">
      <alignment horizontal="left" vertical="center"/>
    </xf>
    <xf numFmtId="0" fontId="7" fillId="0" borderId="0" xfId="0" applyFont="1" applyBorder="1" applyAlignment="1">
      <alignment horizontal="center" vertical="center" wrapText="1"/>
    </xf>
    <xf numFmtId="0" fontId="20" fillId="3" borderId="1" xfId="0" applyFont="1" applyFill="1" applyBorder="1" applyAlignment="1">
      <alignment horizontal="center" vertical="center" wrapText="1"/>
    </xf>
    <xf numFmtId="4" fontId="20" fillId="3" borderId="1" xfId="0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20" fillId="3" borderId="1" xfId="0" applyFont="1" applyFill="1" applyBorder="1" applyAlignment="1">
      <alignment horizontal="left" vertical="center" wrapText="1"/>
    </xf>
    <xf numFmtId="176" fontId="18" fillId="0" borderId="1" xfId="0" applyNumberFormat="1" applyFont="1" applyFill="1" applyBorder="1" applyAlignment="1" applyProtection="1">
      <alignment horizontal="right" vertical="center" wrapText="1"/>
    </xf>
    <xf numFmtId="176" fontId="14" fillId="0" borderId="1" xfId="0" applyNumberFormat="1" applyFont="1" applyFill="1" applyBorder="1" applyAlignment="1" applyProtection="1">
      <alignment horizontal="right" vertical="center" wrapText="1"/>
    </xf>
    <xf numFmtId="4" fontId="20" fillId="0" borderId="2" xfId="0" applyNumberFormat="1" applyFont="1" applyBorder="1" applyAlignment="1">
      <alignment horizontal="right" vertical="center" wrapText="1"/>
    </xf>
    <xf numFmtId="4" fontId="25" fillId="0" borderId="2" xfId="0" applyNumberFormat="1" applyFont="1" applyBorder="1" applyAlignment="1">
      <alignment horizontal="right" vertical="center" wrapText="1"/>
    </xf>
    <xf numFmtId="4" fontId="7" fillId="0" borderId="2" xfId="0" applyNumberFormat="1" applyFont="1" applyBorder="1" applyAlignment="1">
      <alignment vertical="center" wrapText="1"/>
    </xf>
    <xf numFmtId="4" fontId="9" fillId="0" borderId="2" xfId="0" applyNumberFormat="1" applyFont="1" applyBorder="1" applyAlignment="1">
      <alignment vertical="center" wrapText="1"/>
    </xf>
    <xf numFmtId="4" fontId="20" fillId="0" borderId="2" xfId="0" applyNumberFormat="1" applyFont="1" applyBorder="1" applyAlignment="1">
      <alignment vertical="center" wrapText="1"/>
    </xf>
    <xf numFmtId="0" fontId="9" fillId="0" borderId="2" xfId="0" applyFont="1" applyBorder="1" applyAlignment="1">
      <alignment horizontal="left" vertical="center" wrapText="1"/>
    </xf>
    <xf numFmtId="4" fontId="9" fillId="0" borderId="2" xfId="0" applyNumberFormat="1" applyFont="1" applyBorder="1" applyAlignment="1">
      <alignment horizontal="right" vertical="center" wrapText="1"/>
    </xf>
    <xf numFmtId="178" fontId="20" fillId="0" borderId="2" xfId="0" applyNumberFormat="1" applyFont="1" applyBorder="1" applyAlignment="1">
      <alignment horizontal="right" vertical="center" wrapText="1"/>
    </xf>
    <xf numFmtId="178" fontId="22" fillId="0" borderId="2" xfId="0" applyNumberFormat="1" applyFont="1" applyBorder="1" applyAlignment="1">
      <alignment horizontal="right" vertical="center" wrapText="1"/>
    </xf>
    <xf numFmtId="178" fontId="26" fillId="0" borderId="2" xfId="0" applyNumberFormat="1" applyFont="1" applyBorder="1" applyAlignment="1">
      <alignment horizontal="right" vertical="center" wrapText="1"/>
    </xf>
    <xf numFmtId="178" fontId="9" fillId="0" borderId="2" xfId="0" applyNumberFormat="1" applyFont="1" applyBorder="1" applyAlignment="1">
      <alignment horizontal="right" vertical="center" wrapText="1"/>
    </xf>
    <xf numFmtId="178" fontId="20" fillId="0" borderId="2" xfId="0" applyNumberFormat="1" applyFont="1" applyBorder="1" applyAlignment="1">
      <alignment vertical="center" wrapText="1"/>
    </xf>
    <xf numFmtId="0" fontId="13" fillId="0" borderId="0" xfId="50" applyFont="1" applyBorder="1" applyAlignment="1" applyProtection="1">
      <alignment horizontal="center" vertical="center"/>
    </xf>
    <xf numFmtId="0" fontId="14" fillId="0" borderId="0" xfId="0" applyFont="1" applyFill="1" applyBorder="1" applyAlignment="1" applyProtection="1">
      <alignment horizontal="center" vertical="center"/>
    </xf>
    <xf numFmtId="0" fontId="16" fillId="0" borderId="0" xfId="0" applyFont="1" applyFill="1" applyBorder="1" applyAlignment="1" applyProtection="1">
      <alignment horizontal="right" vertical="center"/>
    </xf>
    <xf numFmtId="0" fontId="14" fillId="0" borderId="1" xfId="0" applyFont="1" applyFill="1" applyBorder="1" applyAlignment="1" applyProtection="1">
      <alignment horizontal="center" vertical="center"/>
    </xf>
    <xf numFmtId="0" fontId="14" fillId="0" borderId="0" xfId="0" applyFont="1" applyFill="1" applyBorder="1" applyAlignment="1" applyProtection="1">
      <alignment vertical="center"/>
    </xf>
    <xf numFmtId="0" fontId="4" fillId="2" borderId="1" xfId="0" applyFont="1" applyFill="1" applyBorder="1" applyAlignment="1">
      <alignment horizontal="left" vertical="center"/>
    </xf>
    <xf numFmtId="179" fontId="14" fillId="0" borderId="1" xfId="0" applyNumberFormat="1" applyFont="1" applyFill="1" applyBorder="1" applyAlignment="1" applyProtection="1">
      <alignment horizontal="right" vertical="center"/>
    </xf>
    <xf numFmtId="0" fontId="14" fillId="0" borderId="1" xfId="49" applyFont="1" applyFill="1" applyBorder="1" applyAlignment="1" applyProtection="1">
      <alignment vertical="center"/>
    </xf>
    <xf numFmtId="179" fontId="27" fillId="0" borderId="1" xfId="0" applyNumberFormat="1" applyFont="1" applyFill="1" applyBorder="1" applyAlignment="1">
      <alignment horizontal="right" vertical="center"/>
    </xf>
    <xf numFmtId="0" fontId="18" fillId="0" borderId="1" xfId="49" applyFont="1" applyFill="1" applyBorder="1" applyAlignment="1" applyProtection="1">
      <alignment vertical="center"/>
    </xf>
    <xf numFmtId="0" fontId="14" fillId="0" borderId="1" xfId="49" applyFont="1" applyBorder="1" applyAlignment="1" applyProtection="1">
      <alignment vertical="center"/>
    </xf>
    <xf numFmtId="0" fontId="18" fillId="0" borderId="1" xfId="49" applyFont="1" applyFill="1" applyBorder="1" applyAlignment="1" applyProtection="1">
      <alignment horizontal="center" vertical="center"/>
    </xf>
    <xf numFmtId="179" fontId="18" fillId="0" borderId="1" xfId="0" applyNumberFormat="1" applyFont="1" applyFill="1" applyBorder="1" applyAlignment="1" applyProtection="1">
      <alignment horizontal="right" vertical="center"/>
    </xf>
    <xf numFmtId="0" fontId="0" fillId="0" borderId="0" xfId="0" applyFont="1" applyAlignment="1">
      <alignment horizontal="right" vertical="center"/>
    </xf>
    <xf numFmtId="0" fontId="8" fillId="0" borderId="0" xfId="0" applyFont="1" applyBorder="1" applyAlignment="1">
      <alignment horizontal="right" vertical="center" wrapText="1"/>
    </xf>
    <xf numFmtId="0" fontId="28" fillId="0" borderId="0" xfId="0" applyFont="1" applyBorder="1" applyAlignment="1">
      <alignment vertical="center" wrapText="1"/>
    </xf>
    <xf numFmtId="0" fontId="25" fillId="0" borderId="0" xfId="0" applyFont="1" applyBorder="1" applyAlignment="1">
      <alignment horizontal="right" vertical="center" wrapText="1"/>
    </xf>
    <xf numFmtId="0" fontId="20" fillId="0" borderId="2" xfId="0" applyFont="1" applyBorder="1" applyAlignment="1">
      <alignment horizontal="right" vertical="center" wrapText="1"/>
    </xf>
    <xf numFmtId="0" fontId="7" fillId="0" borderId="2" xfId="0" applyFont="1" applyBorder="1" applyAlignment="1">
      <alignment vertical="center" wrapText="1"/>
    </xf>
    <xf numFmtId="0" fontId="25" fillId="0" borderId="2" xfId="0" applyFont="1" applyBorder="1" applyAlignment="1">
      <alignment vertical="center" wrapText="1"/>
    </xf>
    <xf numFmtId="4" fontId="25" fillId="0" borderId="2" xfId="0" applyNumberFormat="1" applyFont="1" applyBorder="1" applyAlignment="1">
      <alignment vertical="center" wrapText="1"/>
    </xf>
    <xf numFmtId="0" fontId="26" fillId="0" borderId="2" xfId="0" applyFont="1" applyBorder="1" applyAlignment="1">
      <alignment horizontal="right" vertical="center" wrapText="1"/>
    </xf>
    <xf numFmtId="0" fontId="7" fillId="0" borderId="2" xfId="0" applyFont="1" applyBorder="1" applyAlignment="1">
      <alignment horizontal="right" vertical="center" wrapText="1"/>
    </xf>
    <xf numFmtId="4" fontId="7" fillId="0" borderId="2" xfId="0" applyNumberFormat="1" applyFont="1" applyBorder="1" applyAlignment="1">
      <alignment horizontal="right" vertical="center" wrapText="1"/>
    </xf>
    <xf numFmtId="0" fontId="8" fillId="0" borderId="1" xfId="0" applyFont="1" applyBorder="1" applyAlignment="1">
      <alignment horizontal="center" vertical="center" wrapText="1"/>
    </xf>
    <xf numFmtId="0" fontId="29" fillId="0" borderId="0" xfId="0" applyFont="1" applyBorder="1" applyAlignment="1">
      <alignment vertical="center" wrapText="1"/>
    </xf>
    <xf numFmtId="0" fontId="29" fillId="0" borderId="1" xfId="0" applyFont="1" applyBorder="1" applyAlignment="1">
      <alignment horizontal="center" vertical="center" wrapText="1"/>
    </xf>
    <xf numFmtId="0" fontId="30" fillId="0" borderId="1" xfId="0" applyFont="1" applyBorder="1" applyAlignment="1">
      <alignment vertical="center" wrapText="1"/>
    </xf>
    <xf numFmtId="0" fontId="0" fillId="0" borderId="1" xfId="0" applyFont="1" applyBorder="1">
      <alignment vertical="center"/>
    </xf>
    <xf numFmtId="0" fontId="9" fillId="0" borderId="0" xfId="0" applyFont="1" applyBorder="1" applyAlignment="1">
      <alignment horizontal="left" vertical="center" wrapText="1"/>
    </xf>
    <xf numFmtId="0" fontId="31" fillId="0" borderId="0" xfId="0" applyFont="1" applyBorder="1" applyAlignment="1">
      <alignment horizontal="center" vertical="center" wrapText="1"/>
    </xf>
    <xf numFmtId="0" fontId="26" fillId="0" borderId="0" xfId="0" applyFont="1" applyBorder="1" applyAlignment="1">
      <alignment horizontal="right" vertical="center" wrapText="1"/>
    </xf>
    <xf numFmtId="180" fontId="9" fillId="0" borderId="0" xfId="0" applyNumberFormat="1" applyFont="1" applyBorder="1" applyAlignment="1">
      <alignment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workbookViewId="0">
      <selection activeCell="Q6" sqref="Q6"/>
    </sheetView>
  </sheetViews>
  <sheetFormatPr defaultColWidth="10" defaultRowHeight="13.5"/>
  <cols>
    <col min="1" max="1" width="2.54166666666667" customWidth="1"/>
    <col min="2" max="4" width="9.76666666666667" customWidth="1"/>
    <col min="5" max="5" width="11.5083333333333" customWidth="1"/>
    <col min="6" max="6" width="9.76666666666667" customWidth="1"/>
    <col min="7" max="7" width="11.5083333333333" customWidth="1"/>
    <col min="8" max="11" width="9.76666666666667" customWidth="1"/>
  </cols>
  <sheetData>
    <row r="1" ht="14.3" customHeight="1" spans="1:11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</row>
    <row r="2" ht="14.3" customHeight="1" spans="1:1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</row>
    <row r="3" ht="22.75" customHeight="1" spans="1:11">
      <c r="A3" s="12"/>
      <c r="B3" s="12" t="s">
        <v>0</v>
      </c>
      <c r="C3" s="105">
        <v>115001</v>
      </c>
      <c r="D3" s="105"/>
      <c r="E3" s="12"/>
      <c r="F3" s="12"/>
      <c r="G3" s="12"/>
      <c r="H3" s="12"/>
      <c r="I3" s="12"/>
      <c r="J3" s="12"/>
      <c r="K3" s="12"/>
    </row>
    <row r="4" ht="22.75" customHeight="1" spans="1:11">
      <c r="A4" s="12"/>
      <c r="B4" s="12" t="s">
        <v>1</v>
      </c>
      <c r="C4" s="12" t="s">
        <v>2</v>
      </c>
      <c r="D4" s="12"/>
      <c r="E4" s="12"/>
      <c r="F4" s="12"/>
      <c r="G4" s="12"/>
      <c r="H4" s="12"/>
      <c r="I4" s="12"/>
      <c r="J4" s="12"/>
      <c r="K4" s="12"/>
    </row>
    <row r="5" ht="14.3" customHeight="1" spans="1:11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</row>
    <row r="6" ht="78.55" customHeight="1" spans="1:11">
      <c r="A6" s="10"/>
      <c r="B6" s="106" t="s">
        <v>3</v>
      </c>
      <c r="C6" s="106"/>
      <c r="D6" s="106"/>
      <c r="E6" s="106"/>
      <c r="F6" s="106"/>
      <c r="G6" s="106"/>
      <c r="H6" s="106"/>
      <c r="I6" s="106"/>
      <c r="J6" s="106"/>
      <c r="K6" s="106"/>
    </row>
    <row r="7" ht="22.75" customHeight="1" spans="1:11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</row>
    <row r="8" ht="22.75" customHeight="1" spans="1:11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</row>
    <row r="9" ht="22.75" customHeight="1" spans="1:11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</row>
    <row r="10" ht="22.75" customHeight="1" spans="1:11">
      <c r="A10" s="12"/>
      <c r="B10" s="12" t="s">
        <v>4</v>
      </c>
      <c r="C10" s="12"/>
      <c r="F10" s="107" t="s">
        <v>5</v>
      </c>
      <c r="G10" s="108"/>
      <c r="H10" s="12"/>
      <c r="I10" s="12"/>
      <c r="J10" s="12"/>
      <c r="K10" s="12"/>
    </row>
    <row r="11" ht="22.75" customHeight="1" spans="1:11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</row>
    <row r="12" ht="22.75" customHeight="1" spans="1:11">
      <c r="A12" s="12"/>
      <c r="B12" s="107" t="s">
        <v>6</v>
      </c>
      <c r="C12" s="107"/>
      <c r="D12" s="12"/>
      <c r="E12" s="107" t="s">
        <v>7</v>
      </c>
      <c r="F12" s="10"/>
      <c r="G12" s="12"/>
      <c r="H12" s="107" t="s">
        <v>8</v>
      </c>
      <c r="I12" s="10"/>
      <c r="J12" s="12"/>
      <c r="K12" s="12"/>
    </row>
    <row r="13" ht="14.3" customHeight="1" spans="1:11">
      <c r="A13" s="10"/>
      <c r="B13" s="10"/>
      <c r="C13" s="10" t="s">
        <v>9</v>
      </c>
      <c r="D13" s="10"/>
      <c r="E13" s="10"/>
      <c r="F13" s="10"/>
      <c r="G13" s="10"/>
      <c r="H13" s="10"/>
      <c r="I13" s="10"/>
      <c r="J13" s="10"/>
      <c r="K13" s="10"/>
    </row>
    <row r="14" ht="14.3" customHeight="1" spans="1:11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</row>
    <row r="15" ht="14.3" customHeight="1" spans="1:11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</row>
  </sheetData>
  <mergeCells count="3">
    <mergeCell ref="C3:D3"/>
    <mergeCell ref="C4:E4"/>
    <mergeCell ref="B6:K6"/>
  </mergeCells>
  <printOptions horizontalCentered="1" vertic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L7" sqref="L7"/>
    </sheetView>
  </sheetViews>
  <sheetFormatPr defaultColWidth="10" defaultRowHeight="13.5" outlineLevelCol="7"/>
  <cols>
    <col min="1" max="1" width="50.8083333333333" customWidth="1"/>
    <col min="2" max="2" width="9.76666666666667" customWidth="1"/>
    <col min="3" max="3" width="12.9166666666667" customWidth="1"/>
    <col min="4" max="6" width="9.76666666666667" customWidth="1"/>
    <col min="7" max="7" width="10.525" customWidth="1"/>
    <col min="8" max="8" width="11.8833333333333" customWidth="1"/>
  </cols>
  <sheetData>
    <row r="1" ht="14.3" customHeight="1" spans="1:8">
      <c r="A1" s="10"/>
      <c r="B1" s="10"/>
      <c r="C1" s="10"/>
      <c r="D1" s="10"/>
      <c r="E1" s="10"/>
      <c r="F1" s="10"/>
      <c r="G1" s="10"/>
      <c r="H1" s="10"/>
    </row>
    <row r="2" ht="39.85" customHeight="1" spans="1:8">
      <c r="A2" s="43" t="s">
        <v>244</v>
      </c>
      <c r="B2" s="43"/>
      <c r="C2" s="43"/>
      <c r="D2" s="43"/>
      <c r="E2" s="43"/>
      <c r="F2" s="43"/>
      <c r="G2" s="43"/>
      <c r="H2" s="43"/>
    </row>
    <row r="3" ht="22.75" customHeight="1" spans="1:8">
      <c r="A3" s="10"/>
      <c r="B3" s="10"/>
      <c r="C3" s="10"/>
      <c r="D3" s="10"/>
      <c r="E3" s="10"/>
      <c r="F3" s="10"/>
      <c r="G3" s="10"/>
      <c r="H3" s="44" t="s">
        <v>33</v>
      </c>
    </row>
    <row r="4" ht="22.75" customHeight="1" spans="1:8">
      <c r="A4" s="14" t="s">
        <v>179</v>
      </c>
      <c r="B4" s="14" t="s">
        <v>245</v>
      </c>
      <c r="C4" s="14"/>
      <c r="D4" s="14"/>
      <c r="E4" s="14"/>
      <c r="F4" s="14"/>
      <c r="G4" s="14" t="s">
        <v>246</v>
      </c>
      <c r="H4" s="14" t="s">
        <v>247</v>
      </c>
    </row>
    <row r="5" ht="22.75" customHeight="1" spans="1:8">
      <c r="A5" s="14"/>
      <c r="B5" s="14" t="s">
        <v>116</v>
      </c>
      <c r="C5" s="14" t="s">
        <v>248</v>
      </c>
      <c r="D5" s="14" t="s">
        <v>249</v>
      </c>
      <c r="E5" s="14" t="s">
        <v>250</v>
      </c>
      <c r="F5" s="14"/>
      <c r="G5" s="14"/>
      <c r="H5" s="14"/>
    </row>
    <row r="6" ht="22.75" customHeight="1" spans="1:8">
      <c r="A6" s="14"/>
      <c r="B6" s="14"/>
      <c r="C6" s="14"/>
      <c r="D6" s="14"/>
      <c r="E6" s="14" t="s">
        <v>251</v>
      </c>
      <c r="F6" s="14" t="s">
        <v>252</v>
      </c>
      <c r="G6" s="14"/>
      <c r="H6" s="14"/>
    </row>
    <row r="7" ht="22.75" customHeight="1" spans="1:8">
      <c r="A7" s="45" t="s">
        <v>116</v>
      </c>
      <c r="B7" s="46">
        <f>D7+F7</f>
        <v>98000</v>
      </c>
      <c r="C7" s="46"/>
      <c r="D7" s="46">
        <v>20000</v>
      </c>
      <c r="E7" s="46"/>
      <c r="F7" s="46">
        <v>78000</v>
      </c>
      <c r="G7" s="46">
        <v>232400</v>
      </c>
      <c r="H7" s="46">
        <v>35000</v>
      </c>
    </row>
    <row r="8" ht="22.75" customHeight="1" spans="1:8">
      <c r="A8" s="15" t="s">
        <v>253</v>
      </c>
      <c r="B8" s="14">
        <f>D8+F8</f>
        <v>98000</v>
      </c>
      <c r="C8" s="14"/>
      <c r="D8" s="14">
        <v>20000</v>
      </c>
      <c r="E8" s="14"/>
      <c r="F8" s="14">
        <v>78000</v>
      </c>
      <c r="G8" s="14">
        <v>232400</v>
      </c>
      <c r="H8" s="14">
        <v>35000</v>
      </c>
    </row>
    <row r="9" ht="22.75" customHeight="1" spans="1:8">
      <c r="A9" s="15"/>
      <c r="B9" s="16"/>
      <c r="C9" s="16"/>
      <c r="D9" s="16"/>
      <c r="E9" s="16"/>
      <c r="F9" s="16"/>
      <c r="G9" s="16"/>
      <c r="H9" s="16"/>
    </row>
  </sheetData>
  <mergeCells count="9">
    <mergeCell ref="A2:H2"/>
    <mergeCell ref="B4:F4"/>
    <mergeCell ref="E5:F5"/>
    <mergeCell ref="A4:A6"/>
    <mergeCell ref="B5:B6"/>
    <mergeCell ref="C5:C6"/>
    <mergeCell ref="D5:D6"/>
    <mergeCell ref="G4:G6"/>
    <mergeCell ref="H4:H6"/>
  </mergeCells>
  <pageMargins left="0.75" right="0.75" top="0.270000010728836" bottom="0.270000010728836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7"/>
  <sheetViews>
    <sheetView tabSelected="1" workbookViewId="0">
      <selection activeCell="J9" sqref="J9"/>
    </sheetView>
  </sheetViews>
  <sheetFormatPr defaultColWidth="10" defaultRowHeight="15"/>
  <cols>
    <col min="1" max="1" width="9.76666666666667" customWidth="1"/>
    <col min="2" max="2" width="13.0916666666667" style="18" customWidth="1"/>
    <col min="3" max="3" width="44.8916666666667" style="18" customWidth="1"/>
    <col min="4" max="4" width="27.1083333333333" customWidth="1"/>
    <col min="5" max="5" width="24.1666666666667" customWidth="1"/>
    <col min="6" max="6" width="24.4" customWidth="1"/>
    <col min="7" max="10" width="9.76666666666667" customWidth="1"/>
  </cols>
  <sheetData>
    <row r="1" ht="14.3" customHeight="1" spans="1:10">
      <c r="A1" s="10"/>
      <c r="B1" s="26"/>
      <c r="C1" s="27"/>
      <c r="D1" s="10"/>
      <c r="E1" s="10"/>
      <c r="F1" s="10"/>
      <c r="G1" s="10"/>
      <c r="H1" s="10"/>
      <c r="I1" s="10"/>
      <c r="J1" s="10"/>
    </row>
    <row r="2" ht="39.85" customHeight="1" spans="1:10">
      <c r="A2" s="11" t="s">
        <v>254</v>
      </c>
      <c r="B2" s="20"/>
      <c r="C2" s="20"/>
      <c r="D2" s="11"/>
      <c r="E2" s="11"/>
      <c r="F2" s="11"/>
      <c r="G2" s="10"/>
      <c r="H2" s="10"/>
      <c r="I2" s="10"/>
      <c r="J2" s="10"/>
    </row>
    <row r="3" ht="22.75" customHeight="1" spans="1:10">
      <c r="A3" s="12"/>
      <c r="D3" s="12"/>
      <c r="E3" s="12"/>
      <c r="F3" s="12" t="s">
        <v>33</v>
      </c>
      <c r="G3" s="10"/>
      <c r="H3" s="10"/>
      <c r="I3" s="10"/>
      <c r="J3" s="10"/>
    </row>
    <row r="4" ht="22.75" customHeight="1" spans="1:10">
      <c r="A4" s="28" t="s">
        <v>255</v>
      </c>
      <c r="B4" s="29" t="s">
        <v>256</v>
      </c>
      <c r="C4" s="30" t="s">
        <v>257</v>
      </c>
      <c r="D4" s="28" t="s">
        <v>116</v>
      </c>
      <c r="E4" s="28" t="s">
        <v>112</v>
      </c>
      <c r="F4" s="28" t="s">
        <v>113</v>
      </c>
      <c r="G4" s="10"/>
      <c r="H4" s="10"/>
      <c r="I4" s="10"/>
      <c r="J4" s="10"/>
    </row>
    <row r="5" ht="28" customHeight="1" spans="1:10">
      <c r="A5" s="28"/>
      <c r="B5" s="31"/>
      <c r="C5" s="32" t="s">
        <v>116</v>
      </c>
      <c r="D5" s="33">
        <f>E5+F5</f>
        <v>979978.05</v>
      </c>
      <c r="E5" s="34">
        <f>E6</f>
        <v>979978.05</v>
      </c>
      <c r="F5" s="34">
        <f>F6</f>
        <v>0</v>
      </c>
      <c r="G5" s="12"/>
      <c r="H5" s="12"/>
      <c r="I5" s="12"/>
      <c r="J5" s="12"/>
    </row>
    <row r="6" ht="28" customHeight="1" spans="1:6">
      <c r="A6" s="35">
        <v>1</v>
      </c>
      <c r="B6" s="36" t="s">
        <v>206</v>
      </c>
      <c r="C6" s="37" t="s">
        <v>207</v>
      </c>
      <c r="D6" s="33">
        <f>E6+F6</f>
        <v>979978.05</v>
      </c>
      <c r="E6" s="33">
        <f>SUM(E7:E22)</f>
        <v>979978.05</v>
      </c>
      <c r="F6" s="33">
        <f>SUM(F7:F22)</f>
        <v>0</v>
      </c>
    </row>
    <row r="7" ht="28" customHeight="1" spans="1:6">
      <c r="A7" s="35">
        <v>2</v>
      </c>
      <c r="B7" s="38" t="s">
        <v>208</v>
      </c>
      <c r="C7" s="39" t="s">
        <v>209</v>
      </c>
      <c r="D7" s="40">
        <f t="shared" ref="D7:D22" si="0">E7+F7</f>
        <v>150000</v>
      </c>
      <c r="E7" s="40">
        <v>150000</v>
      </c>
      <c r="F7" s="40"/>
    </row>
    <row r="8" ht="28" customHeight="1" spans="1:6">
      <c r="A8" s="35">
        <v>3</v>
      </c>
      <c r="B8" s="38" t="s">
        <v>210</v>
      </c>
      <c r="C8" s="39" t="s">
        <v>211</v>
      </c>
      <c r="D8" s="40">
        <f t="shared" si="0"/>
        <v>90000</v>
      </c>
      <c r="E8" s="40">
        <v>90000</v>
      </c>
      <c r="F8" s="40"/>
    </row>
    <row r="9" ht="28" customHeight="1" spans="1:8">
      <c r="A9" s="35">
        <v>4</v>
      </c>
      <c r="B9" s="38" t="s">
        <v>212</v>
      </c>
      <c r="C9" s="39" t="s">
        <v>213</v>
      </c>
      <c r="D9" s="40">
        <f t="shared" si="0"/>
        <v>10000</v>
      </c>
      <c r="E9" s="40">
        <v>10000</v>
      </c>
      <c r="F9" s="40"/>
      <c r="H9" s="41"/>
    </row>
    <row r="10" ht="28" customHeight="1" spans="1:6">
      <c r="A10" s="35">
        <v>5</v>
      </c>
      <c r="B10" s="38" t="s">
        <v>214</v>
      </c>
      <c r="C10" s="39" t="s">
        <v>215</v>
      </c>
      <c r="D10" s="40">
        <f t="shared" si="0"/>
        <v>35000</v>
      </c>
      <c r="E10" s="40">
        <v>35000</v>
      </c>
      <c r="F10" s="40"/>
    </row>
    <row r="11" ht="28" customHeight="1" spans="1:6">
      <c r="A11" s="35">
        <v>6</v>
      </c>
      <c r="B11" s="38" t="s">
        <v>216</v>
      </c>
      <c r="C11" s="39" t="s">
        <v>217</v>
      </c>
      <c r="D11" s="40">
        <f t="shared" si="0"/>
        <v>85000</v>
      </c>
      <c r="E11" s="40">
        <v>85000</v>
      </c>
      <c r="F11" s="40"/>
    </row>
    <row r="12" ht="28" customHeight="1" spans="1:6">
      <c r="A12" s="35">
        <v>7</v>
      </c>
      <c r="B12" s="38" t="s">
        <v>218</v>
      </c>
      <c r="C12" s="39" t="s">
        <v>219</v>
      </c>
      <c r="D12" s="40">
        <f t="shared" si="0"/>
        <v>10000</v>
      </c>
      <c r="E12" s="42">
        <v>10000</v>
      </c>
      <c r="F12" s="40"/>
    </row>
    <row r="13" ht="28" customHeight="1" spans="1:6">
      <c r="A13" s="35">
        <v>8</v>
      </c>
      <c r="B13" s="38" t="s">
        <v>222</v>
      </c>
      <c r="C13" s="39" t="s">
        <v>221</v>
      </c>
      <c r="D13" s="40">
        <f t="shared" si="0"/>
        <v>20000</v>
      </c>
      <c r="E13" s="40">
        <v>20000</v>
      </c>
      <c r="F13" s="40"/>
    </row>
    <row r="14" ht="28" customHeight="1" spans="1:6">
      <c r="A14" s="35">
        <v>9</v>
      </c>
      <c r="B14" s="38" t="s">
        <v>224</v>
      </c>
      <c r="C14" s="39" t="s">
        <v>223</v>
      </c>
      <c r="D14" s="40">
        <f t="shared" si="0"/>
        <v>82000</v>
      </c>
      <c r="E14" s="40">
        <v>82000</v>
      </c>
      <c r="F14" s="40"/>
    </row>
    <row r="15" ht="28" customHeight="1" spans="1:6">
      <c r="A15" s="35">
        <v>10</v>
      </c>
      <c r="B15" s="38" t="s">
        <v>226</v>
      </c>
      <c r="C15" s="39" t="s">
        <v>225</v>
      </c>
      <c r="D15" s="40">
        <f t="shared" si="0"/>
        <v>35000</v>
      </c>
      <c r="E15" s="40">
        <v>35000</v>
      </c>
      <c r="F15" s="40"/>
    </row>
    <row r="16" ht="28" customHeight="1" spans="1:6">
      <c r="A16" s="35">
        <v>11</v>
      </c>
      <c r="B16" s="38" t="s">
        <v>228</v>
      </c>
      <c r="C16" s="39" t="s">
        <v>227</v>
      </c>
      <c r="D16" s="40">
        <f t="shared" si="0"/>
        <v>20000</v>
      </c>
      <c r="E16" s="40">
        <v>20000</v>
      </c>
      <c r="F16" s="40"/>
    </row>
    <row r="17" ht="28" customHeight="1" spans="1:6">
      <c r="A17" s="35">
        <v>12</v>
      </c>
      <c r="B17" s="38" t="s">
        <v>230</v>
      </c>
      <c r="C17" s="39" t="s">
        <v>229</v>
      </c>
      <c r="D17" s="40">
        <f t="shared" si="0"/>
        <v>20000</v>
      </c>
      <c r="E17" s="40">
        <v>20000</v>
      </c>
      <c r="F17" s="40"/>
    </row>
    <row r="18" ht="28" customHeight="1" spans="1:6">
      <c r="A18" s="35">
        <v>13</v>
      </c>
      <c r="B18" s="38" t="s">
        <v>232</v>
      </c>
      <c r="C18" s="39" t="s">
        <v>231</v>
      </c>
      <c r="D18" s="40">
        <f t="shared" si="0"/>
        <v>38099.63</v>
      </c>
      <c r="E18" s="40">
        <v>38099.63</v>
      </c>
      <c r="F18" s="40"/>
    </row>
    <row r="19" ht="28" customHeight="1" spans="1:6">
      <c r="A19" s="35">
        <v>14</v>
      </c>
      <c r="B19" s="38" t="s">
        <v>234</v>
      </c>
      <c r="C19" s="39" t="s">
        <v>233</v>
      </c>
      <c r="D19" s="40">
        <f t="shared" si="0"/>
        <v>55678.42</v>
      </c>
      <c r="E19" s="40">
        <v>55678.42</v>
      </c>
      <c r="F19" s="40"/>
    </row>
    <row r="20" ht="27" customHeight="1" spans="1:6">
      <c r="A20" s="35">
        <v>15</v>
      </c>
      <c r="B20" s="38" t="s">
        <v>236</v>
      </c>
      <c r="C20" s="39" t="s">
        <v>235</v>
      </c>
      <c r="D20" s="40">
        <f t="shared" si="0"/>
        <v>78000</v>
      </c>
      <c r="E20" s="40">
        <v>78000</v>
      </c>
      <c r="F20" s="40"/>
    </row>
    <row r="21" ht="27" customHeight="1" spans="1:6">
      <c r="A21" s="35">
        <v>16</v>
      </c>
      <c r="B21" s="38" t="s">
        <v>236</v>
      </c>
      <c r="C21" s="39" t="s">
        <v>237</v>
      </c>
      <c r="D21" s="40">
        <f t="shared" si="0"/>
        <v>55000</v>
      </c>
      <c r="E21" s="40">
        <v>55000</v>
      </c>
      <c r="F21" s="40"/>
    </row>
    <row r="22" ht="27" customHeight="1" spans="1:6">
      <c r="A22" s="35">
        <v>17</v>
      </c>
      <c r="B22" s="38" t="s">
        <v>236</v>
      </c>
      <c r="C22" s="39" t="s">
        <v>238</v>
      </c>
      <c r="D22" s="40">
        <f t="shared" si="0"/>
        <v>196200</v>
      </c>
      <c r="E22" s="40">
        <v>196200</v>
      </c>
      <c r="F22" s="40"/>
    </row>
    <row r="25" ht="13.5" spans="2:3">
      <c r="B25" s="17"/>
      <c r="C25" s="17"/>
    </row>
    <row r="26" ht="13.5" spans="2:3">
      <c r="B26" s="17"/>
      <c r="C26" s="17"/>
    </row>
    <row r="27" ht="13.5" spans="2:3">
      <c r="B27" s="17"/>
      <c r="C27" s="17"/>
    </row>
  </sheetData>
  <mergeCells count="1">
    <mergeCell ref="A2:F2"/>
  </mergeCells>
  <pageMargins left="0.75" right="0.75" top="0.270000010728836" bottom="0.270000010728836" header="0" footer="0"/>
  <pageSetup paperSize="9" scale="92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2"/>
  <sheetViews>
    <sheetView showGridLines="0" showZeros="0" workbookViewId="0">
      <selection activeCell="C26" sqref="C26"/>
    </sheetView>
  </sheetViews>
  <sheetFormatPr defaultColWidth="7.875" defaultRowHeight="12.75" customHeight="1"/>
  <cols>
    <col min="1" max="1" width="17" style="18" customWidth="1"/>
    <col min="2" max="2" width="41.375" style="18" customWidth="1"/>
    <col min="3" max="3" width="29.375" style="18" customWidth="1"/>
    <col min="4" max="4" width="2.5" style="18" customWidth="1"/>
    <col min="5" max="16" width="8" style="18"/>
    <col min="17" max="16384" width="7.875" style="17"/>
  </cols>
  <sheetData>
    <row r="1" ht="15" customHeight="1" spans="1:16">
      <c r="A1" s="19"/>
      <c r="B1" s="19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</row>
    <row r="2" ht="32.25" customHeight="1" spans="1:16">
      <c r="A2" s="20" t="s">
        <v>258</v>
      </c>
      <c r="B2" s="20"/>
      <c r="C2" s="20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</row>
    <row r="3" ht="15" customHeight="1" spans="1:16">
      <c r="A3" s="17"/>
      <c r="B3" s="17"/>
      <c r="C3" s="21" t="s">
        <v>33</v>
      </c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</row>
    <row r="4" ht="25.5" customHeight="1" spans="1:16">
      <c r="A4" s="22" t="s">
        <v>259</v>
      </c>
      <c r="B4" s="22"/>
      <c r="C4" s="23" t="s">
        <v>37</v>
      </c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</row>
    <row r="5" ht="25.5" customHeight="1" spans="1:16">
      <c r="A5" s="22" t="s">
        <v>260</v>
      </c>
      <c r="B5" s="22" t="s">
        <v>261</v>
      </c>
      <c r="C5" s="23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</row>
    <row r="6" s="17" customFormat="1" ht="25.5" customHeight="1" spans="1:3">
      <c r="A6" s="22" t="s">
        <v>116</v>
      </c>
      <c r="B6" s="22"/>
      <c r="C6" s="23"/>
    </row>
    <row r="7" s="17" customFormat="1" ht="26.25" customHeight="1" spans="1:4">
      <c r="A7" s="24"/>
      <c r="B7" s="24"/>
      <c r="C7" s="25">
        <v>0</v>
      </c>
      <c r="D7" s="18"/>
    </row>
    <row r="8" ht="26.25" customHeight="1" spans="1:16">
      <c r="A8" s="24"/>
      <c r="B8" s="24"/>
      <c r="C8" s="25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</row>
    <row r="9" ht="26.25" customHeight="1" spans="1:16">
      <c r="A9" s="24"/>
      <c r="B9" s="24"/>
      <c r="C9" s="25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</row>
    <row r="10" ht="26.25" customHeight="1" spans="1:3">
      <c r="A10" s="24"/>
      <c r="B10" s="24"/>
      <c r="C10" s="25"/>
    </row>
    <row r="11" ht="26.25" customHeight="1" spans="1:3">
      <c r="A11" s="24"/>
      <c r="B11" s="24"/>
      <c r="C11" s="25"/>
    </row>
    <row r="12" ht="26.25" customHeight="1" spans="1:3">
      <c r="A12" s="24"/>
      <c r="B12" s="24"/>
      <c r="C12" s="25"/>
    </row>
  </sheetData>
  <sheetProtection formatCells="0" formatColumns="0" formatRows="0"/>
  <mergeCells count="3">
    <mergeCell ref="A2:C2"/>
    <mergeCell ref="A4:B4"/>
    <mergeCell ref="C4:C5"/>
  </mergeCells>
  <printOptions horizontalCentered="1"/>
  <pageMargins left="0.78740157480315" right="0.393700787401575" top="1.18110236220472" bottom="0.78740157480315" header="0" footer="0.393700787401575"/>
  <pageSetup paperSize="9" fitToHeight="100" orientation="landscape" horizontalDpi="300" verticalDpi="300"/>
  <headerFooter alignWithMargins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"/>
  <sheetViews>
    <sheetView workbookViewId="0">
      <selection activeCell="E30" sqref="E30"/>
    </sheetView>
  </sheetViews>
  <sheetFormatPr defaultColWidth="10" defaultRowHeight="13.5" outlineLevelRow="4" outlineLevelCol="4"/>
  <cols>
    <col min="1" max="1" width="19.325" customWidth="1"/>
    <col min="2" max="2" width="18.2416666666667" customWidth="1"/>
    <col min="3" max="3" width="20.1916666666667" customWidth="1"/>
    <col min="4" max="4" width="24.2083333333333" customWidth="1"/>
    <col min="5" max="5" width="29.3166666666667" customWidth="1"/>
  </cols>
  <sheetData>
    <row r="1" ht="14.3" customHeight="1" spans="1:5">
      <c r="A1" s="10"/>
      <c r="B1" s="10"/>
      <c r="C1" s="10"/>
      <c r="D1" s="10"/>
      <c r="E1" s="10"/>
    </row>
    <row r="2" ht="39.85" customHeight="1" spans="1:5">
      <c r="A2" s="11" t="s">
        <v>262</v>
      </c>
      <c r="B2" s="11"/>
      <c r="C2" s="11"/>
      <c r="D2" s="11"/>
      <c r="E2" s="11"/>
    </row>
    <row r="3" ht="22.75" customHeight="1" spans="1:5">
      <c r="A3" s="12"/>
      <c r="B3" s="12"/>
      <c r="C3" s="12"/>
      <c r="D3" s="12"/>
      <c r="E3" s="13" t="s">
        <v>33</v>
      </c>
    </row>
    <row r="4" ht="22.75" customHeight="1" spans="1:5">
      <c r="A4" s="14" t="s">
        <v>179</v>
      </c>
      <c r="B4" s="14" t="s">
        <v>116</v>
      </c>
      <c r="C4" s="14" t="s">
        <v>263</v>
      </c>
      <c r="D4" s="14" t="s">
        <v>264</v>
      </c>
      <c r="E4" s="14" t="s">
        <v>265</v>
      </c>
    </row>
    <row r="5" ht="22.75" customHeight="1" spans="1:5">
      <c r="A5" s="15"/>
      <c r="B5" s="16"/>
      <c r="C5" s="16"/>
      <c r="D5" s="16"/>
      <c r="E5" s="16"/>
    </row>
  </sheetData>
  <mergeCells count="1">
    <mergeCell ref="A2:E2"/>
  </mergeCells>
  <pageMargins left="0.75" right="0.75" top="0.270000010728836" bottom="0.270000010728836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6"/>
  <sheetViews>
    <sheetView workbookViewId="0">
      <selection activeCell="C25" sqref="C25"/>
    </sheetView>
  </sheetViews>
  <sheetFormatPr defaultColWidth="9" defaultRowHeight="13.5" outlineLevelCol="1"/>
  <cols>
    <col min="1" max="1" width="59.4083333333333" customWidth="1"/>
    <col min="2" max="2" width="60.0916666666667" customWidth="1"/>
  </cols>
  <sheetData>
    <row r="1" ht="20.25" spans="1:2">
      <c r="A1" s="1" t="s">
        <v>266</v>
      </c>
      <c r="B1" s="1"/>
    </row>
    <row r="2" spans="1:1">
      <c r="A2" s="2" t="s">
        <v>267</v>
      </c>
    </row>
    <row r="3" ht="15" customHeight="1" spans="1:2">
      <c r="A3" s="3" t="s">
        <v>36</v>
      </c>
      <c r="B3" s="4" t="s">
        <v>37</v>
      </c>
    </row>
    <row r="4" spans="1:2">
      <c r="A4" s="3"/>
      <c r="B4" s="4"/>
    </row>
    <row r="5" spans="1:2">
      <c r="A5" s="5" t="s">
        <v>114</v>
      </c>
      <c r="B5" s="4">
        <v>1</v>
      </c>
    </row>
    <row r="6" spans="1:2">
      <c r="A6" s="6" t="s">
        <v>268</v>
      </c>
      <c r="B6" s="7"/>
    </row>
    <row r="7" spans="1:2">
      <c r="A7" s="8" t="s">
        <v>269</v>
      </c>
      <c r="B7" s="7"/>
    </row>
    <row r="8" spans="1:2">
      <c r="A8" s="8"/>
      <c r="B8" s="7"/>
    </row>
    <row r="9" spans="1:2">
      <c r="A9" s="8"/>
      <c r="B9" s="7"/>
    </row>
    <row r="10" spans="1:2">
      <c r="A10" s="8"/>
      <c r="B10" s="7"/>
    </row>
    <row r="11" spans="1:2">
      <c r="A11" s="8"/>
      <c r="B11" s="7"/>
    </row>
    <row r="12" spans="1:2">
      <c r="A12" s="8"/>
      <c r="B12" s="7"/>
    </row>
    <row r="13" spans="1:2">
      <c r="A13" s="8"/>
      <c r="B13" s="7"/>
    </row>
    <row r="14" spans="1:2">
      <c r="A14" s="8"/>
      <c r="B14" s="7"/>
    </row>
    <row r="15" spans="1:2">
      <c r="A15" s="8"/>
      <c r="B15" s="7"/>
    </row>
    <row r="16" spans="1:1">
      <c r="A16" s="9" t="s">
        <v>270</v>
      </c>
    </row>
  </sheetData>
  <mergeCells count="3">
    <mergeCell ref="A1:B1"/>
    <mergeCell ref="A3:A4"/>
    <mergeCell ref="B3:B4"/>
  </mergeCell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5"/>
  <sheetViews>
    <sheetView workbookViewId="0">
      <selection activeCell="F14" sqref="F14"/>
    </sheetView>
  </sheetViews>
  <sheetFormatPr defaultColWidth="10" defaultRowHeight="13.5" outlineLevelCol="2"/>
  <cols>
    <col min="1" max="1" width="5.01666666666667" customWidth="1"/>
    <col min="2" max="2" width="56.3833333333333" customWidth="1"/>
    <col min="3" max="3" width="40.1666666666667" customWidth="1"/>
  </cols>
  <sheetData>
    <row r="1" ht="35.4" customHeight="1" spans="1:2">
      <c r="A1" s="10"/>
      <c r="B1" s="10"/>
    </row>
    <row r="2" ht="39.15" customHeight="1" spans="1:3">
      <c r="A2" s="10"/>
      <c r="B2" s="100" t="s">
        <v>10</v>
      </c>
      <c r="C2" s="100"/>
    </row>
    <row r="3" ht="29.35" customHeight="1" spans="1:3">
      <c r="A3" s="101"/>
      <c r="B3" s="102" t="s">
        <v>11</v>
      </c>
      <c r="C3" s="102" t="s">
        <v>12</v>
      </c>
    </row>
    <row r="4" ht="28.45" customHeight="1" spans="1:3">
      <c r="A4" s="91"/>
      <c r="B4" s="103" t="s">
        <v>13</v>
      </c>
      <c r="C4" s="34" t="s">
        <v>14</v>
      </c>
    </row>
    <row r="5" ht="28.45" customHeight="1" spans="1:3">
      <c r="A5" s="91"/>
      <c r="B5" s="103" t="s">
        <v>15</v>
      </c>
      <c r="C5" s="34" t="s">
        <v>16</v>
      </c>
    </row>
    <row r="6" ht="28.45" customHeight="1" spans="1:3">
      <c r="A6" s="91"/>
      <c r="B6" s="103" t="s">
        <v>17</v>
      </c>
      <c r="C6" s="34" t="s">
        <v>18</v>
      </c>
    </row>
    <row r="7" ht="28.45" customHeight="1" spans="1:3">
      <c r="A7" s="91"/>
      <c r="B7" s="103" t="s">
        <v>19</v>
      </c>
      <c r="C7" s="34"/>
    </row>
    <row r="8" ht="28.45" customHeight="1" spans="1:3">
      <c r="A8" s="91"/>
      <c r="B8" s="103" t="s">
        <v>20</v>
      </c>
      <c r="C8" s="34" t="s">
        <v>21</v>
      </c>
    </row>
    <row r="9" ht="28.45" customHeight="1" spans="1:3">
      <c r="A9" s="91"/>
      <c r="B9" s="103" t="s">
        <v>22</v>
      </c>
      <c r="C9" s="34" t="s">
        <v>23</v>
      </c>
    </row>
    <row r="10" ht="28.45" customHeight="1" spans="1:3">
      <c r="A10" s="91"/>
      <c r="B10" s="103" t="s">
        <v>24</v>
      </c>
      <c r="C10" s="34" t="s">
        <v>25</v>
      </c>
    </row>
    <row r="11" ht="28.45" customHeight="1" spans="1:3">
      <c r="A11" s="91"/>
      <c r="B11" s="103" t="s">
        <v>26</v>
      </c>
      <c r="C11" s="34" t="s">
        <v>27</v>
      </c>
    </row>
    <row r="12" ht="28.45" customHeight="1" spans="1:3">
      <c r="A12" s="91"/>
      <c r="B12" s="103" t="s">
        <v>28</v>
      </c>
      <c r="C12" s="34"/>
    </row>
    <row r="13" ht="28.45" customHeight="1" spans="1:3">
      <c r="A13" s="10"/>
      <c r="B13" s="103" t="s">
        <v>29</v>
      </c>
      <c r="C13" s="34"/>
    </row>
    <row r="14" ht="28.45" customHeight="1" spans="1:3">
      <c r="A14" s="10"/>
      <c r="B14" s="103" t="s">
        <v>30</v>
      </c>
      <c r="C14" s="34" t="s">
        <v>14</v>
      </c>
    </row>
    <row r="15" ht="36" customHeight="1" spans="2:3">
      <c r="B15" s="103" t="s">
        <v>31</v>
      </c>
      <c r="C15" s="104"/>
    </row>
  </sheetData>
  <mergeCells count="1">
    <mergeCell ref="B2:C2"/>
  </mergeCells>
  <pageMargins left="0.75" right="0.75" top="0.270000010728836" bottom="0.270000010728836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42"/>
  <sheetViews>
    <sheetView topLeftCell="A4" workbookViewId="0">
      <selection activeCell="C22" sqref="C22"/>
    </sheetView>
  </sheetViews>
  <sheetFormatPr defaultColWidth="10" defaultRowHeight="13.5" outlineLevelCol="3"/>
  <cols>
    <col min="1" max="1" width="60.0833333333333" customWidth="1"/>
    <col min="2" max="2" width="37.5416666666667" customWidth="1"/>
    <col min="3" max="3" width="51.7416666666667" customWidth="1"/>
    <col min="4" max="4" width="37.025" style="89" customWidth="1"/>
  </cols>
  <sheetData>
    <row r="1" ht="14.3" customHeight="1" spans="1:4">
      <c r="A1" s="10"/>
      <c r="B1" s="10"/>
      <c r="C1" s="10"/>
      <c r="D1" s="44"/>
    </row>
    <row r="2" ht="39.85" customHeight="1" spans="1:4">
      <c r="A2" s="11" t="s">
        <v>32</v>
      </c>
      <c r="B2" s="11"/>
      <c r="C2" s="11"/>
      <c r="D2" s="90"/>
    </row>
    <row r="3" ht="22.75" customHeight="1" spans="1:4">
      <c r="A3" s="91"/>
      <c r="B3" s="91"/>
      <c r="C3" s="91"/>
      <c r="D3" s="92" t="s">
        <v>33</v>
      </c>
    </row>
    <row r="4" ht="22.75" customHeight="1" spans="1:4">
      <c r="A4" s="46" t="s">
        <v>34</v>
      </c>
      <c r="B4" s="46"/>
      <c r="C4" s="46" t="s">
        <v>35</v>
      </c>
      <c r="D4" s="93"/>
    </row>
    <row r="5" ht="22.75" customHeight="1" spans="1:4">
      <c r="A5" s="46" t="s">
        <v>36</v>
      </c>
      <c r="B5" s="46" t="s">
        <v>37</v>
      </c>
      <c r="C5" s="46" t="s">
        <v>36</v>
      </c>
      <c r="D5" s="46" t="s">
        <v>37</v>
      </c>
    </row>
    <row r="6" ht="18" customHeight="1" spans="1:4">
      <c r="A6" s="94" t="s">
        <v>38</v>
      </c>
      <c r="B6" s="72">
        <v>4335460.35</v>
      </c>
      <c r="C6" s="94" t="s">
        <v>39</v>
      </c>
      <c r="D6" s="72">
        <v>3712319.52</v>
      </c>
    </row>
    <row r="7" ht="18" customHeight="1" spans="1:4">
      <c r="A7" s="94" t="s">
        <v>40</v>
      </c>
      <c r="B7" s="73"/>
      <c r="C7" s="94" t="s">
        <v>41</v>
      </c>
      <c r="D7" s="72"/>
    </row>
    <row r="8" ht="18" customHeight="1" spans="1:4">
      <c r="A8" s="94" t="s">
        <v>42</v>
      </c>
      <c r="B8" s="73"/>
      <c r="C8" s="94" t="s">
        <v>43</v>
      </c>
      <c r="D8" s="72"/>
    </row>
    <row r="9" ht="18" customHeight="1" spans="1:4">
      <c r="A9" s="94" t="s">
        <v>44</v>
      </c>
      <c r="B9" s="73"/>
      <c r="C9" s="94" t="s">
        <v>45</v>
      </c>
      <c r="D9" s="72"/>
    </row>
    <row r="10" ht="18" customHeight="1" spans="1:4">
      <c r="A10" s="94" t="s">
        <v>46</v>
      </c>
      <c r="B10" s="73"/>
      <c r="C10" s="94" t="s">
        <v>47</v>
      </c>
      <c r="D10" s="72"/>
    </row>
    <row r="11" ht="18" customHeight="1" spans="1:4">
      <c r="A11" s="94" t="s">
        <v>48</v>
      </c>
      <c r="B11" s="73"/>
      <c r="C11" s="94" t="s">
        <v>49</v>
      </c>
      <c r="D11" s="72"/>
    </row>
    <row r="12" ht="18" customHeight="1" spans="1:4">
      <c r="A12" s="94" t="s">
        <v>50</v>
      </c>
      <c r="B12" s="73"/>
      <c r="C12" s="94" t="s">
        <v>51</v>
      </c>
      <c r="D12" s="72"/>
    </row>
    <row r="13" ht="18" customHeight="1" spans="1:4">
      <c r="A13" s="94" t="s">
        <v>52</v>
      </c>
      <c r="B13" s="73"/>
      <c r="C13" s="94" t="s">
        <v>53</v>
      </c>
      <c r="D13" s="72">
        <v>420942.13</v>
      </c>
    </row>
    <row r="14" ht="18" customHeight="1" spans="1:4">
      <c r="A14" s="94" t="s">
        <v>54</v>
      </c>
      <c r="B14" s="73"/>
      <c r="C14" s="94" t="s">
        <v>55</v>
      </c>
      <c r="D14" s="72"/>
    </row>
    <row r="15" ht="18" customHeight="1" spans="1:4">
      <c r="A15" s="94"/>
      <c r="B15" s="66"/>
      <c r="C15" s="94" t="s">
        <v>56</v>
      </c>
      <c r="D15" s="72">
        <v>202198.7</v>
      </c>
    </row>
    <row r="16" ht="18" customHeight="1" spans="1:4">
      <c r="A16" s="94"/>
      <c r="B16" s="66"/>
      <c r="C16" s="94" t="s">
        <v>57</v>
      </c>
      <c r="D16" s="72"/>
    </row>
    <row r="17" ht="18" customHeight="1" spans="1:4">
      <c r="A17" s="94"/>
      <c r="B17" s="66"/>
      <c r="C17" s="94" t="s">
        <v>58</v>
      </c>
      <c r="D17" s="72"/>
    </row>
    <row r="18" ht="18" customHeight="1" spans="1:4">
      <c r="A18" s="94"/>
      <c r="B18" s="66"/>
      <c r="C18" s="94" t="s">
        <v>59</v>
      </c>
      <c r="D18" s="72"/>
    </row>
    <row r="19" ht="18" customHeight="1" spans="1:4">
      <c r="A19" s="94"/>
      <c r="B19" s="66"/>
      <c r="C19" s="94" t="s">
        <v>60</v>
      </c>
      <c r="D19" s="72"/>
    </row>
    <row r="20" ht="18" customHeight="1" spans="1:4">
      <c r="A20" s="95"/>
      <c r="B20" s="96"/>
      <c r="C20" s="94" t="s">
        <v>61</v>
      </c>
      <c r="D20" s="72"/>
    </row>
    <row r="21" ht="18" customHeight="1" spans="1:4">
      <c r="A21" s="95"/>
      <c r="B21" s="96"/>
      <c r="C21" s="94" t="s">
        <v>62</v>
      </c>
      <c r="D21" s="72"/>
    </row>
    <row r="22" ht="18" customHeight="1" spans="1:4">
      <c r="A22" s="95"/>
      <c r="B22" s="96"/>
      <c r="C22" s="94" t="s">
        <v>63</v>
      </c>
      <c r="D22" s="72"/>
    </row>
    <row r="23" ht="18" customHeight="1" spans="1:4">
      <c r="A23" s="95"/>
      <c r="B23" s="96"/>
      <c r="C23" s="94" t="s">
        <v>64</v>
      </c>
      <c r="D23" s="72"/>
    </row>
    <row r="24" ht="18" customHeight="1" spans="1:4">
      <c r="A24" s="95"/>
      <c r="B24" s="96"/>
      <c r="C24" s="94" t="s">
        <v>65</v>
      </c>
      <c r="D24" s="72"/>
    </row>
    <row r="25" ht="18" customHeight="1" spans="1:4">
      <c r="A25" s="94"/>
      <c r="B25" s="66"/>
      <c r="C25" s="94" t="s">
        <v>66</v>
      </c>
      <c r="D25" s="97"/>
    </row>
    <row r="26" ht="18" customHeight="1" spans="1:4">
      <c r="A26" s="94"/>
      <c r="B26" s="66"/>
      <c r="C26" s="94" t="s">
        <v>67</v>
      </c>
      <c r="D26" s="97"/>
    </row>
    <row r="27" ht="18" customHeight="1" spans="1:4">
      <c r="A27" s="94"/>
      <c r="B27" s="66"/>
      <c r="C27" s="94" t="s">
        <v>68</v>
      </c>
      <c r="D27" s="97"/>
    </row>
    <row r="28" ht="18" customHeight="1" spans="1:4">
      <c r="A28" s="95"/>
      <c r="B28" s="96"/>
      <c r="C28" s="94" t="s">
        <v>69</v>
      </c>
      <c r="D28" s="97"/>
    </row>
    <row r="29" ht="18" customHeight="1" spans="1:4">
      <c r="A29" s="95"/>
      <c r="B29" s="96"/>
      <c r="C29" s="94" t="s">
        <v>70</v>
      </c>
      <c r="D29" s="97"/>
    </row>
    <row r="30" ht="18" customHeight="1" spans="1:4">
      <c r="A30" s="95"/>
      <c r="B30" s="96"/>
      <c r="C30" s="94" t="s">
        <v>71</v>
      </c>
      <c r="D30" s="97"/>
    </row>
    <row r="31" ht="18" customHeight="1" spans="1:4">
      <c r="A31" s="95"/>
      <c r="B31" s="96"/>
      <c r="C31" s="94" t="s">
        <v>72</v>
      </c>
      <c r="D31" s="97"/>
    </row>
    <row r="32" ht="18" customHeight="1" spans="1:4">
      <c r="A32" s="95"/>
      <c r="B32" s="96"/>
      <c r="C32" s="94" t="s">
        <v>73</v>
      </c>
      <c r="D32" s="97"/>
    </row>
    <row r="33" ht="18" customHeight="1" spans="1:4">
      <c r="A33" s="94"/>
      <c r="B33" s="94"/>
      <c r="C33" s="94" t="s">
        <v>74</v>
      </c>
      <c r="D33" s="97"/>
    </row>
    <row r="34" ht="18" customHeight="1" spans="1:4">
      <c r="A34" s="94"/>
      <c r="B34" s="94"/>
      <c r="C34" s="94" t="s">
        <v>75</v>
      </c>
      <c r="D34" s="97"/>
    </row>
    <row r="35" ht="18" customHeight="1" spans="1:4">
      <c r="A35" s="94"/>
      <c r="B35" s="94"/>
      <c r="C35" s="94" t="s">
        <v>76</v>
      </c>
      <c r="D35" s="97"/>
    </row>
    <row r="36" ht="18" customHeight="1" spans="1:4">
      <c r="A36" s="94"/>
      <c r="B36" s="94"/>
      <c r="C36" s="94"/>
      <c r="D36" s="98"/>
    </row>
    <row r="37" ht="18" customHeight="1" spans="1:4">
      <c r="A37" s="94"/>
      <c r="B37" s="94"/>
      <c r="C37" s="94"/>
      <c r="D37" s="98"/>
    </row>
    <row r="38" ht="18" customHeight="1" spans="1:4">
      <c r="A38" s="94"/>
      <c r="B38" s="94"/>
      <c r="C38" s="94"/>
      <c r="D38" s="98"/>
    </row>
    <row r="39" ht="18" customHeight="1" spans="1:4">
      <c r="A39" s="95" t="s">
        <v>77</v>
      </c>
      <c r="B39" s="96">
        <f>SUM(B6:B14)</f>
        <v>4335460.35</v>
      </c>
      <c r="C39" s="95" t="s">
        <v>78</v>
      </c>
      <c r="D39" s="65">
        <f>SUM(D6:D38)</f>
        <v>4335460.35</v>
      </c>
    </row>
    <row r="40" ht="18" customHeight="1" spans="1:4">
      <c r="A40" s="95" t="s">
        <v>79</v>
      </c>
      <c r="B40" s="96"/>
      <c r="C40" s="95" t="s">
        <v>80</v>
      </c>
      <c r="D40" s="65"/>
    </row>
    <row r="41" ht="18" customHeight="1" spans="1:4">
      <c r="A41" s="95" t="s">
        <v>81</v>
      </c>
      <c r="B41" s="66"/>
      <c r="C41" s="94"/>
      <c r="D41" s="99"/>
    </row>
    <row r="42" ht="18" customHeight="1" spans="1:4">
      <c r="A42" s="95" t="s">
        <v>82</v>
      </c>
      <c r="B42" s="96">
        <f>B39+B40</f>
        <v>4335460.35</v>
      </c>
      <c r="C42" s="95" t="s">
        <v>83</v>
      </c>
      <c r="D42" s="65">
        <f>D39+D40</f>
        <v>4335460.35</v>
      </c>
    </row>
  </sheetData>
  <mergeCells count="4">
    <mergeCell ref="A2:D2"/>
    <mergeCell ref="A3:C3"/>
    <mergeCell ref="A4:B4"/>
    <mergeCell ref="C4:D4"/>
  </mergeCells>
  <pageMargins left="0.75" right="0.75" top="0.270000010728836" bottom="0.270000010728836" header="0" footer="0"/>
  <pageSetup paperSize="9" scale="7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32"/>
  <sheetViews>
    <sheetView showZeros="0" topLeftCell="A2" workbookViewId="0">
      <selection activeCell="A32" sqref="$A5:$XFD32"/>
    </sheetView>
  </sheetViews>
  <sheetFormatPr defaultColWidth="7.875" defaultRowHeight="12.75" customHeight="1" outlineLevelCol="2"/>
  <cols>
    <col min="1" max="1" width="99.7416666666667" style="18" customWidth="1"/>
    <col min="2" max="2" width="64.8583333333333" style="18" customWidth="1"/>
    <col min="3" max="3" width="27.375" style="18" customWidth="1"/>
    <col min="4" max="16384" width="7.875" style="17"/>
  </cols>
  <sheetData>
    <row r="1" ht="24.75" customHeight="1" spans="1:1">
      <c r="A1" s="26"/>
    </row>
    <row r="2" ht="24.75" customHeight="1" spans="1:2">
      <c r="A2" s="20" t="s">
        <v>84</v>
      </c>
      <c r="B2" s="20"/>
    </row>
    <row r="3" ht="24.75" customHeight="1" spans="1:2">
      <c r="A3" s="80"/>
      <c r="B3" s="21" t="s">
        <v>33</v>
      </c>
    </row>
    <row r="4" ht="24" customHeight="1" spans="1:2">
      <c r="A4" s="30" t="s">
        <v>36</v>
      </c>
      <c r="B4" s="30" t="s">
        <v>37</v>
      </c>
    </row>
    <row r="5" s="17" customFormat="1" ht="18" customHeight="1" spans="1:3">
      <c r="A5" s="81" t="s">
        <v>85</v>
      </c>
      <c r="B5" s="82">
        <v>4335460.35</v>
      </c>
      <c r="C5" s="18"/>
    </row>
    <row r="6" s="17" customFormat="1" ht="18" customHeight="1" spans="1:3">
      <c r="A6" s="83" t="s">
        <v>86</v>
      </c>
      <c r="B6" s="84">
        <v>4335460.35</v>
      </c>
      <c r="C6" s="18"/>
    </row>
    <row r="7" s="17" customFormat="1" ht="18" customHeight="1" spans="1:3">
      <c r="A7" s="83" t="s">
        <v>87</v>
      </c>
      <c r="B7" s="84"/>
      <c r="C7" s="18"/>
    </row>
    <row r="8" s="17" customFormat="1" ht="18" customHeight="1" spans="1:3">
      <c r="A8" s="81" t="s">
        <v>88</v>
      </c>
      <c r="B8" s="84">
        <f>B9+B10</f>
        <v>0</v>
      </c>
      <c r="C8" s="18"/>
    </row>
    <row r="9" s="17" customFormat="1" ht="18" customHeight="1" spans="1:3">
      <c r="A9" s="83" t="s">
        <v>86</v>
      </c>
      <c r="B9" s="84"/>
      <c r="C9" s="18"/>
    </row>
    <row r="10" s="17" customFormat="1" ht="18" customHeight="1" spans="1:3">
      <c r="A10" s="83" t="s">
        <v>87</v>
      </c>
      <c r="B10" s="84"/>
      <c r="C10" s="18"/>
    </row>
    <row r="11" s="17" customFormat="1" ht="18" customHeight="1" spans="1:3">
      <c r="A11" s="81" t="s">
        <v>89</v>
      </c>
      <c r="B11" s="84"/>
      <c r="C11" s="18"/>
    </row>
    <row r="12" s="17" customFormat="1" ht="18" customHeight="1" spans="1:3">
      <c r="A12" s="83" t="s">
        <v>86</v>
      </c>
      <c r="B12" s="84"/>
      <c r="C12" s="18"/>
    </row>
    <row r="13" s="17" customFormat="1" ht="18" customHeight="1" spans="1:3">
      <c r="A13" s="83" t="s">
        <v>87</v>
      </c>
      <c r="B13" s="84"/>
      <c r="C13" s="18"/>
    </row>
    <row r="14" s="17" customFormat="1" ht="18" customHeight="1" spans="1:3">
      <c r="A14" s="85" t="s">
        <v>90</v>
      </c>
      <c r="B14" s="84">
        <f>SUM(B15:B17)</f>
        <v>0</v>
      </c>
      <c r="C14" s="18"/>
    </row>
    <row r="15" s="17" customFormat="1" ht="18" customHeight="1" spans="1:3">
      <c r="A15" s="83" t="s">
        <v>91</v>
      </c>
      <c r="B15" s="84"/>
      <c r="C15" s="18"/>
    </row>
    <row r="16" s="17" customFormat="1" ht="18" customHeight="1" spans="1:3">
      <c r="A16" s="83" t="s">
        <v>92</v>
      </c>
      <c r="B16" s="84"/>
      <c r="C16" s="18"/>
    </row>
    <row r="17" s="17" customFormat="1" ht="18" customHeight="1" spans="1:3">
      <c r="A17" s="83" t="s">
        <v>93</v>
      </c>
      <c r="B17" s="84"/>
      <c r="C17" s="18"/>
    </row>
    <row r="18" s="17" customFormat="1" ht="18" customHeight="1" spans="1:3">
      <c r="A18" s="85" t="s">
        <v>94</v>
      </c>
      <c r="B18" s="84"/>
      <c r="C18" s="18"/>
    </row>
    <row r="19" s="17" customFormat="1" ht="18" customHeight="1" spans="1:3">
      <c r="A19" s="85" t="s">
        <v>95</v>
      </c>
      <c r="B19" s="84"/>
      <c r="C19" s="18"/>
    </row>
    <row r="20" s="17" customFormat="1" ht="18" customHeight="1" spans="1:3">
      <c r="A20" s="85" t="s">
        <v>96</v>
      </c>
      <c r="B20" s="84"/>
      <c r="C20" s="18"/>
    </row>
    <row r="21" s="17" customFormat="1" ht="18" customHeight="1" spans="1:3">
      <c r="A21" s="85" t="s">
        <v>97</v>
      </c>
      <c r="B21" s="84"/>
      <c r="C21" s="18"/>
    </row>
    <row r="22" s="17" customFormat="1" ht="18" customHeight="1" spans="1:3">
      <c r="A22" s="85" t="s">
        <v>98</v>
      </c>
      <c r="B22" s="82">
        <f>B23+B26+B29+B30</f>
        <v>0</v>
      </c>
      <c r="C22" s="18"/>
    </row>
    <row r="23" s="17" customFormat="1" ht="18" customHeight="1" spans="1:3">
      <c r="A23" s="83" t="s">
        <v>99</v>
      </c>
      <c r="B23" s="82">
        <f>B24+B25</f>
        <v>0</v>
      </c>
      <c r="C23" s="18"/>
    </row>
    <row r="24" s="17" customFormat="1" ht="18" customHeight="1" spans="1:3">
      <c r="A24" s="83" t="s">
        <v>100</v>
      </c>
      <c r="B24" s="82"/>
      <c r="C24" s="18"/>
    </row>
    <row r="25" s="17" customFormat="1" ht="18" customHeight="1" spans="1:3">
      <c r="A25" s="83" t="s">
        <v>101</v>
      </c>
      <c r="B25" s="82"/>
      <c r="C25" s="18"/>
    </row>
    <row r="26" s="17" customFormat="1" ht="18" customHeight="1" spans="1:3">
      <c r="A26" s="83" t="s">
        <v>102</v>
      </c>
      <c r="B26" s="82">
        <f>B27+B28</f>
        <v>0</v>
      </c>
      <c r="C26" s="18"/>
    </row>
    <row r="27" s="17" customFormat="1" ht="18" customHeight="1" spans="1:3">
      <c r="A27" s="83" t="s">
        <v>103</v>
      </c>
      <c r="B27" s="82"/>
      <c r="C27" s="18"/>
    </row>
    <row r="28" s="17" customFormat="1" ht="18" customHeight="1" spans="1:3">
      <c r="A28" s="83" t="s">
        <v>104</v>
      </c>
      <c r="B28" s="82"/>
      <c r="C28" s="18"/>
    </row>
    <row r="29" s="17" customFormat="1" ht="18" customHeight="1" spans="1:3">
      <c r="A29" s="83" t="s">
        <v>105</v>
      </c>
      <c r="B29" s="82"/>
      <c r="C29" s="18"/>
    </row>
    <row r="30" s="17" customFormat="1" ht="18" customHeight="1" spans="1:3">
      <c r="A30" s="83" t="s">
        <v>106</v>
      </c>
      <c r="B30" s="82"/>
      <c r="C30" s="18"/>
    </row>
    <row r="31" ht="18" customHeight="1" spans="1:2">
      <c r="A31" s="86"/>
      <c r="B31" s="82"/>
    </row>
    <row r="32" s="17" customFormat="1" ht="18" customHeight="1" spans="1:3">
      <c r="A32" s="87" t="s">
        <v>107</v>
      </c>
      <c r="B32" s="88">
        <f>B5+B8+B14+B18+B19+B20+B21+B22</f>
        <v>4335460.35</v>
      </c>
      <c r="C32" s="18"/>
    </row>
  </sheetData>
  <sheetProtection formatCells="0" formatColumns="0" formatRows="0"/>
  <mergeCells count="1">
    <mergeCell ref="A2:B2"/>
  </mergeCells>
  <printOptions horizontalCentered="1"/>
  <pageMargins left="0.590277777777778" right="0.393700787401575" top="0.511805555555556" bottom="0.78740157480315" header="0" footer="0.393700787401575"/>
  <pageSetup paperSize="9" scale="71" orientation="landscape" horizontalDpi="300" verticalDpi="300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topLeftCell="A4" workbookViewId="0">
      <selection activeCell="E29" sqref="E29"/>
    </sheetView>
  </sheetViews>
  <sheetFormatPr defaultColWidth="7.875" defaultRowHeight="12.75" customHeight="1" outlineLevelCol="6"/>
  <cols>
    <col min="1" max="1" width="16.75" style="18" customWidth="1"/>
    <col min="2" max="2" width="32.25" style="18" customWidth="1"/>
    <col min="3" max="3" width="24.625" style="18" customWidth="1"/>
    <col min="4" max="4" width="24.125" style="18" customWidth="1"/>
    <col min="5" max="5" width="22.875" style="18" customWidth="1"/>
    <col min="6" max="7" width="6" style="18" customWidth="1"/>
    <col min="8" max="16384" width="7.875" style="17"/>
  </cols>
  <sheetData>
    <row r="1" s="17" customFormat="1" ht="17.25" customHeight="1" spans="1:7">
      <c r="A1" s="26"/>
      <c r="B1" s="26"/>
      <c r="C1" s="18"/>
      <c r="D1" s="18"/>
      <c r="E1" s="18"/>
      <c r="F1" s="18"/>
      <c r="G1" s="18"/>
    </row>
    <row r="2" s="17" customFormat="1" ht="24.75" customHeight="1" spans="1:7">
      <c r="A2" s="76" t="s">
        <v>108</v>
      </c>
      <c r="B2" s="76"/>
      <c r="C2" s="76"/>
      <c r="D2" s="76"/>
      <c r="E2" s="76"/>
      <c r="F2" s="18"/>
      <c r="G2" s="18"/>
    </row>
    <row r="3" s="17" customFormat="1" ht="24.75" customHeight="1" spans="1:7">
      <c r="A3" s="77"/>
      <c r="B3" s="77"/>
      <c r="C3" s="77"/>
      <c r="D3" s="18"/>
      <c r="E3" s="78" t="s">
        <v>33</v>
      </c>
      <c r="F3" s="18"/>
      <c r="G3" s="18"/>
    </row>
    <row r="4" s="17" customFormat="1" ht="24.75" customHeight="1" spans="1:7">
      <c r="A4" s="30" t="s">
        <v>109</v>
      </c>
      <c r="B4" s="30" t="s">
        <v>110</v>
      </c>
      <c r="C4" s="30" t="s">
        <v>111</v>
      </c>
      <c r="D4" s="30" t="s">
        <v>112</v>
      </c>
      <c r="E4" s="30" t="s">
        <v>113</v>
      </c>
      <c r="F4" s="18"/>
      <c r="G4" s="18"/>
    </row>
    <row r="5" s="17" customFormat="1" ht="24.75" customHeight="1" spans="1:7">
      <c r="A5" s="30"/>
      <c r="B5" s="30"/>
      <c r="C5" s="30"/>
      <c r="D5" s="30"/>
      <c r="E5" s="30"/>
      <c r="F5" s="18"/>
      <c r="G5" s="18"/>
    </row>
    <row r="6" s="17" customFormat="1" ht="18" customHeight="1" spans="1:7">
      <c r="A6" s="79" t="s">
        <v>114</v>
      </c>
      <c r="B6" s="79" t="s">
        <v>115</v>
      </c>
      <c r="C6" s="79">
        <v>1</v>
      </c>
      <c r="D6" s="79">
        <v>2</v>
      </c>
      <c r="E6" s="79">
        <v>3</v>
      </c>
      <c r="F6" s="18"/>
      <c r="G6" s="18"/>
    </row>
    <row r="7" s="17" customFormat="1" ht="24" customHeight="1" spans="1:7">
      <c r="A7" s="36"/>
      <c r="B7" s="36" t="s">
        <v>116</v>
      </c>
      <c r="C7" s="62">
        <f t="shared" ref="C7:C18" si="0">SUM(D7,E7)</f>
        <v>4335460.35</v>
      </c>
      <c r="D7" s="62">
        <f>SUM(D11,D9,D17)</f>
        <v>4185060.35</v>
      </c>
      <c r="E7" s="62">
        <v>150400</v>
      </c>
      <c r="F7" s="18"/>
      <c r="G7" s="18"/>
    </row>
    <row r="8" s="17" customFormat="1" ht="24" customHeight="1" spans="1:7">
      <c r="A8" s="36" t="s">
        <v>117</v>
      </c>
      <c r="B8" s="36" t="s">
        <v>118</v>
      </c>
      <c r="C8" s="62">
        <f t="shared" si="0"/>
        <v>3712319.52</v>
      </c>
      <c r="D8" s="62">
        <f>D9</f>
        <v>3561919.52</v>
      </c>
      <c r="E8" s="62">
        <v>150400</v>
      </c>
      <c r="F8" s="18"/>
      <c r="G8" s="18"/>
    </row>
    <row r="9" s="17" customFormat="1" ht="24" customHeight="1" spans="1:7">
      <c r="A9" s="36" t="s">
        <v>119</v>
      </c>
      <c r="B9" s="36" t="s">
        <v>120</v>
      </c>
      <c r="C9" s="62">
        <f t="shared" si="0"/>
        <v>3712319.52</v>
      </c>
      <c r="D9" s="62">
        <f>D10</f>
        <v>3561919.52</v>
      </c>
      <c r="E9" s="62">
        <v>150400</v>
      </c>
      <c r="F9" s="18"/>
      <c r="G9" s="18"/>
    </row>
    <row r="10" s="17" customFormat="1" ht="24" customHeight="1" spans="1:7">
      <c r="A10" s="38" t="s">
        <v>121</v>
      </c>
      <c r="B10" s="38" t="s">
        <v>122</v>
      </c>
      <c r="C10" s="62">
        <f t="shared" si="0"/>
        <v>3712319.52</v>
      </c>
      <c r="D10" s="63">
        <v>3561919.52</v>
      </c>
      <c r="E10" s="63">
        <v>150400</v>
      </c>
      <c r="F10" s="18"/>
      <c r="G10" s="18"/>
    </row>
    <row r="11" s="17" customFormat="1" ht="24" customHeight="1" spans="1:7">
      <c r="A11" s="36" t="s">
        <v>123</v>
      </c>
      <c r="B11" s="36" t="s">
        <v>124</v>
      </c>
      <c r="C11" s="62">
        <f t="shared" si="0"/>
        <v>420942.13</v>
      </c>
      <c r="D11" s="62">
        <f>D12+D15</f>
        <v>420942.13</v>
      </c>
      <c r="E11" s="63"/>
      <c r="F11" s="18"/>
      <c r="G11" s="18"/>
    </row>
    <row r="12" s="17" customFormat="1" ht="24" customHeight="1" spans="1:7">
      <c r="A12" s="36" t="s">
        <v>125</v>
      </c>
      <c r="B12" s="36" t="s">
        <v>126</v>
      </c>
      <c r="C12" s="62">
        <f t="shared" si="0"/>
        <v>411074.03</v>
      </c>
      <c r="D12" s="62">
        <f>D13+D14</f>
        <v>411074.03</v>
      </c>
      <c r="E12" s="63"/>
      <c r="F12" s="18"/>
      <c r="G12" s="18"/>
    </row>
    <row r="13" s="17" customFormat="1" ht="24" customHeight="1" spans="1:7">
      <c r="A13" s="38" t="s">
        <v>127</v>
      </c>
      <c r="B13" s="38" t="s">
        <v>128</v>
      </c>
      <c r="C13" s="62">
        <v>95430</v>
      </c>
      <c r="D13" s="63">
        <v>95430</v>
      </c>
      <c r="E13" s="63"/>
      <c r="F13" s="18"/>
      <c r="G13" s="18"/>
    </row>
    <row r="14" s="17" customFormat="1" ht="24" customHeight="1" spans="1:7">
      <c r="A14" s="38" t="s">
        <v>129</v>
      </c>
      <c r="B14" s="38" t="s">
        <v>130</v>
      </c>
      <c r="C14" s="62">
        <f t="shared" ref="C14:C19" si="1">SUM(D14,E14)</f>
        <v>315644.03</v>
      </c>
      <c r="D14" s="63">
        <v>315644.03</v>
      </c>
      <c r="E14" s="63"/>
      <c r="F14" s="18"/>
      <c r="G14" s="18"/>
    </row>
    <row r="15" s="17" customFormat="1" ht="24" customHeight="1" spans="1:7">
      <c r="A15" s="36" t="s">
        <v>131</v>
      </c>
      <c r="B15" s="36" t="s">
        <v>132</v>
      </c>
      <c r="C15" s="62">
        <f t="shared" si="1"/>
        <v>9868.1</v>
      </c>
      <c r="D15" s="62">
        <f>D16</f>
        <v>9868.1</v>
      </c>
      <c r="E15" s="62"/>
      <c r="F15" s="18"/>
      <c r="G15" s="18"/>
    </row>
    <row r="16" s="17" customFormat="1" ht="24" customHeight="1" spans="1:7">
      <c r="A16" s="38" t="s">
        <v>133</v>
      </c>
      <c r="B16" s="38" t="s">
        <v>132</v>
      </c>
      <c r="C16" s="62">
        <f t="shared" si="1"/>
        <v>9868.1</v>
      </c>
      <c r="D16" s="63">
        <v>9868.1</v>
      </c>
      <c r="E16" s="62"/>
      <c r="F16" s="18"/>
      <c r="G16" s="18"/>
    </row>
    <row r="17" s="17" customFormat="1" ht="24" customHeight="1" spans="1:7">
      <c r="A17" s="36" t="s">
        <v>134</v>
      </c>
      <c r="B17" s="36" t="s">
        <v>135</v>
      </c>
      <c r="C17" s="62">
        <f t="shared" si="1"/>
        <v>202198.7</v>
      </c>
      <c r="D17" s="62">
        <f t="shared" ref="D15:D18" si="2">D18</f>
        <v>202198.7</v>
      </c>
      <c r="E17" s="63"/>
      <c r="F17" s="18"/>
      <c r="G17" s="18"/>
    </row>
    <row r="18" s="17" customFormat="1" ht="24" customHeight="1" spans="1:7">
      <c r="A18" s="36" t="s">
        <v>136</v>
      </c>
      <c r="B18" s="36" t="s">
        <v>137</v>
      </c>
      <c r="C18" s="62">
        <f t="shared" si="1"/>
        <v>202198.7</v>
      </c>
      <c r="D18" s="62">
        <f t="shared" si="2"/>
        <v>202198.7</v>
      </c>
      <c r="E18" s="63"/>
      <c r="F18" s="18"/>
      <c r="G18" s="18"/>
    </row>
    <row r="19" s="17" customFormat="1" ht="24" customHeight="1" spans="1:7">
      <c r="A19" s="38" t="s">
        <v>138</v>
      </c>
      <c r="B19" s="38" t="s">
        <v>139</v>
      </c>
      <c r="C19" s="62">
        <f t="shared" si="1"/>
        <v>202198.7</v>
      </c>
      <c r="D19" s="63">
        <v>202198.7</v>
      </c>
      <c r="E19" s="63"/>
      <c r="F19" s="18"/>
      <c r="G19" s="18"/>
    </row>
  </sheetData>
  <mergeCells count="6">
    <mergeCell ref="A2:E2"/>
    <mergeCell ref="A4:A5"/>
    <mergeCell ref="B4:B5"/>
    <mergeCell ref="C4:C5"/>
    <mergeCell ref="D4:D5"/>
    <mergeCell ref="E4:E5"/>
  </mergeCells>
  <pageMargins left="0.75" right="0.75" top="0.270000010728836" bottom="0.270000010728836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7"/>
  <sheetViews>
    <sheetView workbookViewId="0">
      <selection activeCell="D31" sqref="D31"/>
    </sheetView>
  </sheetViews>
  <sheetFormatPr defaultColWidth="10" defaultRowHeight="13.5" outlineLevelCol="6"/>
  <cols>
    <col min="1" max="1" width="64.7583333333333" customWidth="1"/>
    <col min="2" max="2" width="38.6916666666667" customWidth="1"/>
    <col min="3" max="3" width="69.3583333333333" customWidth="1"/>
    <col min="4" max="4" width="37.0333333333333" customWidth="1"/>
    <col min="5" max="5" width="18.725" customWidth="1"/>
    <col min="6" max="8" width="9.76666666666667" customWidth="1"/>
  </cols>
  <sheetData>
    <row r="1" ht="14.3" customHeight="1" spans="1:7">
      <c r="A1" s="10"/>
      <c r="B1" s="10"/>
      <c r="C1" s="10"/>
      <c r="D1" s="10"/>
      <c r="E1" s="10"/>
      <c r="F1" s="10"/>
      <c r="G1" s="10"/>
    </row>
    <row r="2" ht="39.85" customHeight="1" spans="1:7">
      <c r="A2" s="11" t="s">
        <v>140</v>
      </c>
      <c r="B2" s="11"/>
      <c r="C2" s="11"/>
      <c r="D2" s="11"/>
      <c r="E2" s="10"/>
      <c r="F2" s="10"/>
      <c r="G2" s="10"/>
    </row>
    <row r="3" ht="22.75" customHeight="1" spans="1:7">
      <c r="A3" s="12"/>
      <c r="B3" s="12"/>
      <c r="C3" s="48" t="s">
        <v>33</v>
      </c>
      <c r="D3" s="48"/>
      <c r="E3" s="12"/>
      <c r="F3" s="12"/>
      <c r="G3" s="12"/>
    </row>
    <row r="4" ht="22.75" customHeight="1" spans="1:7">
      <c r="A4" s="46" t="s">
        <v>34</v>
      </c>
      <c r="B4" s="46"/>
      <c r="C4" s="46" t="s">
        <v>35</v>
      </c>
      <c r="D4" s="46"/>
      <c r="E4" s="12"/>
      <c r="F4" s="12"/>
      <c r="G4" s="12"/>
    </row>
    <row r="5" ht="22.75" customHeight="1" spans="1:7">
      <c r="A5" s="46" t="s">
        <v>36</v>
      </c>
      <c r="B5" s="46" t="s">
        <v>37</v>
      </c>
      <c r="C5" s="46" t="s">
        <v>36</v>
      </c>
      <c r="D5" s="46" t="s">
        <v>116</v>
      </c>
      <c r="E5" s="12"/>
      <c r="F5" s="12"/>
      <c r="G5" s="12"/>
    </row>
    <row r="6" ht="22.75" customHeight="1" spans="1:7">
      <c r="A6" s="15" t="s">
        <v>141</v>
      </c>
      <c r="B6" s="71">
        <f>SUM(B7:B9)</f>
        <v>4335460.35</v>
      </c>
      <c r="C6" s="15" t="s">
        <v>142</v>
      </c>
      <c r="D6" s="71">
        <f>SUM(D7:D36)</f>
        <v>4335460.35</v>
      </c>
      <c r="E6" s="12"/>
      <c r="F6" s="12"/>
      <c r="G6" s="12"/>
    </row>
    <row r="7" ht="22.75" customHeight="1" spans="1:7">
      <c r="A7" s="15" t="s">
        <v>143</v>
      </c>
      <c r="B7" s="72">
        <v>4335460.35</v>
      </c>
      <c r="C7" s="15" t="s">
        <v>144</v>
      </c>
      <c r="D7" s="72">
        <v>3712319.52</v>
      </c>
      <c r="E7" s="12"/>
      <c r="F7" s="12"/>
      <c r="G7" s="12"/>
    </row>
    <row r="8" ht="22.75" customHeight="1" spans="1:7">
      <c r="A8" s="15" t="s">
        <v>145</v>
      </c>
      <c r="B8" s="73"/>
      <c r="C8" s="15" t="s">
        <v>146</v>
      </c>
      <c r="D8" s="72"/>
      <c r="E8" s="12"/>
      <c r="F8" s="12"/>
      <c r="G8" s="12"/>
    </row>
    <row r="9" ht="22.75" customHeight="1" spans="1:7">
      <c r="A9" s="15" t="s">
        <v>147</v>
      </c>
      <c r="B9" s="73"/>
      <c r="C9" s="15" t="s">
        <v>148</v>
      </c>
      <c r="D9" s="72"/>
      <c r="E9" s="12"/>
      <c r="F9" s="12"/>
      <c r="G9" s="12"/>
    </row>
    <row r="10" ht="22.75" customHeight="1" spans="1:7">
      <c r="A10" s="15"/>
      <c r="B10" s="67"/>
      <c r="C10" s="15" t="s">
        <v>149</v>
      </c>
      <c r="D10" s="72"/>
      <c r="E10" s="12"/>
      <c r="F10" s="12"/>
      <c r="G10" s="12"/>
    </row>
    <row r="11" ht="22.75" customHeight="1" spans="1:7">
      <c r="A11" s="15"/>
      <c r="B11" s="67"/>
      <c r="C11" s="15" t="s">
        <v>150</v>
      </c>
      <c r="D11" s="72"/>
      <c r="E11" s="12"/>
      <c r="F11" s="12"/>
      <c r="G11" s="12"/>
    </row>
    <row r="12" ht="22.75" customHeight="1" spans="1:7">
      <c r="A12" s="15"/>
      <c r="B12" s="67"/>
      <c r="C12" s="15" t="s">
        <v>151</v>
      </c>
      <c r="D12" s="72"/>
      <c r="E12" s="12"/>
      <c r="F12" s="12"/>
      <c r="G12" s="12"/>
    </row>
    <row r="13" ht="22.75" customHeight="1" spans="1:7">
      <c r="A13" s="45"/>
      <c r="B13" s="68"/>
      <c r="C13" s="15" t="s">
        <v>152</v>
      </c>
      <c r="D13" s="72"/>
      <c r="E13" s="12"/>
      <c r="F13" s="12"/>
      <c r="G13" s="12"/>
    </row>
    <row r="14" ht="22.75" customHeight="1" spans="1:7">
      <c r="A14" s="15"/>
      <c r="B14" s="67"/>
      <c r="C14" s="15" t="s">
        <v>153</v>
      </c>
      <c r="D14" s="72">
        <v>420942.13</v>
      </c>
      <c r="E14" s="12"/>
      <c r="F14" s="12"/>
      <c r="G14" s="47"/>
    </row>
    <row r="15" ht="22.75" customHeight="1" spans="1:7">
      <c r="A15" s="15"/>
      <c r="B15" s="67"/>
      <c r="C15" s="15" t="s">
        <v>154</v>
      </c>
      <c r="D15" s="72"/>
      <c r="E15" s="12"/>
      <c r="F15" s="12"/>
      <c r="G15" s="12"/>
    </row>
    <row r="16" ht="22.75" customHeight="1" spans="1:7">
      <c r="A16" s="15"/>
      <c r="B16" s="67"/>
      <c r="C16" s="15" t="s">
        <v>155</v>
      </c>
      <c r="D16" s="72">
        <v>202198.7</v>
      </c>
      <c r="E16" s="12"/>
      <c r="F16" s="12"/>
      <c r="G16" s="12"/>
    </row>
    <row r="17" ht="22.75" customHeight="1" spans="1:7">
      <c r="A17" s="15"/>
      <c r="B17" s="67"/>
      <c r="C17" s="15" t="s">
        <v>156</v>
      </c>
      <c r="D17" s="72"/>
      <c r="E17" s="12"/>
      <c r="F17" s="12"/>
      <c r="G17" s="12"/>
    </row>
    <row r="18" ht="22.75" customHeight="1" spans="1:7">
      <c r="A18" s="15"/>
      <c r="B18" s="67"/>
      <c r="C18" s="15" t="s">
        <v>157</v>
      </c>
      <c r="D18" s="72"/>
      <c r="E18" s="12"/>
      <c r="F18" s="12"/>
      <c r="G18" s="12"/>
    </row>
    <row r="19" ht="22.75" customHeight="1" spans="1:7">
      <c r="A19" s="15"/>
      <c r="B19" s="15"/>
      <c r="C19" s="15" t="s">
        <v>158</v>
      </c>
      <c r="D19" s="73"/>
      <c r="E19" s="12"/>
      <c r="F19" s="12"/>
      <c r="G19" s="12"/>
    </row>
    <row r="20" ht="22.75" customHeight="1" spans="1:7">
      <c r="A20" s="15"/>
      <c r="B20" s="15"/>
      <c r="C20" s="15" t="s">
        <v>159</v>
      </c>
      <c r="D20" s="73"/>
      <c r="E20" s="12"/>
      <c r="F20" s="12"/>
      <c r="G20" s="12"/>
    </row>
    <row r="21" ht="22.75" customHeight="1" spans="1:7">
      <c r="A21" s="15"/>
      <c r="B21" s="15"/>
      <c r="C21" s="15" t="s">
        <v>160</v>
      </c>
      <c r="D21" s="73"/>
      <c r="E21" s="12"/>
      <c r="F21" s="12"/>
      <c r="G21" s="12"/>
    </row>
    <row r="22" ht="22.75" customHeight="1" spans="1:7">
      <c r="A22" s="15"/>
      <c r="B22" s="15"/>
      <c r="C22" s="15" t="s">
        <v>161</v>
      </c>
      <c r="D22" s="73"/>
      <c r="E22" s="12"/>
      <c r="F22" s="12"/>
      <c r="G22" s="12"/>
    </row>
    <row r="23" ht="22.75" customHeight="1" spans="1:7">
      <c r="A23" s="15"/>
      <c r="B23" s="15"/>
      <c r="C23" s="15" t="s">
        <v>162</v>
      </c>
      <c r="D23" s="73"/>
      <c r="E23" s="12"/>
      <c r="F23" s="12"/>
      <c r="G23" s="12"/>
    </row>
    <row r="24" ht="22.75" customHeight="1" spans="1:7">
      <c r="A24" s="15"/>
      <c r="B24" s="15"/>
      <c r="C24" s="15" t="s">
        <v>163</v>
      </c>
      <c r="D24" s="73"/>
      <c r="E24" s="12"/>
      <c r="F24" s="12"/>
      <c r="G24" s="12"/>
    </row>
    <row r="25" ht="22.75" customHeight="1" spans="1:7">
      <c r="A25" s="15"/>
      <c r="B25" s="15"/>
      <c r="C25" s="15" t="s">
        <v>164</v>
      </c>
      <c r="D25" s="73"/>
      <c r="E25" s="12"/>
      <c r="F25" s="12"/>
      <c r="G25" s="12"/>
    </row>
    <row r="26" ht="22.75" customHeight="1" spans="1:7">
      <c r="A26" s="15"/>
      <c r="B26" s="15"/>
      <c r="C26" s="15" t="s">
        <v>165</v>
      </c>
      <c r="D26" s="73"/>
      <c r="E26" s="12"/>
      <c r="F26" s="12"/>
      <c r="G26" s="12"/>
    </row>
    <row r="27" ht="22.75" customHeight="1" spans="1:7">
      <c r="A27" s="15"/>
      <c r="B27" s="15"/>
      <c r="C27" s="15" t="s">
        <v>166</v>
      </c>
      <c r="D27" s="73"/>
      <c r="E27" s="12"/>
      <c r="F27" s="12"/>
      <c r="G27" s="12"/>
    </row>
    <row r="28" ht="22.75" customHeight="1" spans="1:7">
      <c r="A28" s="15"/>
      <c r="B28" s="15"/>
      <c r="C28" s="15" t="s">
        <v>167</v>
      </c>
      <c r="D28" s="73"/>
      <c r="E28" s="12"/>
      <c r="F28" s="12"/>
      <c r="G28" s="12"/>
    </row>
    <row r="29" ht="22.75" customHeight="1" spans="1:7">
      <c r="A29" s="15"/>
      <c r="B29" s="15"/>
      <c r="C29" s="15" t="s">
        <v>168</v>
      </c>
      <c r="D29" s="73"/>
      <c r="E29" s="12"/>
      <c r="F29" s="12"/>
      <c r="G29" s="12"/>
    </row>
    <row r="30" ht="22.75" customHeight="1" spans="1:7">
      <c r="A30" s="15"/>
      <c r="B30" s="15"/>
      <c r="C30" s="15" t="s">
        <v>169</v>
      </c>
      <c r="D30" s="73"/>
      <c r="E30" s="12"/>
      <c r="F30" s="12"/>
      <c r="G30" s="12"/>
    </row>
    <row r="31" ht="22.75" customHeight="1" spans="1:7">
      <c r="A31" s="15"/>
      <c r="B31" s="15"/>
      <c r="C31" s="15" t="s">
        <v>170</v>
      </c>
      <c r="D31" s="73"/>
      <c r="E31" s="12"/>
      <c r="F31" s="12"/>
      <c r="G31" s="12"/>
    </row>
    <row r="32" ht="22.75" customHeight="1" spans="1:7">
      <c r="A32" s="15"/>
      <c r="B32" s="15"/>
      <c r="C32" s="15" t="s">
        <v>171</v>
      </c>
      <c r="D32" s="73"/>
      <c r="E32" s="12"/>
      <c r="F32" s="12"/>
      <c r="G32" s="12"/>
    </row>
    <row r="33" ht="22.75" customHeight="1" spans="1:7">
      <c r="A33" s="15"/>
      <c r="B33" s="15"/>
      <c r="C33" s="15" t="s">
        <v>172</v>
      </c>
      <c r="D33" s="73"/>
      <c r="E33" s="12"/>
      <c r="F33" s="12"/>
      <c r="G33" s="12"/>
    </row>
    <row r="34" ht="22.75" customHeight="1" spans="1:7">
      <c r="A34" s="15"/>
      <c r="B34" s="15"/>
      <c r="C34" s="15" t="s">
        <v>173</v>
      </c>
      <c r="D34" s="73"/>
      <c r="E34" s="12"/>
      <c r="F34" s="12"/>
      <c r="G34" s="12"/>
    </row>
    <row r="35" ht="22.75" customHeight="1" spans="1:7">
      <c r="A35" s="15"/>
      <c r="B35" s="15"/>
      <c r="C35" s="15" t="s">
        <v>174</v>
      </c>
      <c r="D35" s="73"/>
      <c r="E35" s="12"/>
      <c r="F35" s="12"/>
      <c r="G35" s="12"/>
    </row>
    <row r="36" ht="22.75" customHeight="1" spans="1:7">
      <c r="A36" s="15"/>
      <c r="B36" s="15"/>
      <c r="C36" s="15" t="s">
        <v>175</v>
      </c>
      <c r="D36" s="74"/>
      <c r="E36" s="12"/>
      <c r="F36" s="12"/>
      <c r="G36" s="12"/>
    </row>
    <row r="37" ht="22.75" customHeight="1" spans="1:7">
      <c r="A37" s="46" t="s">
        <v>176</v>
      </c>
      <c r="B37" s="75">
        <f>B6</f>
        <v>4335460.35</v>
      </c>
      <c r="C37" s="46" t="s">
        <v>177</v>
      </c>
      <c r="D37" s="71">
        <f>D6</f>
        <v>4335460.35</v>
      </c>
      <c r="E37" s="47"/>
      <c r="F37" s="12"/>
      <c r="G37" s="12"/>
    </row>
  </sheetData>
  <mergeCells count="4">
    <mergeCell ref="A2:D2"/>
    <mergeCell ref="C3:D3"/>
    <mergeCell ref="A4:B4"/>
    <mergeCell ref="C4:D4"/>
  </mergeCells>
  <pageMargins left="0.75" right="0.511805555555556" top="0.270000010728836" bottom="0.270000010728836" header="0" footer="0"/>
  <pageSetup paperSize="9" scale="64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8"/>
  <sheetViews>
    <sheetView workbookViewId="0">
      <selection activeCell="G20" sqref="G20"/>
    </sheetView>
  </sheetViews>
  <sheetFormatPr defaultColWidth="10" defaultRowHeight="13.5" outlineLevelRow="7"/>
  <cols>
    <col min="1" max="1" width="34.875" customWidth="1"/>
    <col min="2" max="2" width="18.05" customWidth="1"/>
    <col min="3" max="3" width="14.925" customWidth="1"/>
    <col min="4" max="4" width="12.35" customWidth="1"/>
    <col min="5" max="5" width="15.2" customWidth="1"/>
    <col min="6" max="6" width="15.0666666666667" customWidth="1"/>
    <col min="7" max="7" width="18.05" customWidth="1"/>
    <col min="8" max="9" width="15.4666666666667" customWidth="1"/>
    <col min="10" max="11" width="15.7416666666667" customWidth="1"/>
  </cols>
  <sheetData>
    <row r="1" ht="14.3" customHeight="1" spans="1:11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</row>
    <row r="2" ht="39.85" customHeight="1" spans="1:11">
      <c r="A2" s="11" t="s">
        <v>178</v>
      </c>
      <c r="B2" s="11"/>
      <c r="C2" s="11"/>
      <c r="D2" s="11"/>
      <c r="E2" s="11"/>
      <c r="F2" s="11"/>
      <c r="G2" s="11"/>
      <c r="H2" s="11"/>
      <c r="I2" s="11"/>
      <c r="J2" s="11"/>
      <c r="K2" s="11"/>
    </row>
    <row r="3" ht="22.75" customHeight="1" spans="1:11">
      <c r="A3" s="12"/>
      <c r="B3" s="12"/>
      <c r="C3" s="12"/>
      <c r="D3" s="12"/>
      <c r="E3" s="12"/>
      <c r="F3" s="12"/>
      <c r="G3" s="12"/>
      <c r="H3" s="12"/>
      <c r="I3" s="12"/>
      <c r="J3" s="48" t="s">
        <v>33</v>
      </c>
      <c r="K3" s="48"/>
    </row>
    <row r="4" ht="22.75" customHeight="1" spans="1:11">
      <c r="A4" s="46" t="s">
        <v>179</v>
      </c>
      <c r="B4" s="46" t="s">
        <v>116</v>
      </c>
      <c r="C4" s="46" t="s">
        <v>180</v>
      </c>
      <c r="D4" s="46"/>
      <c r="E4" s="46"/>
      <c r="F4" s="46" t="s">
        <v>181</v>
      </c>
      <c r="G4" s="46"/>
      <c r="H4" s="46"/>
      <c r="I4" s="46" t="s">
        <v>182</v>
      </c>
      <c r="J4" s="46"/>
      <c r="K4" s="46"/>
    </row>
    <row r="5" ht="22.75" customHeight="1" spans="1:11">
      <c r="A5" s="46"/>
      <c r="B5" s="46"/>
      <c r="C5" s="14" t="s">
        <v>116</v>
      </c>
      <c r="D5" s="14" t="s">
        <v>112</v>
      </c>
      <c r="E5" s="14" t="s">
        <v>113</v>
      </c>
      <c r="F5" s="14" t="s">
        <v>116</v>
      </c>
      <c r="G5" s="14" t="s">
        <v>112</v>
      </c>
      <c r="H5" s="14" t="s">
        <v>113</v>
      </c>
      <c r="I5" s="14" t="s">
        <v>116</v>
      </c>
      <c r="J5" s="14" t="s">
        <v>112</v>
      </c>
      <c r="K5" s="14" t="s">
        <v>113</v>
      </c>
    </row>
    <row r="6" ht="22.75" customHeight="1" spans="1:11">
      <c r="A6" s="45" t="s">
        <v>116</v>
      </c>
      <c r="B6" s="64">
        <v>4335460.35</v>
      </c>
      <c r="C6" s="65">
        <v>4335460.35</v>
      </c>
      <c r="D6" s="65">
        <v>4185060.35</v>
      </c>
      <c r="E6" s="64">
        <v>150400</v>
      </c>
      <c r="F6" s="64"/>
      <c r="G6" s="64"/>
      <c r="H6" s="64"/>
      <c r="I6" s="64"/>
      <c r="J6" s="64"/>
      <c r="K6" s="64"/>
    </row>
    <row r="7" ht="22.75" customHeight="1" spans="1:11">
      <c r="A7" s="36" t="s">
        <v>183</v>
      </c>
      <c r="B7" s="64">
        <v>4335460.35</v>
      </c>
      <c r="C7" s="65">
        <f>D7+E7</f>
        <v>4335460.35</v>
      </c>
      <c r="D7" s="66">
        <v>4185060.35</v>
      </c>
      <c r="E7" s="67">
        <v>150400</v>
      </c>
      <c r="F7" s="68"/>
      <c r="G7" s="68"/>
      <c r="H7" s="68"/>
      <c r="I7" s="68"/>
      <c r="J7" s="68"/>
      <c r="K7" s="68"/>
    </row>
    <row r="8" ht="22.75" customHeight="1" spans="1:11">
      <c r="A8" s="69"/>
      <c r="B8" s="70"/>
      <c r="C8" s="70"/>
      <c r="D8" s="68"/>
      <c r="E8" s="68"/>
      <c r="F8" s="68"/>
      <c r="G8" s="68"/>
      <c r="H8" s="68"/>
      <c r="I8" s="68"/>
      <c r="J8" s="68"/>
      <c r="K8" s="68"/>
    </row>
  </sheetData>
  <mergeCells count="7">
    <mergeCell ref="A2:K2"/>
    <mergeCell ref="J3:K3"/>
    <mergeCell ref="C4:E4"/>
    <mergeCell ref="F4:H4"/>
    <mergeCell ref="I4:K4"/>
    <mergeCell ref="A4:A5"/>
    <mergeCell ref="B4:B5"/>
  </mergeCells>
  <pageMargins left="0.75" right="0.75" top="0.270000010728836" bottom="0.270000010728836" header="0" footer="0"/>
  <pageSetup paperSize="9" scale="6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8"/>
  <sheetViews>
    <sheetView workbookViewId="0">
      <selection activeCell="H18" sqref="H18"/>
    </sheetView>
  </sheetViews>
  <sheetFormatPr defaultColWidth="10" defaultRowHeight="13.5" outlineLevelCol="4"/>
  <cols>
    <col min="1" max="1" width="18.9166666666667" customWidth="1"/>
    <col min="2" max="2" width="33.8916666666667" customWidth="1"/>
    <col min="3" max="3" width="27.1833333333333" customWidth="1"/>
    <col min="4" max="5" width="25.6416666666667" customWidth="1"/>
    <col min="6" max="6" width="11.5"/>
    <col min="8" max="9" width="12.625"/>
  </cols>
  <sheetData>
    <row r="1" customFormat="1" ht="14.3" customHeight="1" spans="1:1">
      <c r="A1" s="57"/>
    </row>
    <row r="2" ht="36.9" customHeight="1" spans="1:5">
      <c r="A2" s="11" t="s">
        <v>184</v>
      </c>
      <c r="B2" s="11"/>
      <c r="C2" s="11"/>
      <c r="D2" s="11"/>
      <c r="E2" s="11"/>
    </row>
    <row r="3" ht="21.85" customHeight="1" spans="1:5">
      <c r="A3" s="12"/>
      <c r="B3" s="12"/>
      <c r="C3" s="48" t="s">
        <v>33</v>
      </c>
      <c r="D3" s="48"/>
      <c r="E3" s="48"/>
    </row>
    <row r="4" ht="22.75" customHeight="1" spans="1:5">
      <c r="A4" s="49" t="s">
        <v>185</v>
      </c>
      <c r="B4" s="49"/>
      <c r="C4" s="49" t="s">
        <v>180</v>
      </c>
      <c r="D4" s="49"/>
      <c r="E4" s="49"/>
    </row>
    <row r="5" ht="22.75" customHeight="1" spans="1:5">
      <c r="A5" s="58" t="s">
        <v>186</v>
      </c>
      <c r="B5" s="58" t="s">
        <v>187</v>
      </c>
      <c r="C5" s="59" t="s">
        <v>116</v>
      </c>
      <c r="D5" s="58" t="s">
        <v>112</v>
      </c>
      <c r="E5" s="58" t="s">
        <v>113</v>
      </c>
    </row>
    <row r="6" ht="25" customHeight="1" spans="1:5">
      <c r="A6" s="60"/>
      <c r="B6" s="61" t="s">
        <v>116</v>
      </c>
      <c r="C6" s="62">
        <f t="shared" ref="C6:C17" si="0">SUM(D6,E6)</f>
        <v>4335460.35</v>
      </c>
      <c r="D6" s="62">
        <f>SUM(D10,D8,D16)</f>
        <v>4185060.35</v>
      </c>
      <c r="E6" s="62">
        <v>150400</v>
      </c>
    </row>
    <row r="7" ht="25" customHeight="1" spans="1:5">
      <c r="A7" s="36" t="s">
        <v>117</v>
      </c>
      <c r="B7" s="36" t="s">
        <v>118</v>
      </c>
      <c r="C7" s="62">
        <f t="shared" si="0"/>
        <v>3712319.52</v>
      </c>
      <c r="D7" s="62">
        <f t="shared" ref="D7:D11" si="1">D8</f>
        <v>3561919.52</v>
      </c>
      <c r="E7" s="62">
        <v>150400</v>
      </c>
    </row>
    <row r="8" ht="25" customHeight="1" spans="1:5">
      <c r="A8" s="36" t="s">
        <v>119</v>
      </c>
      <c r="B8" s="36" t="s">
        <v>120</v>
      </c>
      <c r="C8" s="62">
        <f t="shared" si="0"/>
        <v>3712319.52</v>
      </c>
      <c r="D8" s="62">
        <f t="shared" si="1"/>
        <v>3561919.52</v>
      </c>
      <c r="E8" s="62">
        <v>150400</v>
      </c>
    </row>
    <row r="9" ht="25" customHeight="1" spans="1:5">
      <c r="A9" s="38" t="s">
        <v>121</v>
      </c>
      <c r="B9" s="38" t="s">
        <v>122</v>
      </c>
      <c r="C9" s="62">
        <f t="shared" si="0"/>
        <v>3712319.52</v>
      </c>
      <c r="D9" s="63">
        <v>3561919.52</v>
      </c>
      <c r="E9" s="63">
        <v>150400</v>
      </c>
    </row>
    <row r="10" ht="25" customHeight="1" spans="1:5">
      <c r="A10" s="36" t="s">
        <v>123</v>
      </c>
      <c r="B10" s="36" t="s">
        <v>124</v>
      </c>
      <c r="C10" s="62">
        <f t="shared" si="0"/>
        <v>420942.13</v>
      </c>
      <c r="D10" s="62">
        <f>D11+D14</f>
        <v>420942.13</v>
      </c>
      <c r="E10" s="63"/>
    </row>
    <row r="11" ht="25" customHeight="1" spans="1:5">
      <c r="A11" s="36" t="s">
        <v>125</v>
      </c>
      <c r="B11" s="36" t="s">
        <v>126</v>
      </c>
      <c r="C11" s="62">
        <f t="shared" si="0"/>
        <v>411074.03</v>
      </c>
      <c r="D11" s="62">
        <f>D12+D13</f>
        <v>411074.03</v>
      </c>
      <c r="E11" s="63"/>
    </row>
    <row r="12" ht="25" customHeight="1" spans="1:5">
      <c r="A12" s="38" t="s">
        <v>127</v>
      </c>
      <c r="B12" s="38" t="s">
        <v>128</v>
      </c>
      <c r="C12" s="62">
        <f t="shared" si="0"/>
        <v>95430</v>
      </c>
      <c r="D12" s="63">
        <v>95430</v>
      </c>
      <c r="E12" s="63"/>
    </row>
    <row r="13" ht="25" customHeight="1" spans="1:5">
      <c r="A13" s="38" t="s">
        <v>129</v>
      </c>
      <c r="B13" s="38" t="s">
        <v>130</v>
      </c>
      <c r="C13" s="62"/>
      <c r="D13" s="63">
        <v>315644.03</v>
      </c>
      <c r="E13" s="63"/>
    </row>
    <row r="14" ht="25" customHeight="1" spans="1:5">
      <c r="A14" s="36" t="s">
        <v>131</v>
      </c>
      <c r="B14" s="36" t="s">
        <v>132</v>
      </c>
      <c r="C14" s="62">
        <f>SUM(D14,E14)</f>
        <v>9868.1</v>
      </c>
      <c r="D14" s="62">
        <f t="shared" ref="D14:D17" si="2">D15</f>
        <v>9868.1</v>
      </c>
      <c r="E14" s="62"/>
    </row>
    <row r="15" ht="25" customHeight="1" spans="1:5">
      <c r="A15" s="38" t="s">
        <v>133</v>
      </c>
      <c r="B15" s="38" t="s">
        <v>132</v>
      </c>
      <c r="C15" s="62">
        <f>SUM(D15,E15)</f>
        <v>9868.1</v>
      </c>
      <c r="D15" s="63">
        <v>9868.1</v>
      </c>
      <c r="E15" s="62"/>
    </row>
    <row r="16" ht="25" customHeight="1" spans="1:5">
      <c r="A16" s="36" t="s">
        <v>134</v>
      </c>
      <c r="B16" s="36" t="s">
        <v>135</v>
      </c>
      <c r="C16" s="62">
        <f>SUM(D16,E16)</f>
        <v>202198.7</v>
      </c>
      <c r="D16" s="62">
        <f t="shared" si="2"/>
        <v>202198.7</v>
      </c>
      <c r="E16" s="63"/>
    </row>
    <row r="17" ht="25" customHeight="1" spans="1:5">
      <c r="A17" s="36" t="s">
        <v>136</v>
      </c>
      <c r="B17" s="36" t="s">
        <v>137</v>
      </c>
      <c r="C17" s="62">
        <f>SUM(D17,E17)</f>
        <v>202198.7</v>
      </c>
      <c r="D17" s="62">
        <f t="shared" si="2"/>
        <v>202198.7</v>
      </c>
      <c r="E17" s="63"/>
    </row>
    <row r="18" ht="25" customHeight="1" spans="1:5">
      <c r="A18" s="38" t="s">
        <v>138</v>
      </c>
      <c r="B18" s="38" t="s">
        <v>139</v>
      </c>
      <c r="C18" s="62">
        <f>SUM(D18,E18)</f>
        <v>202198.7</v>
      </c>
      <c r="D18" s="63">
        <v>202198.7</v>
      </c>
      <c r="E18" s="63"/>
    </row>
  </sheetData>
  <mergeCells count="4">
    <mergeCell ref="A2:E2"/>
    <mergeCell ref="C3:E3"/>
    <mergeCell ref="A4:B4"/>
    <mergeCell ref="C4:E4"/>
  </mergeCells>
  <pageMargins left="0.75" right="0.75" top="0.268999993801117" bottom="0.268999993801117" header="0" footer="0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4"/>
  <sheetViews>
    <sheetView topLeftCell="A3" workbookViewId="0">
      <selection activeCell="D23" sqref="D23"/>
    </sheetView>
  </sheetViews>
  <sheetFormatPr defaultColWidth="10" defaultRowHeight="13.5" outlineLevelCol="4"/>
  <cols>
    <col min="1" max="1" width="13.7" customWidth="1"/>
    <col min="2" max="2" width="40.3916666666667" customWidth="1"/>
    <col min="3" max="3" width="23.9166666666667" customWidth="1"/>
    <col min="4" max="4" width="28.3083333333333" customWidth="1"/>
    <col min="5" max="5" width="24.7833333333333" customWidth="1"/>
  </cols>
  <sheetData>
    <row r="1" ht="18.05" customHeight="1" spans="1:5">
      <c r="A1" s="10"/>
      <c r="B1" s="10"/>
      <c r="C1" s="10"/>
      <c r="D1" s="10"/>
      <c r="E1" s="10"/>
    </row>
    <row r="2" ht="23" customHeight="1" spans="1:5">
      <c r="A2" s="11" t="s">
        <v>188</v>
      </c>
      <c r="B2" s="11"/>
      <c r="C2" s="11"/>
      <c r="D2" s="11"/>
      <c r="E2" s="11"/>
    </row>
    <row r="3" ht="17" customHeight="1" spans="1:5">
      <c r="A3" s="47"/>
      <c r="B3" s="47"/>
      <c r="C3" s="12"/>
      <c r="D3" s="12"/>
      <c r="E3" s="48" t="s">
        <v>33</v>
      </c>
    </row>
    <row r="4" ht="16" customHeight="1" spans="1:5">
      <c r="A4" s="49" t="s">
        <v>189</v>
      </c>
      <c r="B4" s="49"/>
      <c r="C4" s="49" t="s">
        <v>190</v>
      </c>
      <c r="D4" s="49"/>
      <c r="E4" s="49"/>
    </row>
    <row r="5" ht="16" customHeight="1" spans="1:5">
      <c r="A5" s="49" t="s">
        <v>186</v>
      </c>
      <c r="B5" s="49" t="s">
        <v>187</v>
      </c>
      <c r="C5" s="50" t="s">
        <v>116</v>
      </c>
      <c r="D5" s="50" t="s">
        <v>191</v>
      </c>
      <c r="E5" s="50" t="s">
        <v>192</v>
      </c>
    </row>
    <row r="6" ht="16" customHeight="1" spans="1:5">
      <c r="A6" s="49"/>
      <c r="B6" s="50" t="s">
        <v>116</v>
      </c>
      <c r="C6" s="51">
        <f>D6+E6</f>
        <v>4335460.35</v>
      </c>
      <c r="D6" s="51">
        <f>D7+D32</f>
        <v>3205082.3</v>
      </c>
      <c r="E6" s="51">
        <f>E15</f>
        <v>1130378.05</v>
      </c>
    </row>
    <row r="7" ht="16" customHeight="1" spans="1:5">
      <c r="A7" s="36" t="s">
        <v>193</v>
      </c>
      <c r="B7" s="37" t="s">
        <v>194</v>
      </c>
      <c r="C7" s="51">
        <f>SUM(C8:C14)</f>
        <v>3109652.3</v>
      </c>
      <c r="D7" s="51">
        <f>SUM(D8:D14)</f>
        <v>3109652.3</v>
      </c>
      <c r="E7" s="51"/>
    </row>
    <row r="8" ht="16" customHeight="1" spans="1:5">
      <c r="A8" s="38" t="s">
        <v>195</v>
      </c>
      <c r="B8" s="39" t="s">
        <v>196</v>
      </c>
      <c r="C8" s="51">
        <f>D8+E8</f>
        <v>1197378</v>
      </c>
      <c r="D8" s="52">
        <v>1197378</v>
      </c>
      <c r="E8" s="52"/>
    </row>
    <row r="9" ht="16" customHeight="1" spans="1:5">
      <c r="A9" s="38" t="s">
        <v>197</v>
      </c>
      <c r="B9" s="39" t="s">
        <v>198</v>
      </c>
      <c r="C9" s="51">
        <f t="shared" ref="C9:C14" si="0">D9+E9</f>
        <v>736309.47</v>
      </c>
      <c r="D9" s="52">
        <v>736309.47</v>
      </c>
      <c r="E9" s="53"/>
    </row>
    <row r="10" ht="16" customHeight="1" spans="1:5">
      <c r="A10" s="38" t="s">
        <v>199</v>
      </c>
      <c r="B10" s="39" t="s">
        <v>200</v>
      </c>
      <c r="C10" s="51">
        <f t="shared" si="0"/>
        <v>524711</v>
      </c>
      <c r="D10" s="52">
        <v>524711</v>
      </c>
      <c r="E10" s="38"/>
    </row>
    <row r="11" ht="16" customHeight="1" spans="1:5">
      <c r="A11" s="38">
        <v>30107</v>
      </c>
      <c r="B11" s="39" t="s">
        <v>201</v>
      </c>
      <c r="C11" s="51">
        <f t="shared" si="0"/>
        <v>123543</v>
      </c>
      <c r="D11" s="52">
        <v>123543</v>
      </c>
      <c r="E11" s="38"/>
    </row>
    <row r="12" ht="16" customHeight="1" spans="1:5">
      <c r="A12" s="38" t="s">
        <v>202</v>
      </c>
      <c r="B12" s="39" t="s">
        <v>203</v>
      </c>
      <c r="C12" s="51">
        <f t="shared" si="0"/>
        <v>315644.03</v>
      </c>
      <c r="D12" s="52">
        <v>315644.03</v>
      </c>
      <c r="E12" s="38"/>
    </row>
    <row r="13" ht="16" customHeight="1" spans="1:5">
      <c r="A13" s="38">
        <v>30110</v>
      </c>
      <c r="B13" s="39" t="s">
        <v>204</v>
      </c>
      <c r="C13" s="51">
        <f t="shared" si="0"/>
        <v>202198.7</v>
      </c>
      <c r="D13" s="52">
        <v>202198.7</v>
      </c>
      <c r="E13" s="38"/>
    </row>
    <row r="14" ht="16" customHeight="1" spans="1:5">
      <c r="A14" s="38">
        <v>30112</v>
      </c>
      <c r="B14" s="39" t="s">
        <v>205</v>
      </c>
      <c r="C14" s="51">
        <f t="shared" si="0"/>
        <v>9868.1</v>
      </c>
      <c r="D14" s="52">
        <v>9868.1</v>
      </c>
      <c r="E14" s="38"/>
    </row>
    <row r="15" ht="16" customHeight="1" spans="1:5">
      <c r="A15" s="36" t="s">
        <v>206</v>
      </c>
      <c r="B15" s="37" t="s">
        <v>207</v>
      </c>
      <c r="C15" s="54">
        <f t="shared" ref="C11:C22" si="1">D15+E15</f>
        <v>1130378.05</v>
      </c>
      <c r="D15" s="51">
        <f>SUM(D16:D31)</f>
        <v>0</v>
      </c>
      <c r="E15" s="51">
        <f>SUM(E16:E31)</f>
        <v>1130378.05</v>
      </c>
    </row>
    <row r="16" ht="16" customHeight="1" spans="1:5">
      <c r="A16" s="38" t="s">
        <v>208</v>
      </c>
      <c r="B16" s="39" t="s">
        <v>209</v>
      </c>
      <c r="C16" s="54">
        <f t="shared" si="1"/>
        <v>150000</v>
      </c>
      <c r="D16" s="55"/>
      <c r="E16" s="56">
        <v>150000</v>
      </c>
    </row>
    <row r="17" ht="16" customHeight="1" spans="1:5">
      <c r="A17" s="38" t="s">
        <v>210</v>
      </c>
      <c r="B17" s="39" t="s">
        <v>211</v>
      </c>
      <c r="C17" s="54">
        <f t="shared" si="1"/>
        <v>90000</v>
      </c>
      <c r="D17" s="55"/>
      <c r="E17" s="56">
        <v>90000</v>
      </c>
    </row>
    <row r="18" ht="16" customHeight="1" spans="1:5">
      <c r="A18" s="38" t="s">
        <v>212</v>
      </c>
      <c r="B18" s="39" t="s">
        <v>213</v>
      </c>
      <c r="C18" s="54">
        <f t="shared" si="1"/>
        <v>10000</v>
      </c>
      <c r="D18" s="55"/>
      <c r="E18" s="56">
        <v>10000</v>
      </c>
    </row>
    <row r="19" ht="16" customHeight="1" spans="1:5">
      <c r="A19" s="38" t="s">
        <v>214</v>
      </c>
      <c r="B19" s="39" t="s">
        <v>215</v>
      </c>
      <c r="C19" s="54">
        <f t="shared" si="1"/>
        <v>35000</v>
      </c>
      <c r="D19" s="55"/>
      <c r="E19" s="56">
        <v>35000</v>
      </c>
    </row>
    <row r="20" ht="16" customHeight="1" spans="1:5">
      <c r="A20" s="38" t="s">
        <v>216</v>
      </c>
      <c r="B20" s="39" t="s">
        <v>217</v>
      </c>
      <c r="C20" s="54">
        <f t="shared" si="1"/>
        <v>85000</v>
      </c>
      <c r="D20" s="55"/>
      <c r="E20" s="56">
        <v>85000</v>
      </c>
    </row>
    <row r="21" ht="16" customHeight="1" spans="1:5">
      <c r="A21" s="38" t="s">
        <v>218</v>
      </c>
      <c r="B21" s="39" t="s">
        <v>219</v>
      </c>
      <c r="C21" s="54">
        <f t="shared" si="1"/>
        <v>10000</v>
      </c>
      <c r="D21" s="55"/>
      <c r="E21" s="56">
        <v>10000</v>
      </c>
    </row>
    <row r="22" ht="16" customHeight="1" spans="1:5">
      <c r="A22" s="38" t="s">
        <v>220</v>
      </c>
      <c r="B22" s="39" t="s">
        <v>221</v>
      </c>
      <c r="C22" s="54">
        <f t="shared" si="1"/>
        <v>20000</v>
      </c>
      <c r="D22" s="55"/>
      <c r="E22" s="56">
        <v>20000</v>
      </c>
    </row>
    <row r="23" ht="16" customHeight="1" spans="1:5">
      <c r="A23" s="38" t="s">
        <v>222</v>
      </c>
      <c r="B23" s="39" t="s">
        <v>223</v>
      </c>
      <c r="C23" s="54">
        <f t="shared" ref="C23:C35" si="2">D23+E23</f>
        <v>232400</v>
      </c>
      <c r="D23" s="55"/>
      <c r="E23" s="56">
        <v>232400</v>
      </c>
    </row>
    <row r="24" ht="16" customHeight="1" spans="1:5">
      <c r="A24" s="38" t="s">
        <v>224</v>
      </c>
      <c r="B24" s="39" t="s">
        <v>225</v>
      </c>
      <c r="C24" s="54">
        <f t="shared" si="2"/>
        <v>35000</v>
      </c>
      <c r="D24" s="55"/>
      <c r="E24" s="56">
        <v>35000</v>
      </c>
    </row>
    <row r="25" ht="16" customHeight="1" spans="1:5">
      <c r="A25" s="38" t="s">
        <v>226</v>
      </c>
      <c r="B25" s="39" t="s">
        <v>227</v>
      </c>
      <c r="C25" s="54">
        <f t="shared" si="2"/>
        <v>20000</v>
      </c>
      <c r="D25" s="55"/>
      <c r="E25" s="56">
        <v>20000</v>
      </c>
    </row>
    <row r="26" ht="16" customHeight="1" spans="1:5">
      <c r="A26" s="38" t="s">
        <v>228</v>
      </c>
      <c r="B26" s="39" t="s">
        <v>229</v>
      </c>
      <c r="C26" s="54">
        <f t="shared" si="2"/>
        <v>20000</v>
      </c>
      <c r="D26" s="55"/>
      <c r="E26" s="56">
        <v>20000</v>
      </c>
    </row>
    <row r="27" ht="16" customHeight="1" spans="1:5">
      <c r="A27" s="38" t="s">
        <v>230</v>
      </c>
      <c r="B27" s="39" t="s">
        <v>231</v>
      </c>
      <c r="C27" s="54">
        <f t="shared" si="2"/>
        <v>38099.63</v>
      </c>
      <c r="D27" s="55"/>
      <c r="E27" s="56">
        <v>38099.63</v>
      </c>
    </row>
    <row r="28" ht="16" customHeight="1" spans="1:5">
      <c r="A28" s="38" t="s">
        <v>232</v>
      </c>
      <c r="B28" s="39" t="s">
        <v>233</v>
      </c>
      <c r="C28" s="54">
        <f t="shared" si="2"/>
        <v>55678.42</v>
      </c>
      <c r="D28" s="55"/>
      <c r="E28" s="56">
        <v>55678.42</v>
      </c>
    </row>
    <row r="29" ht="16" customHeight="1" spans="1:5">
      <c r="A29" s="38" t="s">
        <v>234</v>
      </c>
      <c r="B29" s="39" t="s">
        <v>235</v>
      </c>
      <c r="C29" s="54">
        <f t="shared" si="2"/>
        <v>78000</v>
      </c>
      <c r="D29" s="55"/>
      <c r="E29" s="56">
        <v>78000</v>
      </c>
    </row>
    <row r="30" ht="16" customHeight="1" spans="1:5">
      <c r="A30" s="38" t="s">
        <v>236</v>
      </c>
      <c r="B30" s="39" t="s">
        <v>237</v>
      </c>
      <c r="C30" s="54">
        <f t="shared" si="2"/>
        <v>55000</v>
      </c>
      <c r="D30" s="55"/>
      <c r="E30" s="56">
        <v>55000</v>
      </c>
    </row>
    <row r="31" ht="16" customHeight="1" spans="1:5">
      <c r="A31" s="38" t="s">
        <v>236</v>
      </c>
      <c r="B31" s="39" t="s">
        <v>238</v>
      </c>
      <c r="C31" s="54">
        <f t="shared" si="2"/>
        <v>196200</v>
      </c>
      <c r="D31" s="52"/>
      <c r="E31" s="56">
        <v>196200</v>
      </c>
    </row>
    <row r="32" ht="16" customHeight="1" spans="1:5">
      <c r="A32" s="36">
        <v>303</v>
      </c>
      <c r="B32" s="37" t="s">
        <v>239</v>
      </c>
      <c r="C32" s="54">
        <f t="shared" si="2"/>
        <v>95430</v>
      </c>
      <c r="D32" s="51">
        <f>+D33+D34</f>
        <v>95430</v>
      </c>
      <c r="E32" s="51"/>
    </row>
    <row r="33" ht="16" customHeight="1" spans="1:5">
      <c r="A33" s="38" t="s">
        <v>240</v>
      </c>
      <c r="B33" s="39" t="s">
        <v>241</v>
      </c>
      <c r="C33" s="54">
        <f t="shared" si="2"/>
        <v>78750</v>
      </c>
      <c r="D33" s="52">
        <v>78750</v>
      </c>
      <c r="E33" s="38"/>
    </row>
    <row r="34" ht="16" customHeight="1" spans="1:5">
      <c r="A34" s="38" t="s">
        <v>242</v>
      </c>
      <c r="B34" s="39" t="s">
        <v>243</v>
      </c>
      <c r="C34" s="54">
        <f t="shared" si="2"/>
        <v>16680</v>
      </c>
      <c r="D34" s="52">
        <v>16680</v>
      </c>
      <c r="E34" s="38"/>
    </row>
  </sheetData>
  <mergeCells count="4">
    <mergeCell ref="A2:E2"/>
    <mergeCell ref="A3:B3"/>
    <mergeCell ref="A4:B4"/>
    <mergeCell ref="C4:E4"/>
  </mergeCells>
  <pageMargins left="0.75" right="0.75" top="0.270000010728836" bottom="0.270000010728836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封面</vt:lpstr>
      <vt:lpstr>目录</vt:lpstr>
      <vt:lpstr>表1</vt:lpstr>
      <vt:lpstr>表2</vt:lpstr>
      <vt:lpstr>表3</vt:lpstr>
      <vt:lpstr>表4</vt:lpstr>
      <vt:lpstr>表5</vt:lpstr>
      <vt:lpstr>表6</vt:lpstr>
      <vt:lpstr>表7</vt:lpstr>
      <vt:lpstr>表8</vt:lpstr>
      <vt:lpstr>表9</vt:lpstr>
      <vt:lpstr>表10</vt:lpstr>
      <vt:lpstr>表11</vt:lpstr>
      <vt:lpstr>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呵呵1419586029</cp:lastModifiedBy>
  <dcterms:created xsi:type="dcterms:W3CDTF">2023-01-31T08:53:00Z</dcterms:created>
  <dcterms:modified xsi:type="dcterms:W3CDTF">2024-03-06T06:33:30Z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54C80BC5E32D4B2596A6365A6DA0E22A</vt:lpwstr>
  </property>
</Properties>
</file>