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9675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1"/>
  <c r="D5"/>
  <c r="B39" i="3"/>
  <c r="C26" i="9"/>
  <c r="C28"/>
  <c r="C27"/>
  <c r="D26"/>
  <c r="E6"/>
  <c r="C9"/>
  <c r="C10"/>
  <c r="C11"/>
  <c r="C12"/>
  <c r="C13"/>
  <c r="C14"/>
  <c r="C8"/>
  <c r="C17"/>
  <c r="C18"/>
  <c r="C19"/>
  <c r="C20"/>
  <c r="C21"/>
  <c r="C22"/>
  <c r="C23"/>
  <c r="C24"/>
  <c r="C25"/>
  <c r="C15"/>
  <c r="C16"/>
  <c r="D15"/>
  <c r="E15"/>
  <c r="D7"/>
  <c r="D6" l="1"/>
  <c r="C6" s="1"/>
  <c r="C7"/>
  <c r="C10" i="8" l="1"/>
  <c r="C11"/>
  <c r="C12"/>
  <c r="C13"/>
  <c r="C14"/>
  <c r="C15"/>
  <c r="C16"/>
  <c r="C17"/>
  <c r="C18"/>
  <c r="C6"/>
  <c r="D17"/>
  <c r="D16"/>
  <c r="D14"/>
  <c r="D11"/>
  <c r="D10" s="1"/>
  <c r="D6" s="1"/>
  <c r="E6"/>
  <c r="B7" i="7"/>
  <c r="C7"/>
  <c r="D6" i="6"/>
  <c r="B5" i="5"/>
  <c r="D5"/>
  <c r="C5"/>
  <c r="B9"/>
  <c r="B10"/>
  <c r="B11"/>
  <c r="B12"/>
  <c r="B13"/>
  <c r="B14"/>
  <c r="B15"/>
  <c r="B16"/>
  <c r="B17"/>
  <c r="C9"/>
  <c r="C10"/>
  <c r="C13"/>
  <c r="C15"/>
  <c r="C16"/>
  <c r="D37" i="6" l="1"/>
  <c r="B6"/>
  <c r="B37" s="1"/>
  <c r="B32" i="15"/>
  <c r="B26"/>
  <c r="B23"/>
  <c r="B22"/>
  <c r="B14"/>
  <c r="B8"/>
  <c r="D39" i="3"/>
  <c r="D42" s="1"/>
  <c r="B42"/>
</calcChain>
</file>

<file path=xl/sharedStrings.xml><?xml version="1.0" encoding="utf-8"?>
<sst xmlns="http://schemas.openxmlformats.org/spreadsheetml/2006/main" count="358" uniqueCount="295">
  <si>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</si>
  <si>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</si>
  <si>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</si>
  <si>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</si>
  <si>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</si>
  <si>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</si>
  <si>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</si>
  <si>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</si>
  <si>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</si>
  <si>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</si>
  <si>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</si>
  <si>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</si>
  <si>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</si>
  <si>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</si>
  <si>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</si>
  <si>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</si>
  <si>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</si>
  <si>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</si>
  <si>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</si>
  <si>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</si>
  <si>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</si>
  <si>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</si>
  <si>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</si>
  <si>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</si>
  <si>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</si>
  <si>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</si>
  <si>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</si>
  <si>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</si>
  <si>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</si>
  <si>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</si>
  <si>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</si>
  <si>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</si>
  <si>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</si>
  <si>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</si>
  <si>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</si>
  <si>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</si>
  <si>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</si>
  <si>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</si>
  <si>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</si>
  <si>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</si>
  <si>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</si>
  <si>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</si>
  <si>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</si>
  <si>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</si>
  <si>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</si>
  <si>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</si>
  <si>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</si>
  <si>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</si>
  <si>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</si>
  <si>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</si>
  <si>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</si>
  <si>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</si>
  <si>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</si>
  <si>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</si>
  <si>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</si>
  <si>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</si>
  <si>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</si>
  <si>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</si>
  <si>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</si>
  <si>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</si>
  <si>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</si>
  <si>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</si>
  <si>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</si>
  <si>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</si>
  <si>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</si>
  <si>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</si>
  <si>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</si>
  <si>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</si>
  <si>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</si>
  <si>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</si>
  <si>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</si>
  <si>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</si>
  <si>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</si>
  <si>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</si>
  <si>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</si>
  <si>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</si>
  <si>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</si>
  <si>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</si>
  <si>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</si>
  <si>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</si>
  <si>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</si>
  <si>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</si>
  <si>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</si>
  <si>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</si>
  <si>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</si>
  <si>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</si>
  <si>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</si>
  <si>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</si>
  <si>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</si>
  <si>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</si>
  <si>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</si>
  <si>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财政拨款收支总体情况表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</si>
  <si>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</si>
  <si>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</si>
  <si>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</si>
  <si>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</si>
  <si>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</si>
  <si>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</si>
  <si>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</si>
  <si>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</si>
  <si>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</si>
  <si>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</si>
  <si>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</si>
  <si>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</si>
  <si>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</si>
  <si>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</si>
  <si>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</si>
  <si>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</si>
  <si>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</si>
  <si>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</si>
  <si>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</si>
  <si>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</si>
  <si>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</si>
  <si>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</si>
  <si>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</si>
  <si>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</si>
  <si>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</si>
  <si>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</si>
  <si>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</si>
  <si>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</si>
  <si>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</si>
  <si>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</si>
  <si>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</si>
  <si>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</si>
  <si>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</si>
  <si>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</si>
  <si>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</si>
  <si>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</si>
  <si>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</si>
  <si>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</si>
  <si>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</si>
  <si>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</si>
  <si>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</si>
  <si>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宁县档案馆</t>
    <phoneticPr fontId="28" type="noConversion"/>
  </si>
  <si>
    <t>2024.03.04</t>
    <phoneticPr fontId="28" type="noConversion"/>
  </si>
  <si>
    <t>210</t>
    <phoneticPr fontId="28" type="noConversion"/>
  </si>
  <si>
    <t xml:space="preserve">   21011</t>
    <phoneticPr fontId="28" type="noConversion"/>
  </si>
  <si>
    <t xml:space="preserve">      2101102</t>
    <phoneticPr fontId="28" type="noConversion"/>
  </si>
  <si>
    <t>2030927.73</t>
    <phoneticPr fontId="28" type="noConversion"/>
  </si>
  <si>
    <t xml:space="preserve">    2030927.73</t>
    <phoneticPr fontId="28" type="noConversion"/>
  </si>
  <si>
    <t xml:space="preserve">   20126   </t>
    <phoneticPr fontId="28" type="noConversion"/>
  </si>
  <si>
    <t>社会保障和就业支出</t>
    <phoneticPr fontId="28" type="noConversion"/>
  </si>
  <si>
    <t>卫生健康支出</t>
    <phoneticPr fontId="28" type="noConversion"/>
  </si>
  <si>
    <t xml:space="preserve">   20899</t>
    <phoneticPr fontId="28" type="noConversion"/>
  </si>
  <si>
    <t xml:space="preserve">      2080505</t>
    <phoneticPr fontId="28" type="noConversion"/>
  </si>
  <si>
    <t xml:space="preserve">      2089999</t>
    <phoneticPr fontId="28" type="noConversion"/>
  </si>
  <si>
    <t xml:space="preserve">      2080502</t>
    <phoneticPr fontId="28" type="noConversion"/>
  </si>
  <si>
    <t xml:space="preserve">   20805</t>
    <phoneticPr fontId="28" type="noConversion"/>
  </si>
  <si>
    <t>208</t>
    <phoneticPr fontId="28" type="noConversion"/>
  </si>
  <si>
    <t>201</t>
    <phoneticPr fontId="28" type="noConversion"/>
  </si>
  <si>
    <r>
      <t>30103</t>
    </r>
    <r>
      <rPr>
        <sz val="9"/>
        <color indexed="8"/>
        <rFont val="宋体"/>
        <family val="3"/>
        <charset val="134"/>
      </rPr>
      <t/>
    </r>
  </si>
  <si>
    <t>30201</t>
    <phoneticPr fontId="28" type="noConversion"/>
  </si>
  <si>
    <t>30202</t>
    <phoneticPr fontId="28" type="noConversion"/>
  </si>
  <si>
    <t>30205</t>
    <phoneticPr fontId="28" type="noConversion"/>
  </si>
  <si>
    <t>30207</t>
    <phoneticPr fontId="28" type="noConversion"/>
  </si>
  <si>
    <t>30211</t>
    <phoneticPr fontId="28" type="noConversion"/>
  </si>
  <si>
    <t>30218</t>
    <phoneticPr fontId="28" type="noConversion"/>
  </si>
  <si>
    <t>30226</t>
    <phoneticPr fontId="28" type="noConversion"/>
  </si>
  <si>
    <t>30228</t>
    <phoneticPr fontId="28" type="noConversion"/>
  </si>
  <si>
    <t>30229</t>
    <phoneticPr fontId="28" type="noConversion"/>
  </si>
  <si>
    <t>30239</t>
    <phoneticPr fontId="28" type="noConversion"/>
  </si>
  <si>
    <t>30108</t>
  </si>
  <si>
    <t>30107</t>
  </si>
  <si>
    <r>
      <rPr>
        <b/>
        <sz val="12"/>
        <color indexed="8"/>
        <rFont val="宋体"/>
        <family val="3"/>
        <charset val="134"/>
      </rPr>
      <t>商品和服务支出</t>
    </r>
    <phoneticPr fontId="28" type="noConversion"/>
  </si>
  <si>
    <r>
      <t xml:space="preserve">  </t>
    </r>
    <r>
      <rPr>
        <sz val="12"/>
        <rFont val="宋体"/>
        <family val="3"/>
        <charset val="134"/>
      </rPr>
      <t>办公费</t>
    </r>
  </si>
  <si>
    <r>
      <t xml:space="preserve">  </t>
    </r>
    <r>
      <rPr>
        <sz val="12"/>
        <rFont val="宋体"/>
        <family val="3"/>
        <charset val="134"/>
      </rPr>
      <t>印刷费</t>
    </r>
  </si>
  <si>
    <r>
      <t xml:space="preserve">  </t>
    </r>
    <r>
      <rPr>
        <sz val="12"/>
        <rFont val="宋体"/>
        <family val="3"/>
        <charset val="134"/>
      </rPr>
      <t>水费</t>
    </r>
  </si>
  <si>
    <r>
      <t xml:space="preserve">  </t>
    </r>
    <r>
      <rPr>
        <sz val="12"/>
        <rFont val="宋体"/>
        <family val="3"/>
        <charset val="134"/>
      </rPr>
      <t>邮电费</t>
    </r>
  </si>
  <si>
    <r>
      <t xml:space="preserve">  </t>
    </r>
    <r>
      <rPr>
        <sz val="12"/>
        <rFont val="宋体"/>
        <family val="3"/>
        <charset val="134"/>
      </rPr>
      <t>差旅费</t>
    </r>
  </si>
  <si>
    <r>
      <t xml:space="preserve">  </t>
    </r>
    <r>
      <rPr>
        <sz val="12"/>
        <rFont val="宋体"/>
        <family val="3"/>
        <charset val="134"/>
      </rPr>
      <t>专用材料费</t>
    </r>
  </si>
  <si>
    <r>
      <t xml:space="preserve">  </t>
    </r>
    <r>
      <rPr>
        <sz val="12"/>
        <rFont val="宋体"/>
        <family val="3"/>
        <charset val="134"/>
      </rPr>
      <t>劳务费</t>
    </r>
  </si>
  <si>
    <r>
      <t xml:space="preserve">  </t>
    </r>
    <r>
      <rPr>
        <sz val="12"/>
        <rFont val="宋体"/>
        <family val="3"/>
        <charset val="134"/>
      </rPr>
      <t>工会经费</t>
    </r>
  </si>
  <si>
    <r>
      <t xml:space="preserve">  </t>
    </r>
    <r>
      <rPr>
        <sz val="12"/>
        <rFont val="宋体"/>
        <family val="3"/>
        <charset val="134"/>
      </rPr>
      <t>福利费</t>
    </r>
  </si>
  <si>
    <r>
      <t xml:space="preserve">  </t>
    </r>
    <r>
      <rPr>
        <sz val="12"/>
        <rFont val="宋体"/>
        <family val="3"/>
        <charset val="134"/>
      </rPr>
      <t>其他交通费用（车补）</t>
    </r>
    <phoneticPr fontId="28" type="noConversion"/>
  </si>
  <si>
    <t>30101</t>
    <phoneticPr fontId="28" type="noConversion"/>
  </si>
  <si>
    <t>30102</t>
    <phoneticPr fontId="28" type="noConversion"/>
  </si>
  <si>
    <t>30110</t>
    <phoneticPr fontId="28" type="noConversion"/>
  </si>
  <si>
    <t>30112</t>
    <phoneticPr fontId="28" type="noConversion"/>
  </si>
  <si>
    <t>30201</t>
    <phoneticPr fontId="28" type="noConversion"/>
  </si>
  <si>
    <t>30202</t>
    <phoneticPr fontId="28" type="noConversion"/>
  </si>
  <si>
    <t>30205</t>
    <phoneticPr fontId="28" type="noConversion"/>
  </si>
  <si>
    <t>30207</t>
    <phoneticPr fontId="28" type="noConversion"/>
  </si>
  <si>
    <t>30211</t>
    <phoneticPr fontId="28" type="noConversion"/>
  </si>
  <si>
    <t>30218</t>
    <phoneticPr fontId="28" type="noConversion"/>
  </si>
  <si>
    <t>30226</t>
    <phoneticPr fontId="28" type="noConversion"/>
  </si>
  <si>
    <t>30228</t>
    <phoneticPr fontId="28" type="noConversion"/>
  </si>
  <si>
    <t>30229</t>
    <phoneticPr fontId="28" type="noConversion"/>
  </si>
  <si>
    <t>30239</t>
    <phoneticPr fontId="28" type="noConversion"/>
  </si>
  <si>
    <t>303</t>
    <phoneticPr fontId="28" type="noConversion"/>
  </si>
  <si>
    <t>30302</t>
    <phoneticPr fontId="28" type="noConversion"/>
  </si>
  <si>
    <t>30305</t>
    <phoneticPr fontId="28" type="noConversion"/>
  </si>
  <si>
    <r>
      <rPr>
        <b/>
        <sz val="10"/>
        <rFont val="SimSun"/>
        <charset val="134"/>
      </rPr>
      <t>合计</t>
    </r>
  </si>
  <si>
    <r>
      <rPr>
        <b/>
        <sz val="9"/>
        <color indexed="8"/>
        <rFont val="宋体"/>
        <family val="3"/>
        <charset val="134"/>
      </rPr>
      <t>工资福利支出</t>
    </r>
  </si>
  <si>
    <r>
      <t xml:space="preserve">  </t>
    </r>
    <r>
      <rPr>
        <sz val="10"/>
        <rFont val="宋体"/>
        <family val="3"/>
        <charset val="134"/>
      </rPr>
      <t>基本工资</t>
    </r>
  </si>
  <si>
    <r>
      <t xml:space="preserve">  </t>
    </r>
    <r>
      <rPr>
        <sz val="10"/>
        <rFont val="宋体"/>
        <family val="3"/>
        <charset val="134"/>
      </rPr>
      <t>津贴补贴</t>
    </r>
  </si>
  <si>
    <r>
      <t xml:space="preserve">  </t>
    </r>
    <r>
      <rPr>
        <sz val="10"/>
        <rFont val="宋体"/>
        <family val="3"/>
        <charset val="134"/>
      </rPr>
      <t>奖金</t>
    </r>
  </si>
  <si>
    <r>
      <t xml:space="preserve">  </t>
    </r>
    <r>
      <rPr>
        <sz val="10"/>
        <rFont val="宋体"/>
        <family val="3"/>
        <charset val="134"/>
      </rPr>
      <t>职工基本医疗保险缴费</t>
    </r>
  </si>
  <si>
    <r>
      <t xml:space="preserve">  </t>
    </r>
    <r>
      <rPr>
        <sz val="10"/>
        <rFont val="宋体"/>
        <family val="3"/>
        <charset val="134"/>
      </rPr>
      <t>其他社会保障缴费</t>
    </r>
  </si>
  <si>
    <r>
      <t xml:space="preserve">  </t>
    </r>
    <r>
      <rPr>
        <sz val="10"/>
        <rFont val="宋体"/>
        <family val="3"/>
        <charset val="134"/>
      </rPr>
      <t>办公费</t>
    </r>
  </si>
  <si>
    <r>
      <t xml:space="preserve">  </t>
    </r>
    <r>
      <rPr>
        <sz val="10"/>
        <rFont val="宋体"/>
        <family val="3"/>
        <charset val="134"/>
      </rPr>
      <t>印刷费</t>
    </r>
  </si>
  <si>
    <r>
      <t xml:space="preserve">  </t>
    </r>
    <r>
      <rPr>
        <sz val="10"/>
        <rFont val="宋体"/>
        <family val="3"/>
        <charset val="134"/>
      </rPr>
      <t>水费</t>
    </r>
  </si>
  <si>
    <r>
      <t xml:space="preserve">  </t>
    </r>
    <r>
      <rPr>
        <sz val="10"/>
        <rFont val="宋体"/>
        <family val="3"/>
        <charset val="134"/>
      </rPr>
      <t>邮电费</t>
    </r>
  </si>
  <si>
    <r>
      <t xml:space="preserve">  </t>
    </r>
    <r>
      <rPr>
        <sz val="10"/>
        <rFont val="宋体"/>
        <family val="3"/>
        <charset val="134"/>
      </rPr>
      <t>差旅费</t>
    </r>
  </si>
  <si>
    <r>
      <t xml:space="preserve">  </t>
    </r>
    <r>
      <rPr>
        <sz val="10"/>
        <rFont val="宋体"/>
        <family val="3"/>
        <charset val="134"/>
      </rPr>
      <t>专用材料费</t>
    </r>
  </si>
  <si>
    <r>
      <t xml:space="preserve">  </t>
    </r>
    <r>
      <rPr>
        <sz val="10"/>
        <rFont val="宋体"/>
        <family val="3"/>
        <charset val="134"/>
      </rPr>
      <t>劳务费</t>
    </r>
  </si>
  <si>
    <r>
      <t xml:space="preserve">  </t>
    </r>
    <r>
      <rPr>
        <sz val="10"/>
        <rFont val="宋体"/>
        <family val="3"/>
        <charset val="134"/>
      </rPr>
      <t>工会经费</t>
    </r>
  </si>
  <si>
    <r>
      <t xml:space="preserve">  </t>
    </r>
    <r>
      <rPr>
        <sz val="10"/>
        <rFont val="宋体"/>
        <family val="3"/>
        <charset val="134"/>
      </rPr>
      <t>福利费</t>
    </r>
  </si>
  <si>
    <r>
      <t xml:space="preserve">  </t>
    </r>
    <r>
      <rPr>
        <sz val="10"/>
        <rFont val="宋体"/>
        <family val="3"/>
        <charset val="134"/>
      </rPr>
      <t>绩效工资</t>
    </r>
    <phoneticPr fontId="28" type="noConversion"/>
  </si>
  <si>
    <r>
      <t xml:space="preserve">  </t>
    </r>
    <r>
      <rPr>
        <sz val="10"/>
        <rFont val="宋体"/>
        <family val="3"/>
        <charset val="134"/>
      </rPr>
      <t>机关事业单位基本养老保险缴费</t>
    </r>
    <phoneticPr fontId="28" type="noConversion"/>
  </si>
  <si>
    <r>
      <rPr>
        <b/>
        <sz val="9"/>
        <color indexed="8"/>
        <rFont val="宋体"/>
        <family val="3"/>
        <charset val="134"/>
      </rPr>
      <t>商品和服务支出</t>
    </r>
    <phoneticPr fontId="28" type="noConversion"/>
  </si>
  <si>
    <r>
      <t xml:space="preserve">  </t>
    </r>
    <r>
      <rPr>
        <sz val="10"/>
        <rFont val="宋体"/>
        <family val="3"/>
        <charset val="134"/>
      </rPr>
      <t>其他交通费用（车补）</t>
    </r>
    <phoneticPr fontId="28" type="noConversion"/>
  </si>
  <si>
    <r>
      <rPr>
        <b/>
        <sz val="9"/>
        <color indexed="8"/>
        <rFont val="宋体"/>
        <family val="3"/>
        <charset val="134"/>
      </rPr>
      <t>对个人和家庭的补助</t>
    </r>
    <phoneticPr fontId="28" type="noConversion"/>
  </si>
  <si>
    <r>
      <t xml:space="preserve">  </t>
    </r>
    <r>
      <rPr>
        <sz val="10"/>
        <rFont val="宋体"/>
        <family val="3"/>
        <charset val="134"/>
      </rPr>
      <t>退休费</t>
    </r>
    <phoneticPr fontId="28" type="noConversion"/>
  </si>
  <si>
    <r>
      <t xml:space="preserve">  </t>
    </r>
    <r>
      <rPr>
        <sz val="10"/>
        <rFont val="宋体"/>
        <family val="3"/>
        <charset val="134"/>
      </rPr>
      <t>生活补助</t>
    </r>
    <phoneticPr fontId="28" type="noConversion"/>
  </si>
  <si>
    <r>
      <t xml:space="preserve">  </t>
    </r>
    <r>
      <rPr>
        <b/>
        <sz val="11"/>
        <color indexed="8"/>
        <rFont val="宋体"/>
        <family val="3"/>
        <charset val="134"/>
      </rPr>
      <t>档案事务</t>
    </r>
    <phoneticPr fontId="28" type="noConversion"/>
  </si>
  <si>
    <r>
      <t xml:space="preserve">    </t>
    </r>
    <r>
      <rPr>
        <sz val="11"/>
        <color indexed="8"/>
        <rFont val="宋体"/>
        <family val="3"/>
        <charset val="134"/>
      </rPr>
      <t>一般行政管理事务</t>
    </r>
    <phoneticPr fontId="28" type="noConversion"/>
  </si>
  <si>
    <r>
      <t xml:space="preserve">    </t>
    </r>
    <r>
      <rPr>
        <sz val="11"/>
        <color indexed="8"/>
        <rFont val="宋体"/>
        <family val="3"/>
        <charset val="134"/>
      </rPr>
      <t>事业单位离退休</t>
    </r>
    <phoneticPr fontId="28" type="noConversion"/>
  </si>
  <si>
    <r>
      <t xml:space="preserve">    </t>
    </r>
    <r>
      <rPr>
        <sz val="11"/>
        <color indexed="8"/>
        <rFont val="宋体"/>
        <family val="3"/>
        <charset val="134"/>
      </rPr>
      <t>机关事业单位基本养老保险支出</t>
    </r>
    <phoneticPr fontId="28" type="noConversion"/>
  </si>
  <si>
    <r>
      <t xml:space="preserve">  </t>
    </r>
    <r>
      <rPr>
        <b/>
        <sz val="11"/>
        <color indexed="8"/>
        <rFont val="宋体"/>
        <family val="3"/>
        <charset val="134"/>
      </rPr>
      <t>其他社会保障和就业支出</t>
    </r>
    <phoneticPr fontId="28" type="noConversion"/>
  </si>
  <si>
    <r>
      <t xml:space="preserve">    </t>
    </r>
    <r>
      <rPr>
        <sz val="11"/>
        <color indexed="8"/>
        <rFont val="宋体"/>
        <family val="3"/>
        <charset val="134"/>
      </rPr>
      <t>其他社会保障和就业支出</t>
    </r>
    <phoneticPr fontId="28" type="noConversion"/>
  </si>
  <si>
    <r>
      <t xml:space="preserve">  </t>
    </r>
    <r>
      <rPr>
        <b/>
        <sz val="11"/>
        <color indexed="8"/>
        <rFont val="宋体"/>
        <family val="3"/>
        <charset val="134"/>
      </rPr>
      <t>行政事业单位医疗</t>
    </r>
    <phoneticPr fontId="28" type="noConversion"/>
  </si>
  <si>
    <r>
      <t xml:space="preserve">    </t>
    </r>
    <r>
      <rPr>
        <sz val="11"/>
        <color indexed="8"/>
        <rFont val="宋体"/>
        <family val="3"/>
        <charset val="134"/>
      </rPr>
      <t>事业单位医疗</t>
    </r>
    <phoneticPr fontId="28" type="noConversion"/>
  </si>
  <si>
    <r>
      <t xml:space="preserve">  </t>
    </r>
    <r>
      <rPr>
        <b/>
        <sz val="11"/>
        <color indexed="8"/>
        <rFont val="宋体"/>
        <family val="3"/>
        <charset val="134"/>
      </rPr>
      <t>行政事业单位养老支出</t>
    </r>
    <r>
      <rPr>
        <b/>
        <sz val="11"/>
        <color indexed="8"/>
        <rFont val="Times New Roman"/>
        <family val="1"/>
      </rPr>
      <t xml:space="preserve"> </t>
    </r>
    <phoneticPr fontId="28" type="noConversion"/>
  </si>
  <si>
    <r>
      <rPr>
        <b/>
        <sz val="10"/>
        <rFont val="SimSun"/>
        <charset val="134"/>
      </rPr>
      <t>宁县档案馆</t>
    </r>
    <phoneticPr fontId="28" type="noConversion"/>
  </si>
  <si>
    <r>
      <rPr>
        <sz val="10"/>
        <rFont val="SimSun"/>
        <charset val="134"/>
      </rPr>
      <t>一、本年收入</t>
    </r>
  </si>
  <si>
    <r>
      <rPr>
        <sz val="10"/>
        <rFont val="SimSun"/>
        <charset val="134"/>
      </rPr>
      <t>一、本年支出</t>
    </r>
  </si>
  <si>
    <r>
      <rPr>
        <sz val="10"/>
        <rFont val="SimSun"/>
        <charset val="134"/>
      </rPr>
      <t>（一）一般公共预算拨款</t>
    </r>
  </si>
  <si>
    <r>
      <rPr>
        <sz val="10"/>
        <rFont val="SimSun"/>
        <charset val="134"/>
      </rPr>
      <t>（一）一般公共服务支出</t>
    </r>
  </si>
  <si>
    <r>
      <rPr>
        <sz val="10"/>
        <rFont val="SimSun"/>
        <charset val="134"/>
      </rPr>
      <t>（二）政府性基金预算拨款</t>
    </r>
  </si>
  <si>
    <r>
      <rPr>
        <sz val="10"/>
        <rFont val="SimSun"/>
        <charset val="134"/>
      </rPr>
      <t>（二）外交支出</t>
    </r>
  </si>
  <si>
    <r>
      <rPr>
        <sz val="10"/>
        <rFont val="SimSun"/>
        <charset val="134"/>
      </rPr>
      <t>（三）国有资本经营预算拨款</t>
    </r>
  </si>
  <si>
    <r>
      <rPr>
        <sz val="10"/>
        <rFont val="SimSun"/>
        <charset val="134"/>
      </rPr>
      <t>（三）国防支出</t>
    </r>
  </si>
  <si>
    <r>
      <rPr>
        <sz val="10"/>
        <rFont val="SimSun"/>
        <charset val="134"/>
      </rPr>
      <t>（四）公共安全支出</t>
    </r>
  </si>
  <si>
    <r>
      <rPr>
        <sz val="10"/>
        <rFont val="SimSun"/>
        <charset val="134"/>
      </rPr>
      <t>（五）教育支出</t>
    </r>
  </si>
  <si>
    <r>
      <rPr>
        <sz val="10"/>
        <rFont val="SimSun"/>
        <charset val="134"/>
      </rPr>
      <t>（六）科学技术支出</t>
    </r>
  </si>
  <si>
    <r>
      <rPr>
        <sz val="10"/>
        <rFont val="SimSun"/>
        <charset val="134"/>
      </rPr>
      <t>（七）文化旅游体育与传媒支出</t>
    </r>
  </si>
  <si>
    <r>
      <rPr>
        <sz val="10"/>
        <rFont val="SimSun"/>
        <charset val="134"/>
      </rPr>
      <t>（八）社会保障和就业支出</t>
    </r>
  </si>
  <si>
    <r>
      <rPr>
        <sz val="10"/>
        <rFont val="SimSun"/>
        <charset val="134"/>
      </rPr>
      <t>（九）社会保险基金支出</t>
    </r>
  </si>
  <si>
    <r>
      <rPr>
        <sz val="10"/>
        <rFont val="SimSun"/>
        <charset val="134"/>
      </rPr>
      <t>（十）卫生健康支出</t>
    </r>
  </si>
  <si>
    <r>
      <rPr>
        <sz val="10"/>
        <rFont val="SimSun"/>
        <charset val="134"/>
      </rPr>
      <t>（十一）节能环保支出</t>
    </r>
  </si>
  <si>
    <r>
      <rPr>
        <sz val="10"/>
        <rFont val="SimSun"/>
        <charset val="134"/>
      </rPr>
      <t>（十二）城乡社区支出</t>
    </r>
  </si>
  <si>
    <r>
      <rPr>
        <sz val="10"/>
        <rFont val="SimSun"/>
        <charset val="134"/>
      </rPr>
      <t>（十三）农林水支出</t>
    </r>
  </si>
  <si>
    <r>
      <rPr>
        <sz val="10"/>
        <rFont val="SimSun"/>
        <charset val="134"/>
      </rPr>
      <t>（十四）交通运输支出</t>
    </r>
  </si>
  <si>
    <r>
      <rPr>
        <sz val="10"/>
        <rFont val="SimSun"/>
        <charset val="134"/>
      </rPr>
      <t>（十五）资源勘探工业信息等支出</t>
    </r>
  </si>
  <si>
    <r>
      <rPr>
        <sz val="10"/>
        <rFont val="SimSun"/>
        <charset val="134"/>
      </rPr>
      <t>（十六）商业服务业等支出</t>
    </r>
  </si>
  <si>
    <r>
      <rPr>
        <sz val="10"/>
        <rFont val="SimSun"/>
        <charset val="134"/>
      </rPr>
      <t>（十七）金融支出</t>
    </r>
  </si>
  <si>
    <r>
      <rPr>
        <sz val="10"/>
        <rFont val="SimSun"/>
        <charset val="134"/>
      </rPr>
      <t>（十八）援助其他地区支出</t>
    </r>
  </si>
  <si>
    <r>
      <rPr>
        <sz val="10"/>
        <rFont val="SimSun"/>
        <charset val="134"/>
      </rPr>
      <t>（十九）自然资源海洋气象等支出</t>
    </r>
  </si>
  <si>
    <r>
      <rPr>
        <sz val="10"/>
        <rFont val="SimSun"/>
        <charset val="134"/>
      </rPr>
      <t>（二十）住房保障支出</t>
    </r>
  </si>
  <si>
    <r>
      <rPr>
        <sz val="10"/>
        <rFont val="SimSun"/>
        <charset val="134"/>
      </rPr>
      <t>（二十一）粮油物资储备支出</t>
    </r>
  </si>
  <si>
    <r>
      <rPr>
        <sz val="10"/>
        <rFont val="SimSun"/>
        <charset val="134"/>
      </rPr>
      <t>（二十二）国有资本经营预算支出</t>
    </r>
  </si>
  <si>
    <r>
      <rPr>
        <sz val="10"/>
        <rFont val="SimSun"/>
        <charset val="134"/>
      </rPr>
      <t>（二十三）灾害防治及应急管理支出</t>
    </r>
  </si>
  <si>
    <r>
      <rPr>
        <sz val="10"/>
        <rFont val="SimSun"/>
        <charset val="134"/>
      </rPr>
      <t>（二十四）预备费</t>
    </r>
  </si>
  <si>
    <r>
      <rPr>
        <sz val="10"/>
        <rFont val="SimSun"/>
        <charset val="134"/>
      </rPr>
      <t>（二十五）其他支出</t>
    </r>
  </si>
  <si>
    <r>
      <rPr>
        <sz val="10"/>
        <rFont val="SimSun"/>
        <charset val="134"/>
      </rPr>
      <t>（二十六）转移性支出</t>
    </r>
  </si>
  <si>
    <r>
      <rPr>
        <sz val="10"/>
        <rFont val="SimSun"/>
        <charset val="134"/>
      </rPr>
      <t>（二十七）债务还本支出</t>
    </r>
  </si>
  <si>
    <r>
      <rPr>
        <sz val="10"/>
        <rFont val="SimSun"/>
        <charset val="134"/>
      </rPr>
      <t>（二十八）债务付息支出</t>
    </r>
  </si>
  <si>
    <r>
      <rPr>
        <sz val="10"/>
        <rFont val="SimSun"/>
        <charset val="134"/>
      </rPr>
      <t>（二十九）债务发行费用支出</t>
    </r>
  </si>
  <si>
    <r>
      <rPr>
        <sz val="10"/>
        <rFont val="SimSun"/>
        <charset val="134"/>
      </rPr>
      <t>（三十）抗疫特别国债安排的支出</t>
    </r>
  </si>
  <si>
    <r>
      <rPr>
        <b/>
        <sz val="10"/>
        <rFont val="SimSun"/>
        <charset val="134"/>
      </rPr>
      <t>收</t>
    </r>
    <r>
      <rPr>
        <b/>
        <sz val="10"/>
        <rFont val="Times New Roman"/>
        <family val="1"/>
      </rPr>
      <t xml:space="preserve">    </t>
    </r>
    <r>
      <rPr>
        <b/>
        <sz val="10"/>
        <rFont val="SimSun"/>
        <charset val="134"/>
      </rPr>
      <t>入</t>
    </r>
    <r>
      <rPr>
        <b/>
        <sz val="10"/>
        <rFont val="Times New Roman"/>
        <family val="1"/>
      </rPr>
      <t xml:space="preserve">    </t>
    </r>
    <r>
      <rPr>
        <b/>
        <sz val="10"/>
        <rFont val="SimSun"/>
        <charset val="134"/>
      </rPr>
      <t>总</t>
    </r>
    <r>
      <rPr>
        <b/>
        <sz val="10"/>
        <rFont val="Times New Roman"/>
        <family val="1"/>
      </rPr>
      <t xml:space="preserve">    </t>
    </r>
    <r>
      <rPr>
        <b/>
        <sz val="10"/>
        <rFont val="SimSun"/>
        <charset val="134"/>
      </rPr>
      <t>计</t>
    </r>
  </si>
  <si>
    <r>
      <rPr>
        <b/>
        <sz val="10"/>
        <rFont val="SimSun"/>
        <charset val="134"/>
      </rPr>
      <t>支</t>
    </r>
    <r>
      <rPr>
        <b/>
        <sz val="10"/>
        <rFont val="Times New Roman"/>
        <family val="1"/>
      </rPr>
      <t xml:space="preserve">    </t>
    </r>
    <r>
      <rPr>
        <b/>
        <sz val="10"/>
        <rFont val="SimSun"/>
        <charset val="134"/>
      </rPr>
      <t>出</t>
    </r>
    <r>
      <rPr>
        <b/>
        <sz val="10"/>
        <rFont val="Times New Roman"/>
        <family val="1"/>
      </rPr>
      <t xml:space="preserve">    </t>
    </r>
    <r>
      <rPr>
        <b/>
        <sz val="10"/>
        <rFont val="SimSun"/>
        <charset val="134"/>
      </rPr>
      <t>总</t>
    </r>
    <r>
      <rPr>
        <b/>
        <sz val="10"/>
        <rFont val="Times New Roman"/>
        <family val="1"/>
      </rPr>
      <t xml:space="preserve">    </t>
    </r>
    <r>
      <rPr>
        <b/>
        <sz val="10"/>
        <rFont val="SimSun"/>
        <charset val="134"/>
      </rPr>
      <t>计</t>
    </r>
  </si>
  <si>
    <r>
      <t>201</t>
    </r>
    <r>
      <rPr>
        <b/>
        <sz val="9"/>
        <color indexed="8"/>
        <rFont val="宋体"/>
        <family val="3"/>
        <charset val="134"/>
      </rPr>
      <t>－一般公共服务支出</t>
    </r>
    <phoneticPr fontId="28" type="noConversion"/>
  </si>
  <si>
    <r>
      <t xml:space="preserve">   20126-</t>
    </r>
    <r>
      <rPr>
        <b/>
        <sz val="9"/>
        <color indexed="8"/>
        <rFont val="宋体"/>
        <family val="3"/>
        <charset val="134"/>
      </rPr>
      <t>档案事务</t>
    </r>
    <phoneticPr fontId="28" type="noConversion"/>
  </si>
  <si>
    <r>
      <t>208</t>
    </r>
    <r>
      <rPr>
        <b/>
        <sz val="9"/>
        <color indexed="8"/>
        <rFont val="宋体"/>
        <family val="3"/>
        <charset val="134"/>
      </rPr>
      <t>－社会保障和就业支出</t>
    </r>
    <phoneticPr fontId="28" type="noConversion"/>
  </si>
  <si>
    <r>
      <t xml:space="preserve">      2080502-</t>
    </r>
    <r>
      <rPr>
        <sz val="9"/>
        <color indexed="8"/>
        <rFont val="宋体"/>
        <family val="3"/>
        <charset val="134"/>
      </rPr>
      <t>事业单位离退休</t>
    </r>
    <phoneticPr fontId="28" type="noConversion"/>
  </si>
  <si>
    <r>
      <t xml:space="preserve">      2080505-</t>
    </r>
    <r>
      <rPr>
        <sz val="9"/>
        <color indexed="8"/>
        <rFont val="宋体"/>
        <family val="3"/>
        <charset val="134"/>
      </rPr>
      <t>机关事业单位基本养老保险支出</t>
    </r>
    <phoneticPr fontId="28" type="noConversion"/>
  </si>
  <si>
    <r>
      <t xml:space="preserve">   20899-</t>
    </r>
    <r>
      <rPr>
        <b/>
        <sz val="9"/>
        <color indexed="8"/>
        <rFont val="宋体"/>
        <family val="3"/>
        <charset val="134"/>
      </rPr>
      <t>其他社会保障和就业支出</t>
    </r>
    <phoneticPr fontId="28" type="noConversion"/>
  </si>
  <si>
    <r>
      <t xml:space="preserve">      2089999-</t>
    </r>
    <r>
      <rPr>
        <sz val="9"/>
        <color indexed="8"/>
        <rFont val="宋体"/>
        <family val="3"/>
        <charset val="134"/>
      </rPr>
      <t>其他社会保障和就业支出</t>
    </r>
    <phoneticPr fontId="28" type="noConversion"/>
  </si>
  <si>
    <r>
      <t>210-</t>
    </r>
    <r>
      <rPr>
        <b/>
        <sz val="9"/>
        <color indexed="8"/>
        <rFont val="宋体"/>
        <family val="3"/>
        <charset val="134"/>
      </rPr>
      <t>卫生健康支出</t>
    </r>
    <phoneticPr fontId="28" type="noConversion"/>
  </si>
  <si>
    <r>
      <t xml:space="preserve">   21011-</t>
    </r>
    <r>
      <rPr>
        <b/>
        <sz val="9"/>
        <color indexed="8"/>
        <rFont val="宋体"/>
        <family val="3"/>
        <charset val="134"/>
      </rPr>
      <t>行政事业单位医疗</t>
    </r>
    <phoneticPr fontId="28" type="noConversion"/>
  </si>
  <si>
    <r>
      <t xml:space="preserve">      2101102-</t>
    </r>
    <r>
      <rPr>
        <sz val="9"/>
        <color indexed="8"/>
        <rFont val="宋体"/>
        <family val="3"/>
        <charset val="134"/>
      </rPr>
      <t>事业单位医疗</t>
    </r>
    <phoneticPr fontId="28" type="noConversion"/>
  </si>
  <si>
    <r>
      <t xml:space="preserve">   20805-</t>
    </r>
    <r>
      <rPr>
        <b/>
        <sz val="9"/>
        <color indexed="8"/>
        <rFont val="宋体"/>
        <family val="3"/>
        <charset val="134"/>
      </rPr>
      <t>行政事业单位养老支出</t>
    </r>
    <r>
      <rPr>
        <b/>
        <sz val="9"/>
        <color indexed="8"/>
        <rFont val="Times New Roman"/>
        <family val="1"/>
      </rPr>
      <t xml:space="preserve"> </t>
    </r>
    <phoneticPr fontId="28" type="noConversion"/>
  </si>
  <si>
    <r>
      <t xml:space="preserve">    </t>
    </r>
    <r>
      <rPr>
        <sz val="9"/>
        <color indexed="8"/>
        <rFont val="宋体"/>
        <family val="3"/>
        <charset val="134"/>
      </rPr>
      <t>本级财力安排</t>
    </r>
  </si>
  <si>
    <r>
      <t xml:space="preserve">    </t>
    </r>
    <r>
      <rPr>
        <sz val="9"/>
        <color indexed="8"/>
        <rFont val="宋体"/>
        <family val="3"/>
        <charset val="134"/>
      </rPr>
      <t>上级专项资金</t>
    </r>
  </si>
  <si>
    <r>
      <rPr>
        <b/>
        <sz val="9"/>
        <color indexed="8"/>
        <rFont val="宋体"/>
        <family val="3"/>
        <charset val="134"/>
      </rPr>
      <t>三、事业收入</t>
    </r>
  </si>
  <si>
    <r>
      <t xml:space="preserve">    </t>
    </r>
    <r>
      <rPr>
        <sz val="9"/>
        <color indexed="8"/>
        <rFont val="宋体"/>
        <family val="3"/>
        <charset val="134"/>
      </rPr>
      <t>教育专户收入</t>
    </r>
  </si>
  <si>
    <r>
      <t xml:space="preserve">    </t>
    </r>
    <r>
      <rPr>
        <sz val="9"/>
        <color indexed="8"/>
        <rFont val="宋体"/>
        <family val="3"/>
        <charset val="134"/>
      </rPr>
      <t>医疗专户收入</t>
    </r>
  </si>
  <si>
    <r>
      <t xml:space="preserve">    </t>
    </r>
    <r>
      <rPr>
        <sz val="9"/>
        <color indexed="8"/>
        <rFont val="宋体"/>
        <family val="3"/>
        <charset val="134"/>
      </rPr>
      <t>其他事业收入</t>
    </r>
  </si>
  <si>
    <r>
      <rPr>
        <b/>
        <sz val="9"/>
        <color indexed="8"/>
        <rFont val="宋体"/>
        <family val="3"/>
        <charset val="134"/>
      </rPr>
      <t>四、上级补助收入</t>
    </r>
  </si>
  <si>
    <r>
      <rPr>
        <b/>
        <sz val="9"/>
        <color indexed="8"/>
        <rFont val="宋体"/>
        <family val="3"/>
        <charset val="134"/>
      </rPr>
      <t>五、附属单位上缴收入</t>
    </r>
  </si>
  <si>
    <r>
      <rPr>
        <b/>
        <sz val="9"/>
        <color indexed="8"/>
        <rFont val="宋体"/>
        <family val="3"/>
        <charset val="134"/>
      </rPr>
      <t>六、经营收入</t>
    </r>
  </si>
  <si>
    <r>
      <rPr>
        <b/>
        <sz val="9"/>
        <color indexed="8"/>
        <rFont val="宋体"/>
        <family val="3"/>
        <charset val="134"/>
      </rPr>
      <t>七、其他收入</t>
    </r>
  </si>
  <si>
    <r>
      <rPr>
        <b/>
        <sz val="9"/>
        <color indexed="8"/>
        <rFont val="宋体"/>
        <family val="3"/>
        <charset val="134"/>
      </rPr>
      <t>八、上年结转、结余</t>
    </r>
  </si>
  <si>
    <r>
      <t xml:space="preserve">    </t>
    </r>
    <r>
      <rPr>
        <sz val="9"/>
        <color indexed="8"/>
        <rFont val="宋体"/>
        <family val="3"/>
        <charset val="134"/>
      </rPr>
      <t>财政性单位结转结余</t>
    </r>
  </si>
  <si>
    <r>
      <t xml:space="preserve">        </t>
    </r>
    <r>
      <rPr>
        <sz val="9"/>
        <color indexed="8"/>
        <rFont val="宋体"/>
        <family val="3"/>
        <charset val="134"/>
      </rPr>
      <t>财政性单位结转</t>
    </r>
  </si>
  <si>
    <r>
      <t xml:space="preserve">        </t>
    </r>
    <r>
      <rPr>
        <sz val="9"/>
        <color indexed="8"/>
        <rFont val="宋体"/>
        <family val="3"/>
        <charset val="134"/>
      </rPr>
      <t>财政性单位结余</t>
    </r>
  </si>
  <si>
    <r>
      <t xml:space="preserve">    </t>
    </r>
    <r>
      <rPr>
        <sz val="9"/>
        <color indexed="8"/>
        <rFont val="宋体"/>
        <family val="3"/>
        <charset val="134"/>
      </rPr>
      <t>非财政性单位结转结余</t>
    </r>
  </si>
  <si>
    <r>
      <t xml:space="preserve">        </t>
    </r>
    <r>
      <rPr>
        <sz val="9"/>
        <color indexed="8"/>
        <rFont val="宋体"/>
        <family val="3"/>
        <charset val="134"/>
      </rPr>
      <t>非财政性单位结转</t>
    </r>
  </si>
  <si>
    <r>
      <t xml:space="preserve">        </t>
    </r>
    <r>
      <rPr>
        <sz val="9"/>
        <color indexed="8"/>
        <rFont val="宋体"/>
        <family val="3"/>
        <charset val="134"/>
      </rPr>
      <t>非财政性单位结余</t>
    </r>
  </si>
  <si>
    <r>
      <t xml:space="preserve">    </t>
    </r>
    <r>
      <rPr>
        <sz val="9"/>
        <color indexed="8"/>
        <rFont val="宋体"/>
        <family val="3"/>
        <charset val="134"/>
      </rPr>
      <t>教育专户结转</t>
    </r>
  </si>
  <si>
    <r>
      <t xml:space="preserve">    </t>
    </r>
    <r>
      <rPr>
        <sz val="9"/>
        <color indexed="8"/>
        <rFont val="宋体"/>
        <family val="3"/>
        <charset val="134"/>
      </rPr>
      <t>医疗专户结转</t>
    </r>
  </si>
  <si>
    <r>
      <rPr>
        <b/>
        <sz val="9"/>
        <color indexed="8"/>
        <rFont val="宋体"/>
        <family val="3"/>
        <charset val="134"/>
      </rPr>
      <t>收入总计</t>
    </r>
  </si>
  <si>
    <t>（８）一般公共预算“三公”经费、会议费、培训费安排表</t>
    <phoneticPr fontId="28" type="noConversion"/>
  </si>
  <si>
    <r>
      <t xml:space="preserve">      2012602-</t>
    </r>
    <r>
      <rPr>
        <sz val="9"/>
        <color indexed="8"/>
        <rFont val="宋体"/>
        <family val="3"/>
        <charset val="134"/>
      </rPr>
      <t>一般行政管理事务</t>
    </r>
    <phoneticPr fontId="28" type="noConversion"/>
  </si>
  <si>
    <t xml:space="preserve">      2012602  </t>
    <phoneticPr fontId="28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</si>
</sst>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0.00"/>
    <numFmt numFmtId="178" formatCode="#,##0.00_ ;[Red]\-#,##0.00\ "/>
    <numFmt numFmtId="179" formatCode="yyyy\-mm\-dd"/>
    <numFmt numFmtId="180" formatCode="0.00_);[Red]\(0.00\)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name val="SimSun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47"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18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21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 indent="1"/>
    </xf>
    <xf numFmtId="49" fontId="35" fillId="0" borderId="1" xfId="0" applyNumberFormat="1" applyFont="1" applyFill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9" fontId="39" fillId="0" borderId="1" xfId="0" applyNumberFormat="1" applyFont="1" applyFill="1" applyBorder="1" applyAlignment="1" applyProtection="1">
      <alignment horizontal="left" vertical="center"/>
    </xf>
    <xf numFmtId="49" fontId="40" fillId="0" borderId="1" xfId="0" applyNumberFormat="1" applyFont="1" applyFill="1" applyBorder="1" applyAlignment="1" applyProtection="1">
      <alignment horizontal="left" vertical="center" indent="1"/>
    </xf>
    <xf numFmtId="49" fontId="38" fillId="0" borderId="1" xfId="0" applyNumberFormat="1" applyFont="1" applyFill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4" fontId="42" fillId="0" borderId="1" xfId="0" applyNumberFormat="1" applyFont="1" applyBorder="1" applyAlignment="1">
      <alignment vertical="center" wrapText="1"/>
    </xf>
    <xf numFmtId="49" fontId="43" fillId="0" borderId="1" xfId="0" applyNumberFormat="1" applyFont="1" applyFill="1" applyBorder="1" applyAlignment="1" applyProtection="1">
      <alignment horizontal="left" vertical="center"/>
    </xf>
    <xf numFmtId="49" fontId="44" fillId="0" borderId="1" xfId="0" applyNumberFormat="1" applyFont="1" applyFill="1" applyBorder="1" applyAlignment="1" applyProtection="1">
      <alignment horizontal="left" vertical="center" indent="1"/>
    </xf>
    <xf numFmtId="49" fontId="45" fillId="0" borderId="1" xfId="0" applyNumberFormat="1" applyFont="1" applyFill="1" applyBorder="1" applyAlignment="1">
      <alignment horizontal="left" vertical="center" wrapText="1"/>
    </xf>
    <xf numFmtId="4" fontId="46" fillId="0" borderId="1" xfId="0" applyNumberFormat="1" applyFont="1" applyBorder="1" applyAlignment="1">
      <alignment vertical="center" wrapText="1"/>
    </xf>
    <xf numFmtId="180" fontId="46" fillId="0" borderId="1" xfId="0" applyNumberFormat="1" applyFont="1" applyBorder="1" applyAlignment="1">
      <alignment vertical="center" wrapText="1"/>
    </xf>
    <xf numFmtId="4" fontId="46" fillId="0" borderId="1" xfId="0" applyNumberFormat="1" applyFont="1" applyBorder="1" applyAlignment="1">
      <alignment horizontal="right" vertical="center" wrapText="1"/>
    </xf>
    <xf numFmtId="180" fontId="46" fillId="0" borderId="1" xfId="0" applyNumberFormat="1" applyFont="1" applyBorder="1" applyAlignment="1">
      <alignment horizontal="right" vertical="center" wrapText="1"/>
    </xf>
    <xf numFmtId="0" fontId="47" fillId="0" borderId="1" xfId="0" applyFont="1" applyBorder="1">
      <alignment vertical="center"/>
    </xf>
    <xf numFmtId="180" fontId="47" fillId="0" borderId="1" xfId="0" applyNumberFormat="1" applyFont="1" applyBorder="1">
      <alignment vertical="center"/>
    </xf>
    <xf numFmtId="0" fontId="46" fillId="3" borderId="1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horizontal="left" vertical="center" wrapText="1"/>
    </xf>
    <xf numFmtId="180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49" fontId="48" fillId="0" borderId="1" xfId="0" applyNumberFormat="1" applyFont="1" applyFill="1" applyBorder="1" applyAlignment="1" applyProtection="1">
      <alignment horizontal="left" vertical="center"/>
    </xf>
    <xf numFmtId="180" fontId="48" fillId="0" borderId="1" xfId="0" applyNumberFormat="1" applyFont="1" applyFill="1" applyBorder="1" applyAlignment="1" applyProtection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180" fontId="48" fillId="0" borderId="1" xfId="0" applyNumberFormat="1" applyFont="1" applyFill="1" applyBorder="1" applyAlignment="1" applyProtection="1">
      <alignment horizontal="center" vertical="center"/>
    </xf>
    <xf numFmtId="49" fontId="47" fillId="0" borderId="1" xfId="0" applyNumberFormat="1" applyFont="1" applyFill="1" applyBorder="1" applyAlignment="1" applyProtection="1">
      <alignment horizontal="left" vertical="center"/>
    </xf>
    <xf numFmtId="180" fontId="47" fillId="0" borderId="1" xfId="0" applyNumberFormat="1" applyFont="1" applyFill="1" applyBorder="1" applyAlignment="1" applyProtection="1">
      <alignment horizontal="right" vertical="center"/>
    </xf>
    <xf numFmtId="0" fontId="46" fillId="0" borderId="1" xfId="0" applyFont="1" applyBorder="1" applyAlignment="1">
      <alignment horizontal="righ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>
      <alignment vertical="center"/>
    </xf>
    <xf numFmtId="0" fontId="48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4" fontId="45" fillId="0" borderId="2" xfId="0" applyNumberFormat="1" applyFont="1" applyBorder="1" applyAlignment="1">
      <alignment horizontal="center" vertical="center" wrapText="1"/>
    </xf>
    <xf numFmtId="0" fontId="45" fillId="0" borderId="2" xfId="0" applyFont="1" applyBorder="1" applyAlignment="1">
      <alignment vertical="center" wrapText="1"/>
    </xf>
    <xf numFmtId="177" fontId="45" fillId="0" borderId="2" xfId="0" applyNumberFormat="1" applyFont="1" applyBorder="1" applyAlignment="1">
      <alignment horizontal="right" vertical="center" wrapText="1"/>
    </xf>
    <xf numFmtId="4" fontId="45" fillId="0" borderId="2" xfId="0" applyNumberFormat="1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4" fontId="41" fillId="0" borderId="2" xfId="0" applyNumberFormat="1" applyFont="1" applyBorder="1" applyAlignment="1">
      <alignment vertical="center" wrapText="1"/>
    </xf>
    <xf numFmtId="177" fontId="41" fillId="0" borderId="2" xfId="0" applyNumberFormat="1" applyFont="1" applyBorder="1" applyAlignment="1">
      <alignment vertical="center" wrapText="1"/>
    </xf>
    <xf numFmtId="177" fontId="41" fillId="0" borderId="2" xfId="0" applyNumberFormat="1" applyFont="1" applyBorder="1" applyAlignment="1">
      <alignment horizontal="right"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right" vertical="center" wrapText="1"/>
    </xf>
    <xf numFmtId="49" fontId="44" fillId="0" borderId="1" xfId="0" applyNumberFormat="1" applyFont="1" applyFill="1" applyBorder="1" applyAlignment="1" applyProtection="1">
      <alignment horizontal="left" vertical="center"/>
    </xf>
    <xf numFmtId="0" fontId="45" fillId="0" borderId="1" xfId="0" applyFont="1" applyBorder="1" applyAlignment="1">
      <alignment horizontal="right" vertical="center" wrapText="1"/>
    </xf>
    <xf numFmtId="180" fontId="44" fillId="0" borderId="1" xfId="0" applyNumberFormat="1" applyFont="1" applyFill="1" applyBorder="1" applyAlignment="1" applyProtection="1">
      <alignment horizontal="left" vertical="center"/>
    </xf>
    <xf numFmtId="0" fontId="49" fillId="2" borderId="1" xfId="0" applyFont="1" applyFill="1" applyBorder="1" applyAlignment="1">
      <alignment horizontal="left" vertical="center"/>
    </xf>
    <xf numFmtId="178" fontId="44" fillId="0" borderId="1" xfId="0" applyNumberFormat="1" applyFont="1" applyFill="1" applyBorder="1" applyAlignment="1" applyProtection="1">
      <alignment horizontal="right" vertical="center"/>
    </xf>
    <xf numFmtId="0" fontId="44" fillId="0" borderId="1" xfId="1" applyFont="1" applyFill="1" applyBorder="1" applyAlignment="1" applyProtection="1">
      <alignment vertical="center"/>
    </xf>
    <xf numFmtId="178" fontId="50" fillId="0" borderId="1" xfId="0" applyNumberFormat="1" applyFont="1" applyFill="1" applyBorder="1" applyAlignment="1">
      <alignment horizontal="right" vertical="center"/>
    </xf>
    <xf numFmtId="0" fontId="43" fillId="0" borderId="1" xfId="1" applyFont="1" applyFill="1" applyBorder="1" applyAlignment="1" applyProtection="1">
      <alignment vertical="center"/>
    </xf>
    <xf numFmtId="0" fontId="44" fillId="0" borderId="1" xfId="1" applyFont="1" applyBorder="1" applyAlignment="1" applyProtection="1">
      <alignment vertical="center"/>
    </xf>
    <xf numFmtId="0" fontId="43" fillId="0" borderId="1" xfId="1" applyFont="1" applyFill="1" applyBorder="1" applyAlignment="1" applyProtection="1">
      <alignment horizontal="center" vertical="center"/>
    </xf>
    <xf numFmtId="178" fontId="43" fillId="0" borderId="1" xfId="0" applyNumberFormat="1" applyFont="1" applyFill="1" applyBorder="1" applyAlignment="1" applyProtection="1">
      <alignment horizontal="right" vertical="center"/>
    </xf>
    <xf numFmtId="4" fontId="50" fillId="0" borderId="2" xfId="0" applyNumberFormat="1" applyFont="1" applyBorder="1" applyAlignment="1">
      <alignment vertical="center" wrapText="1"/>
    </xf>
    <xf numFmtId="4" fontId="51" fillId="0" borderId="2" xfId="0" applyNumberFormat="1" applyFont="1" applyBorder="1" applyAlignment="1">
      <alignment vertical="center" wrapText="1"/>
    </xf>
    <xf numFmtId="0" fontId="50" fillId="0" borderId="2" xfId="0" applyFont="1" applyBorder="1" applyAlignment="1">
      <alignment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6" sqref="B6:J6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0" width="9.75" customWidth="1"/>
  </cols>
  <sheetData>
    <row r="1" spans="1:10" ht="14.25" customHeight="1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4.2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22.7" customHeight="1">
      <c r="A3" s="7"/>
      <c r="B3" s="7" t="s">
        <v>0</v>
      </c>
      <c r="C3" s="126"/>
      <c r="D3" s="126"/>
      <c r="E3" s="7"/>
      <c r="F3" s="7"/>
      <c r="G3" s="7"/>
      <c r="H3" s="7"/>
      <c r="I3" s="7"/>
      <c r="J3" s="7"/>
    </row>
    <row r="4" spans="1:10" ht="22.7" customHeight="1">
      <c r="A4" s="7"/>
      <c r="B4" s="7" t="s">
        <v>1</v>
      </c>
      <c r="C4" s="127" t="s">
        <v>133</v>
      </c>
      <c r="D4" s="127"/>
      <c r="E4" s="127"/>
      <c r="F4" s="7"/>
      <c r="G4" s="7"/>
      <c r="H4" s="7"/>
      <c r="I4" s="7"/>
      <c r="J4" s="7"/>
    </row>
    <row r="5" spans="1:10" ht="14.25" customHeigh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78.599999999999994" customHeight="1">
      <c r="A6" s="6"/>
      <c r="B6" s="128" t="s">
        <v>2</v>
      </c>
      <c r="C6" s="128"/>
      <c r="D6" s="128"/>
      <c r="E6" s="128"/>
      <c r="F6" s="128"/>
      <c r="G6" s="128"/>
      <c r="H6" s="128"/>
      <c r="I6" s="128"/>
      <c r="J6" s="128"/>
    </row>
    <row r="7" spans="1:10" ht="22.7" customHeight="1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22.7" customHeigh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22.7" customHeight="1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ht="22.7" customHeight="1">
      <c r="A10" s="7"/>
      <c r="B10" s="7" t="s">
        <v>3</v>
      </c>
      <c r="C10" s="7"/>
      <c r="F10" s="50" t="s">
        <v>4</v>
      </c>
      <c r="G10" s="51" t="s">
        <v>134</v>
      </c>
      <c r="H10" s="7"/>
      <c r="I10" s="7"/>
      <c r="J10" s="7"/>
    </row>
    <row r="11" spans="1:10" ht="22.7" customHeight="1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22.7" customHeight="1">
      <c r="A12" s="7"/>
      <c r="B12" s="50" t="s">
        <v>5</v>
      </c>
      <c r="C12" s="50"/>
      <c r="D12" s="7"/>
      <c r="E12" s="50" t="s">
        <v>6</v>
      </c>
      <c r="F12" s="6"/>
      <c r="G12" s="7"/>
      <c r="H12" s="50" t="s">
        <v>7</v>
      </c>
      <c r="I12" s="6"/>
      <c r="J12" s="7"/>
    </row>
    <row r="13" spans="1:10" ht="14.25" customHeight="1">
      <c r="A13" s="6"/>
      <c r="B13" s="6"/>
      <c r="C13" s="6" t="s">
        <v>8</v>
      </c>
      <c r="D13" s="6"/>
      <c r="E13" s="6"/>
      <c r="F13" s="6"/>
      <c r="G13" s="6"/>
      <c r="H13" s="6"/>
      <c r="I13" s="6"/>
      <c r="J13" s="6"/>
    </row>
    <row r="14" spans="1:10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</row>
  </sheetData>
  <mergeCells count="3">
    <mergeCell ref="C3:D3"/>
    <mergeCell ref="C4:E4"/>
    <mergeCell ref="B6:J6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J7" sqref="J7"/>
    </sheetView>
  </sheetViews>
  <sheetFormatPr defaultColWidth="10" defaultRowHeight="13.5"/>
  <cols>
    <col min="1" max="1" width="5" customWidth="1"/>
    <col min="2" max="2" width="64.25" customWidth="1"/>
    <col min="3" max="3" width="58.625" customWidth="1"/>
  </cols>
  <sheetData>
    <row r="1" spans="1:3" ht="35.450000000000003" customHeight="1">
      <c r="A1" s="6"/>
      <c r="B1" s="6"/>
    </row>
    <row r="2" spans="1:3" ht="39.200000000000003" customHeight="1">
      <c r="A2" s="6"/>
      <c r="B2" s="129" t="s">
        <v>9</v>
      </c>
      <c r="C2" s="129"/>
    </row>
    <row r="3" spans="1:3" ht="29.45" customHeight="1">
      <c r="A3" s="46"/>
      <c r="B3" s="47" t="s">
        <v>10</v>
      </c>
      <c r="C3" s="47" t="s">
        <v>11</v>
      </c>
    </row>
    <row r="4" spans="1:3" ht="28.5" customHeight="1">
      <c r="A4" s="39"/>
      <c r="B4" s="48" t="s">
        <v>12</v>
      </c>
      <c r="C4" s="37" t="s">
        <v>13</v>
      </c>
    </row>
    <row r="5" spans="1:3" ht="28.5" customHeight="1">
      <c r="A5" s="39"/>
      <c r="B5" s="48" t="s">
        <v>14</v>
      </c>
      <c r="C5" s="37" t="s">
        <v>15</v>
      </c>
    </row>
    <row r="6" spans="1:3" ht="28.5" customHeight="1">
      <c r="A6" s="39"/>
      <c r="B6" s="48" t="s">
        <v>16</v>
      </c>
      <c r="C6" s="37" t="s">
        <v>17</v>
      </c>
    </row>
    <row r="7" spans="1:3" ht="28.5" customHeight="1">
      <c r="A7" s="39"/>
      <c r="B7" s="48" t="s">
        <v>18</v>
      </c>
      <c r="C7" s="37"/>
    </row>
    <row r="8" spans="1:3" ht="28.5" customHeight="1">
      <c r="A8" s="39"/>
      <c r="B8" s="48" t="s">
        <v>19</v>
      </c>
      <c r="C8" s="37" t="s">
        <v>20</v>
      </c>
    </row>
    <row r="9" spans="1:3" ht="28.5" customHeight="1">
      <c r="A9" s="39"/>
      <c r="B9" s="48" t="s">
        <v>21</v>
      </c>
      <c r="C9" s="37" t="s">
        <v>22</v>
      </c>
    </row>
    <row r="10" spans="1:3" ht="28.5" customHeight="1">
      <c r="A10" s="39"/>
      <c r="B10" s="48" t="s">
        <v>23</v>
      </c>
      <c r="C10" s="37" t="s">
        <v>24</v>
      </c>
    </row>
    <row r="11" spans="1:3" ht="28.5" customHeight="1">
      <c r="A11" s="39"/>
      <c r="B11" s="48" t="s">
        <v>292</v>
      </c>
      <c r="C11" s="37" t="s">
        <v>25</v>
      </c>
    </row>
    <row r="12" spans="1:3" ht="28.5" customHeight="1">
      <c r="A12" s="39"/>
      <c r="B12" s="48" t="s">
        <v>26</v>
      </c>
      <c r="C12" s="37"/>
    </row>
    <row r="13" spans="1:3" ht="28.5" customHeight="1">
      <c r="A13" s="6"/>
      <c r="B13" s="48" t="s">
        <v>27</v>
      </c>
      <c r="C13" s="37"/>
    </row>
    <row r="14" spans="1:3" ht="28.5" customHeight="1">
      <c r="A14" s="6"/>
      <c r="B14" s="48" t="s">
        <v>28</v>
      </c>
      <c r="C14" s="37" t="s">
        <v>13</v>
      </c>
    </row>
    <row r="15" spans="1:3" ht="36" customHeight="1">
      <c r="B15" s="48" t="s">
        <v>29</v>
      </c>
      <c r="C15" s="49"/>
    </row>
  </sheetData>
  <mergeCells count="1">
    <mergeCell ref="B2:C2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J7" sqref="J7"/>
    </sheetView>
  </sheetViews>
  <sheetFormatPr defaultColWidth="10" defaultRowHeight="13.5"/>
  <cols>
    <col min="1" max="1" width="23.375" customWidth="1"/>
    <col min="2" max="2" width="11.25" customWidth="1"/>
    <col min="3" max="3" width="36.625" customWidth="1"/>
    <col min="4" max="4" width="14.5" customWidth="1"/>
  </cols>
  <sheetData>
    <row r="1" spans="1:4" ht="14.25" customHeight="1">
      <c r="A1" s="6"/>
      <c r="B1" s="6"/>
      <c r="C1" s="6"/>
      <c r="D1" s="6"/>
    </row>
    <row r="2" spans="1:4" ht="30.75" customHeight="1">
      <c r="A2" s="130" t="s">
        <v>30</v>
      </c>
      <c r="B2" s="130"/>
      <c r="C2" s="130"/>
      <c r="D2" s="130"/>
    </row>
    <row r="3" spans="1:4" ht="22.7" customHeight="1">
      <c r="A3" s="131"/>
      <c r="B3" s="131"/>
      <c r="C3" s="131"/>
      <c r="D3" s="40" t="s">
        <v>31</v>
      </c>
    </row>
    <row r="4" spans="1:4" ht="18.600000000000001" customHeight="1">
      <c r="A4" s="132" t="s">
        <v>32</v>
      </c>
      <c r="B4" s="132"/>
      <c r="C4" s="132" t="s">
        <v>33</v>
      </c>
      <c r="D4" s="132"/>
    </row>
    <row r="5" spans="1:4" ht="18.600000000000001" customHeight="1">
      <c r="A5" s="35" t="s">
        <v>34</v>
      </c>
      <c r="B5" s="35" t="s">
        <v>35</v>
      </c>
      <c r="C5" s="35" t="s">
        <v>34</v>
      </c>
      <c r="D5" s="35" t="s">
        <v>35</v>
      </c>
    </row>
    <row r="6" spans="1:4" ht="18.600000000000001" customHeight="1">
      <c r="A6" s="41" t="s">
        <v>36</v>
      </c>
      <c r="B6" s="121">
        <v>2303067.06</v>
      </c>
      <c r="C6" s="41" t="s">
        <v>37</v>
      </c>
      <c r="D6" s="121">
        <v>2030927.73</v>
      </c>
    </row>
    <row r="7" spans="1:4" ht="18.600000000000001" customHeight="1">
      <c r="A7" s="41" t="s">
        <v>38</v>
      </c>
      <c r="B7" s="121"/>
      <c r="C7" s="41" t="s">
        <v>39</v>
      </c>
      <c r="D7" s="121"/>
    </row>
    <row r="8" spans="1:4" ht="18.600000000000001" customHeight="1">
      <c r="A8" s="41" t="s">
        <v>40</v>
      </c>
      <c r="B8" s="121"/>
      <c r="C8" s="41" t="s">
        <v>41</v>
      </c>
      <c r="D8" s="121"/>
    </row>
    <row r="9" spans="1:4" ht="18.600000000000001" customHeight="1">
      <c r="A9" s="41" t="s">
        <v>42</v>
      </c>
      <c r="B9" s="121"/>
      <c r="C9" s="41" t="s">
        <v>43</v>
      </c>
      <c r="D9" s="121"/>
    </row>
    <row r="10" spans="1:4" ht="18.600000000000001" customHeight="1">
      <c r="A10" s="41" t="s">
        <v>44</v>
      </c>
      <c r="B10" s="121"/>
      <c r="C10" s="41" t="s">
        <v>45</v>
      </c>
      <c r="D10" s="121"/>
    </row>
    <row r="11" spans="1:4" ht="18.600000000000001" customHeight="1">
      <c r="A11" s="41" t="s">
        <v>46</v>
      </c>
      <c r="B11" s="121"/>
      <c r="C11" s="41" t="s">
        <v>47</v>
      </c>
      <c r="D11" s="121"/>
    </row>
    <row r="12" spans="1:4" ht="18.600000000000001" customHeight="1">
      <c r="A12" s="41" t="s">
        <v>48</v>
      </c>
      <c r="B12" s="121"/>
      <c r="C12" s="41" t="s">
        <v>49</v>
      </c>
      <c r="D12" s="121"/>
    </row>
    <row r="13" spans="1:4" ht="18.600000000000001" customHeight="1">
      <c r="A13" s="41" t="s">
        <v>50</v>
      </c>
      <c r="B13" s="121"/>
      <c r="C13" s="41" t="s">
        <v>51</v>
      </c>
      <c r="D13" s="121">
        <v>168072.91</v>
      </c>
    </row>
    <row r="14" spans="1:4" ht="18.600000000000001" customHeight="1">
      <c r="A14" s="41" t="s">
        <v>52</v>
      </c>
      <c r="B14" s="121"/>
      <c r="C14" s="41" t="s">
        <v>53</v>
      </c>
      <c r="D14" s="121"/>
    </row>
    <row r="15" spans="1:4" ht="18.600000000000001" customHeight="1">
      <c r="A15" s="41"/>
      <c r="B15" s="121"/>
      <c r="C15" s="41" t="s">
        <v>54</v>
      </c>
      <c r="D15" s="121">
        <v>104066.42</v>
      </c>
    </row>
    <row r="16" spans="1:4" ht="18.600000000000001" customHeight="1">
      <c r="A16" s="41"/>
      <c r="B16" s="120"/>
      <c r="C16" s="41" t="s">
        <v>55</v>
      </c>
      <c r="D16" s="42"/>
    </row>
    <row r="17" spans="1:4" ht="18.600000000000001" customHeight="1">
      <c r="A17" s="41"/>
      <c r="B17" s="120"/>
      <c r="C17" s="41" t="s">
        <v>56</v>
      </c>
      <c r="D17" s="42"/>
    </row>
    <row r="18" spans="1:4" ht="18.600000000000001" customHeight="1">
      <c r="A18" s="41"/>
      <c r="B18" s="120"/>
      <c r="C18" s="41" t="s">
        <v>57</v>
      </c>
      <c r="D18" s="42"/>
    </row>
    <row r="19" spans="1:4" ht="18.600000000000001" customHeight="1">
      <c r="A19" s="41"/>
      <c r="B19" s="120"/>
      <c r="C19" s="41" t="s">
        <v>58</v>
      </c>
      <c r="D19" s="42"/>
    </row>
    <row r="20" spans="1:4" ht="18.600000000000001" customHeight="1">
      <c r="A20" s="44"/>
      <c r="B20" s="121"/>
      <c r="C20" s="41" t="s">
        <v>59</v>
      </c>
      <c r="D20" s="42"/>
    </row>
    <row r="21" spans="1:4" ht="18.600000000000001" customHeight="1">
      <c r="A21" s="44"/>
      <c r="B21" s="121"/>
      <c r="C21" s="41" t="s">
        <v>60</v>
      </c>
      <c r="D21" s="42"/>
    </row>
    <row r="22" spans="1:4" ht="18.600000000000001" customHeight="1">
      <c r="A22" s="44"/>
      <c r="B22" s="121"/>
      <c r="C22" s="41" t="s">
        <v>61</v>
      </c>
      <c r="D22" s="42"/>
    </row>
    <row r="23" spans="1:4" ht="18.600000000000001" customHeight="1">
      <c r="A23" s="44"/>
      <c r="B23" s="121"/>
      <c r="C23" s="41" t="s">
        <v>62</v>
      </c>
      <c r="D23" s="42"/>
    </row>
    <row r="24" spans="1:4" ht="18.600000000000001" customHeight="1">
      <c r="A24" s="44"/>
      <c r="B24" s="121"/>
      <c r="C24" s="41" t="s">
        <v>63</v>
      </c>
      <c r="D24" s="42"/>
    </row>
    <row r="25" spans="1:4" ht="18.600000000000001" customHeight="1">
      <c r="A25" s="41"/>
      <c r="B25" s="120"/>
      <c r="C25" s="41" t="s">
        <v>64</v>
      </c>
      <c r="D25" s="42"/>
    </row>
    <row r="26" spans="1:4" ht="18.600000000000001" customHeight="1">
      <c r="A26" s="41"/>
      <c r="B26" s="120"/>
      <c r="C26" s="41" t="s">
        <v>65</v>
      </c>
      <c r="D26" s="42"/>
    </row>
    <row r="27" spans="1:4" ht="18.600000000000001" customHeight="1">
      <c r="A27" s="41"/>
      <c r="B27" s="120"/>
      <c r="C27" s="41" t="s">
        <v>66</v>
      </c>
      <c r="D27" s="42"/>
    </row>
    <row r="28" spans="1:4" ht="18.600000000000001" customHeight="1">
      <c r="A28" s="44"/>
      <c r="B28" s="121"/>
      <c r="C28" s="41" t="s">
        <v>67</v>
      </c>
      <c r="D28" s="42"/>
    </row>
    <row r="29" spans="1:4" ht="18.600000000000001" customHeight="1">
      <c r="A29" s="44"/>
      <c r="B29" s="121"/>
      <c r="C29" s="41" t="s">
        <v>68</v>
      </c>
      <c r="D29" s="42"/>
    </row>
    <row r="30" spans="1:4" ht="18.600000000000001" customHeight="1">
      <c r="A30" s="44"/>
      <c r="B30" s="121"/>
      <c r="C30" s="41" t="s">
        <v>69</v>
      </c>
      <c r="D30" s="42"/>
    </row>
    <row r="31" spans="1:4" ht="18.600000000000001" customHeight="1">
      <c r="A31" s="44"/>
      <c r="B31" s="121"/>
      <c r="C31" s="41" t="s">
        <v>70</v>
      </c>
      <c r="D31" s="42"/>
    </row>
    <row r="32" spans="1:4" ht="18.600000000000001" customHeight="1">
      <c r="A32" s="44"/>
      <c r="B32" s="121"/>
      <c r="C32" s="41" t="s">
        <v>71</v>
      </c>
      <c r="D32" s="42"/>
    </row>
    <row r="33" spans="1:4" ht="18.600000000000001" customHeight="1">
      <c r="A33" s="41"/>
      <c r="B33" s="122"/>
      <c r="C33" s="41" t="s">
        <v>72</v>
      </c>
      <c r="D33" s="42"/>
    </row>
    <row r="34" spans="1:4" ht="18.600000000000001" customHeight="1">
      <c r="A34" s="41"/>
      <c r="B34" s="122"/>
      <c r="C34" s="41" t="s">
        <v>73</v>
      </c>
      <c r="D34" s="42"/>
    </row>
    <row r="35" spans="1:4" ht="18.600000000000001" customHeight="1">
      <c r="A35" s="41"/>
      <c r="B35" s="122"/>
      <c r="C35" s="41" t="s">
        <v>74</v>
      </c>
      <c r="D35" s="42"/>
    </row>
    <row r="36" spans="1:4" ht="18.600000000000001" customHeight="1">
      <c r="A36" s="41"/>
      <c r="B36" s="122"/>
      <c r="C36" s="41"/>
      <c r="D36" s="41"/>
    </row>
    <row r="37" spans="1:4" ht="18.600000000000001" customHeight="1">
      <c r="A37" s="41"/>
      <c r="B37" s="122"/>
      <c r="C37" s="41"/>
      <c r="D37" s="41"/>
    </row>
    <row r="38" spans="1:4" ht="18.600000000000001" customHeight="1">
      <c r="A38" s="41"/>
      <c r="B38" s="122"/>
      <c r="C38" s="41"/>
      <c r="D38" s="41"/>
    </row>
    <row r="39" spans="1:4" ht="18.600000000000001" customHeight="1">
      <c r="A39" s="44" t="s">
        <v>75</v>
      </c>
      <c r="B39" s="121">
        <f>SUM(B6:B14)</f>
        <v>2303067.06</v>
      </c>
      <c r="C39" s="44" t="s">
        <v>76</v>
      </c>
      <c r="D39" s="121">
        <f>SUM(D6:D38)</f>
        <v>2303067.06</v>
      </c>
    </row>
    <row r="40" spans="1:4" ht="18.600000000000001" customHeight="1">
      <c r="A40" s="44" t="s">
        <v>77</v>
      </c>
      <c r="B40" s="45"/>
      <c r="C40" s="44" t="s">
        <v>78</v>
      </c>
      <c r="D40" s="45"/>
    </row>
    <row r="41" spans="1:4" ht="18.600000000000001" customHeight="1">
      <c r="A41" s="44" t="s">
        <v>79</v>
      </c>
      <c r="B41" s="43"/>
      <c r="C41" s="41"/>
      <c r="D41" s="43"/>
    </row>
    <row r="42" spans="1:4" ht="18.600000000000001" customHeight="1">
      <c r="A42" s="44" t="s">
        <v>80</v>
      </c>
      <c r="B42" s="45">
        <f>B39+B40</f>
        <v>2303067.06</v>
      </c>
      <c r="C42" s="44" t="s">
        <v>81</v>
      </c>
      <c r="D42" s="121">
        <f>D39+D40</f>
        <v>2303067.06</v>
      </c>
    </row>
  </sheetData>
  <mergeCells count="4">
    <mergeCell ref="A2:D2"/>
    <mergeCell ref="A3:C3"/>
    <mergeCell ref="A4:B4"/>
    <mergeCell ref="C4:D4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2"/>
  <sheetViews>
    <sheetView showZeros="0" workbookViewId="0">
      <selection activeCell="J7" sqref="J7"/>
    </sheetView>
  </sheetViews>
  <sheetFormatPr defaultColWidth="7.875" defaultRowHeight="12.75" customHeight="1"/>
  <cols>
    <col min="1" max="1" width="52.125" style="13" customWidth="1"/>
    <col min="2" max="2" width="42" style="13" customWidth="1"/>
    <col min="3" max="3" width="27.375" style="13" customWidth="1"/>
    <col min="4" max="16384" width="7.875" style="12"/>
  </cols>
  <sheetData>
    <row r="1" spans="1:2" ht="24.75" customHeight="1">
      <c r="A1" s="20"/>
    </row>
    <row r="2" spans="1:2" ht="24.75" customHeight="1">
      <c r="A2" s="133" t="s">
        <v>82</v>
      </c>
      <c r="B2" s="133"/>
    </row>
    <row r="3" spans="1:2" ht="24.75" customHeight="1">
      <c r="A3" s="38"/>
      <c r="B3" s="15" t="s">
        <v>31</v>
      </c>
    </row>
    <row r="4" spans="1:2" ht="20.100000000000001" customHeight="1">
      <c r="A4" s="22" t="s">
        <v>34</v>
      </c>
      <c r="B4" s="22" t="s">
        <v>35</v>
      </c>
    </row>
    <row r="5" spans="1:2" ht="20.100000000000001" customHeight="1">
      <c r="A5" s="112" t="s">
        <v>36</v>
      </c>
      <c r="B5" s="113">
        <v>2303067.06</v>
      </c>
    </row>
    <row r="6" spans="1:2" ht="20.100000000000001" customHeight="1">
      <c r="A6" s="114" t="s">
        <v>272</v>
      </c>
      <c r="B6" s="115">
        <v>2303067.06</v>
      </c>
    </row>
    <row r="7" spans="1:2" ht="20.100000000000001" customHeight="1">
      <c r="A7" s="114" t="s">
        <v>273</v>
      </c>
      <c r="B7" s="115"/>
    </row>
    <row r="8" spans="1:2" ht="20.100000000000001" customHeight="1">
      <c r="A8" s="112" t="s">
        <v>38</v>
      </c>
      <c r="B8" s="115">
        <f>B9+B10</f>
        <v>0</v>
      </c>
    </row>
    <row r="9" spans="1:2" ht="20.100000000000001" customHeight="1">
      <c r="A9" s="114" t="s">
        <v>272</v>
      </c>
      <c r="B9" s="115"/>
    </row>
    <row r="10" spans="1:2" ht="20.100000000000001" customHeight="1">
      <c r="A10" s="114" t="s">
        <v>273</v>
      </c>
      <c r="B10" s="115"/>
    </row>
    <row r="11" spans="1:2" ht="20.100000000000001" customHeight="1">
      <c r="A11" s="112" t="s">
        <v>40</v>
      </c>
      <c r="B11" s="115"/>
    </row>
    <row r="12" spans="1:2" ht="20.100000000000001" customHeight="1">
      <c r="A12" s="114" t="s">
        <v>272</v>
      </c>
      <c r="B12" s="115"/>
    </row>
    <row r="13" spans="1:2" ht="20.100000000000001" customHeight="1">
      <c r="A13" s="114" t="s">
        <v>273</v>
      </c>
      <c r="B13" s="115"/>
    </row>
    <row r="14" spans="1:2" ht="20.100000000000001" customHeight="1">
      <c r="A14" s="116" t="s">
        <v>274</v>
      </c>
      <c r="B14" s="115">
        <f>SUM(B15:B17)</f>
        <v>0</v>
      </c>
    </row>
    <row r="15" spans="1:2" ht="20.100000000000001" customHeight="1">
      <c r="A15" s="114" t="s">
        <v>275</v>
      </c>
      <c r="B15" s="115"/>
    </row>
    <row r="16" spans="1:2" ht="20.100000000000001" customHeight="1">
      <c r="A16" s="114" t="s">
        <v>276</v>
      </c>
      <c r="B16" s="115"/>
    </row>
    <row r="17" spans="1:2" ht="20.100000000000001" customHeight="1">
      <c r="A17" s="114" t="s">
        <v>277</v>
      </c>
      <c r="B17" s="115"/>
    </row>
    <row r="18" spans="1:2" ht="20.100000000000001" customHeight="1">
      <c r="A18" s="116" t="s">
        <v>278</v>
      </c>
      <c r="B18" s="115"/>
    </row>
    <row r="19" spans="1:2" ht="20.100000000000001" customHeight="1">
      <c r="A19" s="116" t="s">
        <v>279</v>
      </c>
      <c r="B19" s="115"/>
    </row>
    <row r="20" spans="1:2" ht="20.100000000000001" customHeight="1">
      <c r="A20" s="116" t="s">
        <v>280</v>
      </c>
      <c r="B20" s="115"/>
    </row>
    <row r="21" spans="1:2" ht="20.100000000000001" customHeight="1">
      <c r="A21" s="116" t="s">
        <v>281</v>
      </c>
      <c r="B21" s="115"/>
    </row>
    <row r="22" spans="1:2" ht="20.100000000000001" customHeight="1">
      <c r="A22" s="116" t="s">
        <v>282</v>
      </c>
      <c r="B22" s="113">
        <f>B23+B26+B29+B30</f>
        <v>0</v>
      </c>
    </row>
    <row r="23" spans="1:2" ht="20.100000000000001" customHeight="1">
      <c r="A23" s="114" t="s">
        <v>283</v>
      </c>
      <c r="B23" s="113">
        <f>B24+B25</f>
        <v>0</v>
      </c>
    </row>
    <row r="24" spans="1:2" ht="20.100000000000001" customHeight="1">
      <c r="A24" s="114" t="s">
        <v>284</v>
      </c>
      <c r="B24" s="113"/>
    </row>
    <row r="25" spans="1:2" ht="20.100000000000001" customHeight="1">
      <c r="A25" s="114" t="s">
        <v>285</v>
      </c>
      <c r="B25" s="113"/>
    </row>
    <row r="26" spans="1:2" ht="20.100000000000001" customHeight="1">
      <c r="A26" s="114" t="s">
        <v>286</v>
      </c>
      <c r="B26" s="113">
        <f>B27+B28</f>
        <v>0</v>
      </c>
    </row>
    <row r="27" spans="1:2" ht="20.100000000000001" customHeight="1">
      <c r="A27" s="114" t="s">
        <v>287</v>
      </c>
      <c r="B27" s="113"/>
    </row>
    <row r="28" spans="1:2" ht="20.100000000000001" customHeight="1">
      <c r="A28" s="114" t="s">
        <v>288</v>
      </c>
      <c r="B28" s="113"/>
    </row>
    <row r="29" spans="1:2" ht="20.100000000000001" customHeight="1">
      <c r="A29" s="114" t="s">
        <v>289</v>
      </c>
      <c r="B29" s="113"/>
    </row>
    <row r="30" spans="1:2" ht="20.100000000000001" customHeight="1">
      <c r="A30" s="114" t="s">
        <v>290</v>
      </c>
      <c r="B30" s="113"/>
    </row>
    <row r="31" spans="1:2" ht="20.100000000000001" customHeight="1">
      <c r="A31" s="117"/>
      <c r="B31" s="113"/>
    </row>
    <row r="32" spans="1:2" ht="24.95" customHeight="1">
      <c r="A32" s="118" t="s">
        <v>291</v>
      </c>
      <c r="B32" s="119">
        <f>B5+B8+B14+B18+B19+B20+B21+B22</f>
        <v>2303067.06</v>
      </c>
    </row>
  </sheetData>
  <sheetProtection formatCells="0" formatColumns="0" formatRows="0"/>
  <mergeCells count="1">
    <mergeCell ref="A2:B2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fitToHeight="10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8" sqref="A8"/>
    </sheetView>
  </sheetViews>
  <sheetFormatPr defaultColWidth="10" defaultRowHeight="13.5"/>
  <cols>
    <col min="1" max="1" width="41.25" customWidth="1"/>
    <col min="2" max="5" width="22.625" customWidth="1"/>
  </cols>
  <sheetData>
    <row r="1" spans="1:5" ht="14.25" customHeight="1">
      <c r="A1" s="6"/>
      <c r="B1" s="6"/>
      <c r="C1" s="6"/>
      <c r="D1" s="6"/>
      <c r="E1" s="6"/>
    </row>
    <row r="2" spans="1:5" ht="39.950000000000003" customHeight="1">
      <c r="A2" s="130" t="s">
        <v>83</v>
      </c>
      <c r="B2" s="130"/>
      <c r="C2" s="130"/>
      <c r="D2" s="130"/>
      <c r="E2" s="130"/>
    </row>
    <row r="3" spans="1:5" ht="22.7" customHeight="1">
      <c r="A3" s="7"/>
      <c r="B3" s="7"/>
      <c r="C3" s="7"/>
      <c r="D3" s="7"/>
      <c r="E3" s="7" t="s">
        <v>31</v>
      </c>
    </row>
    <row r="4" spans="1:5" ht="24.95" customHeight="1">
      <c r="A4" s="36" t="s">
        <v>84</v>
      </c>
      <c r="B4" s="36" t="s">
        <v>85</v>
      </c>
      <c r="C4" s="36" t="s">
        <v>86</v>
      </c>
      <c r="D4" s="36" t="s">
        <v>87</v>
      </c>
      <c r="E4" s="36" t="s">
        <v>88</v>
      </c>
    </row>
    <row r="5" spans="1:5" ht="24.95" customHeight="1">
      <c r="A5" s="107" t="s">
        <v>191</v>
      </c>
      <c r="B5" s="84">
        <f>SUM(C5:E5)</f>
        <v>2303067.0599999996</v>
      </c>
      <c r="C5" s="70">
        <f>C6+C9+C15</f>
        <v>2000067.0599999998</v>
      </c>
      <c r="D5" s="70">
        <f>D6</f>
        <v>303000</v>
      </c>
      <c r="E5" s="108"/>
    </row>
    <row r="6" spans="1:5" ht="24.95" customHeight="1">
      <c r="A6" s="73" t="s">
        <v>261</v>
      </c>
      <c r="B6" s="87" t="s">
        <v>138</v>
      </c>
      <c r="C6" s="71">
        <v>1727927.73</v>
      </c>
      <c r="D6" s="71">
        <v>303000</v>
      </c>
      <c r="E6" s="108"/>
    </row>
    <row r="7" spans="1:5" ht="24.95" customHeight="1">
      <c r="A7" s="73" t="s">
        <v>262</v>
      </c>
      <c r="B7" s="89" t="s">
        <v>138</v>
      </c>
      <c r="C7" s="70">
        <v>1727927.73</v>
      </c>
      <c r="D7" s="70">
        <v>303000</v>
      </c>
      <c r="E7" s="108"/>
    </row>
    <row r="8" spans="1:5" ht="24.95" customHeight="1">
      <c r="A8" s="109" t="s">
        <v>293</v>
      </c>
      <c r="B8" s="91" t="s">
        <v>139</v>
      </c>
      <c r="C8" s="110">
        <v>1727927.73</v>
      </c>
      <c r="D8" s="110">
        <v>303000</v>
      </c>
      <c r="E8" s="110"/>
    </row>
    <row r="9" spans="1:5" s="55" customFormat="1" ht="24.95" customHeight="1">
      <c r="A9" s="73" t="s">
        <v>263</v>
      </c>
      <c r="B9" s="87">
        <f t="shared" ref="B9:B16" si="0">SUM(C9:E9)</f>
        <v>168072.91</v>
      </c>
      <c r="C9" s="93">
        <f>C10+C13</f>
        <v>168072.91</v>
      </c>
      <c r="D9" s="94"/>
      <c r="E9" s="94"/>
    </row>
    <row r="10" spans="1:5" s="55" customFormat="1" ht="24.95" customHeight="1">
      <c r="A10" s="73" t="s">
        <v>271</v>
      </c>
      <c r="B10" s="89">
        <f t="shared" si="0"/>
        <v>159435.28</v>
      </c>
      <c r="C10" s="95">
        <f>SUM(C11:C12)</f>
        <v>159435.28</v>
      </c>
      <c r="D10" s="94"/>
      <c r="E10" s="94"/>
    </row>
    <row r="11" spans="1:5" ht="24.95" customHeight="1">
      <c r="A11" s="109" t="s">
        <v>264</v>
      </c>
      <c r="B11" s="91">
        <f t="shared" si="0"/>
        <v>9990</v>
      </c>
      <c r="C11" s="80">
        <v>9990</v>
      </c>
      <c r="D11" s="80"/>
      <c r="E11" s="80"/>
    </row>
    <row r="12" spans="1:5" ht="24.95" customHeight="1">
      <c r="A12" s="109" t="s">
        <v>265</v>
      </c>
      <c r="B12" s="91">
        <f t="shared" si="0"/>
        <v>149445.28</v>
      </c>
      <c r="C12" s="80">
        <v>149445.28</v>
      </c>
      <c r="D12" s="80"/>
      <c r="E12" s="80"/>
    </row>
    <row r="13" spans="1:5" s="55" customFormat="1" ht="24.95" customHeight="1">
      <c r="A13" s="73" t="s">
        <v>266</v>
      </c>
      <c r="B13" s="89">
        <f t="shared" si="0"/>
        <v>8637.6299999999992</v>
      </c>
      <c r="C13" s="95">
        <f>SUM(C14)</f>
        <v>8637.6299999999992</v>
      </c>
      <c r="D13" s="94"/>
      <c r="E13" s="94"/>
    </row>
    <row r="14" spans="1:5" ht="24.95" customHeight="1">
      <c r="A14" s="109" t="s">
        <v>267</v>
      </c>
      <c r="B14" s="91">
        <f t="shared" si="0"/>
        <v>8637.6299999999992</v>
      </c>
      <c r="C14" s="80">
        <v>8637.6299999999992</v>
      </c>
      <c r="D14" s="80"/>
      <c r="E14" s="80"/>
    </row>
    <row r="15" spans="1:5" ht="24.95" customHeight="1">
      <c r="A15" s="73" t="s">
        <v>268</v>
      </c>
      <c r="B15" s="87">
        <f t="shared" si="0"/>
        <v>104066.42</v>
      </c>
      <c r="C15" s="93">
        <f>SUM(C16)</f>
        <v>104066.42</v>
      </c>
      <c r="D15" s="80"/>
      <c r="E15" s="80"/>
    </row>
    <row r="16" spans="1:5" ht="24.95" customHeight="1">
      <c r="A16" s="73" t="s">
        <v>269</v>
      </c>
      <c r="B16" s="89">
        <f t="shared" si="0"/>
        <v>104066.42</v>
      </c>
      <c r="C16" s="95">
        <f>SUM(C17)</f>
        <v>104066.42</v>
      </c>
      <c r="D16" s="80"/>
      <c r="E16" s="80"/>
    </row>
    <row r="17" spans="1:5" ht="24.95" customHeight="1">
      <c r="A17" s="109" t="s">
        <v>270</v>
      </c>
      <c r="B17" s="91">
        <f>SUM(C17:E17)</f>
        <v>104066.42</v>
      </c>
      <c r="C17" s="80">
        <v>104066.42</v>
      </c>
      <c r="D17" s="80"/>
      <c r="E17" s="80"/>
    </row>
    <row r="18" spans="1:5" ht="24.95" customHeight="1">
      <c r="A18" s="109"/>
      <c r="B18" s="111"/>
      <c r="C18" s="80"/>
      <c r="D18" s="80"/>
      <c r="E18" s="80"/>
    </row>
    <row r="19" spans="1:5" ht="24.95" customHeight="1">
      <c r="A19" s="109"/>
      <c r="B19" s="111"/>
      <c r="C19" s="80"/>
      <c r="D19" s="80"/>
      <c r="E19" s="80"/>
    </row>
  </sheetData>
  <mergeCells count="1">
    <mergeCell ref="A2:E2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J7" sqref="J7"/>
    </sheetView>
  </sheetViews>
  <sheetFormatPr defaultColWidth="10" defaultRowHeight="13.5"/>
  <cols>
    <col min="1" max="1" width="24.625" customWidth="1"/>
    <col min="2" max="2" width="16.75" customWidth="1"/>
    <col min="3" max="3" width="33.125" customWidth="1"/>
    <col min="4" max="4" width="13.25" customWidth="1"/>
    <col min="5" max="5" width="18.75" customWidth="1"/>
    <col min="6" max="8" width="9.75" customWidth="1"/>
  </cols>
  <sheetData>
    <row r="1" spans="1:7" ht="14.25" customHeight="1">
      <c r="A1" s="6"/>
      <c r="B1" s="6"/>
      <c r="C1" s="6"/>
      <c r="D1" s="6"/>
      <c r="E1" s="6"/>
      <c r="F1" s="6"/>
      <c r="G1" s="6"/>
    </row>
    <row r="2" spans="1:7" ht="39.950000000000003" customHeight="1">
      <c r="A2" s="130" t="s">
        <v>91</v>
      </c>
      <c r="B2" s="130"/>
      <c r="C2" s="130"/>
      <c r="D2" s="130"/>
      <c r="E2" s="6"/>
      <c r="F2" s="6"/>
      <c r="G2" s="6"/>
    </row>
    <row r="3" spans="1:7" ht="22.7" customHeight="1">
      <c r="A3" s="7"/>
      <c r="B3" s="7"/>
      <c r="C3" s="134" t="s">
        <v>31</v>
      </c>
      <c r="D3" s="134"/>
      <c r="E3" s="7"/>
      <c r="F3" s="7"/>
      <c r="G3" s="7"/>
    </row>
    <row r="4" spans="1:7" ht="21" customHeight="1">
      <c r="A4" s="132" t="s">
        <v>32</v>
      </c>
      <c r="B4" s="132"/>
      <c r="C4" s="132" t="s">
        <v>33</v>
      </c>
      <c r="D4" s="132"/>
      <c r="E4" s="7"/>
      <c r="F4" s="7"/>
      <c r="G4" s="7"/>
    </row>
    <row r="5" spans="1:7" ht="21" customHeight="1">
      <c r="A5" s="35" t="s">
        <v>34</v>
      </c>
      <c r="B5" s="35" t="s">
        <v>35</v>
      </c>
      <c r="C5" s="35" t="s">
        <v>34</v>
      </c>
      <c r="D5" s="35" t="s">
        <v>89</v>
      </c>
      <c r="E5" s="7"/>
      <c r="F5" s="7"/>
      <c r="G5" s="7"/>
    </row>
    <row r="6" spans="1:7" ht="21" customHeight="1">
      <c r="A6" s="100" t="s">
        <v>224</v>
      </c>
      <c r="B6" s="101">
        <f>SUM(B7:B9)</f>
        <v>2303067.06</v>
      </c>
      <c r="C6" s="100" t="s">
        <v>225</v>
      </c>
      <c r="D6" s="101">
        <f>SUM(D7:D36)</f>
        <v>2303067.06</v>
      </c>
      <c r="E6" s="7"/>
      <c r="F6" s="7"/>
      <c r="G6" s="7"/>
    </row>
    <row r="7" spans="1:7" ht="21" customHeight="1">
      <c r="A7" s="100" t="s">
        <v>226</v>
      </c>
      <c r="B7" s="101">
        <v>2303067.06</v>
      </c>
      <c r="C7" s="100" t="s">
        <v>227</v>
      </c>
      <c r="D7" s="101">
        <v>2030927.73</v>
      </c>
      <c r="E7" s="7"/>
      <c r="F7" s="7"/>
      <c r="G7" s="7"/>
    </row>
    <row r="8" spans="1:7" ht="21" customHeight="1">
      <c r="A8" s="100" t="s">
        <v>228</v>
      </c>
      <c r="B8" s="101"/>
      <c r="C8" s="100" t="s">
        <v>229</v>
      </c>
      <c r="D8" s="101"/>
      <c r="E8" s="7"/>
      <c r="F8" s="7"/>
      <c r="G8" s="7"/>
    </row>
    <row r="9" spans="1:7" ht="21" customHeight="1">
      <c r="A9" s="100" t="s">
        <v>230</v>
      </c>
      <c r="B9" s="101"/>
      <c r="C9" s="100" t="s">
        <v>231</v>
      </c>
      <c r="D9" s="101"/>
      <c r="E9" s="7"/>
      <c r="F9" s="7"/>
      <c r="G9" s="7"/>
    </row>
    <row r="10" spans="1:7" ht="21" customHeight="1">
      <c r="A10" s="100"/>
      <c r="B10" s="102"/>
      <c r="C10" s="100" t="s">
        <v>232</v>
      </c>
      <c r="D10" s="101"/>
      <c r="E10" s="7"/>
      <c r="F10" s="7"/>
      <c r="G10" s="7"/>
    </row>
    <row r="11" spans="1:7" ht="21" customHeight="1">
      <c r="A11" s="100"/>
      <c r="B11" s="102"/>
      <c r="C11" s="100" t="s">
        <v>233</v>
      </c>
      <c r="D11" s="101"/>
      <c r="E11" s="7"/>
      <c r="F11" s="7"/>
      <c r="G11" s="7"/>
    </row>
    <row r="12" spans="1:7" ht="21" customHeight="1">
      <c r="A12" s="100"/>
      <c r="B12" s="102"/>
      <c r="C12" s="100" t="s">
        <v>234</v>
      </c>
      <c r="D12" s="101"/>
      <c r="E12" s="7"/>
      <c r="F12" s="7"/>
      <c r="G12" s="7"/>
    </row>
    <row r="13" spans="1:7" ht="21" customHeight="1">
      <c r="A13" s="103"/>
      <c r="B13" s="104"/>
      <c r="C13" s="100" t="s">
        <v>235</v>
      </c>
      <c r="D13" s="101"/>
      <c r="E13" s="7"/>
      <c r="F13" s="7"/>
      <c r="G13" s="7"/>
    </row>
    <row r="14" spans="1:7" ht="21" customHeight="1">
      <c r="A14" s="100"/>
      <c r="B14" s="102"/>
      <c r="C14" s="100" t="s">
        <v>236</v>
      </c>
      <c r="D14" s="101">
        <v>168072.91</v>
      </c>
      <c r="E14" s="7"/>
      <c r="F14" s="7"/>
      <c r="G14" s="31"/>
    </row>
    <row r="15" spans="1:7" ht="21" customHeight="1">
      <c r="A15" s="100"/>
      <c r="B15" s="102"/>
      <c r="C15" s="100" t="s">
        <v>237</v>
      </c>
      <c r="D15" s="101"/>
      <c r="E15" s="7"/>
      <c r="F15" s="7"/>
      <c r="G15" s="7"/>
    </row>
    <row r="16" spans="1:7" ht="21" customHeight="1">
      <c r="A16" s="100"/>
      <c r="B16" s="102"/>
      <c r="C16" s="100" t="s">
        <v>238</v>
      </c>
      <c r="D16" s="101">
        <v>104066.42</v>
      </c>
      <c r="E16" s="7"/>
      <c r="F16" s="7"/>
      <c r="G16" s="7"/>
    </row>
    <row r="17" spans="1:7" ht="21" customHeight="1">
      <c r="A17" s="100"/>
      <c r="B17" s="102"/>
      <c r="C17" s="100" t="s">
        <v>239</v>
      </c>
      <c r="D17" s="101"/>
      <c r="E17" s="7"/>
      <c r="F17" s="7"/>
      <c r="G17" s="7"/>
    </row>
    <row r="18" spans="1:7" ht="21" customHeight="1">
      <c r="A18" s="100"/>
      <c r="B18" s="102"/>
      <c r="C18" s="100" t="s">
        <v>240</v>
      </c>
      <c r="D18" s="101"/>
      <c r="E18" s="7"/>
      <c r="F18" s="7"/>
      <c r="G18" s="7"/>
    </row>
    <row r="19" spans="1:7" ht="21" customHeight="1">
      <c r="A19" s="100"/>
      <c r="B19" s="100"/>
      <c r="C19" s="100" t="s">
        <v>241</v>
      </c>
      <c r="D19" s="101"/>
      <c r="E19" s="7"/>
      <c r="F19" s="7"/>
      <c r="G19" s="7"/>
    </row>
    <row r="20" spans="1:7" ht="21" customHeight="1">
      <c r="A20" s="100"/>
      <c r="B20" s="100"/>
      <c r="C20" s="100" t="s">
        <v>242</v>
      </c>
      <c r="D20" s="101"/>
      <c r="E20" s="7"/>
      <c r="F20" s="7"/>
      <c r="G20" s="7"/>
    </row>
    <row r="21" spans="1:7" ht="21" customHeight="1">
      <c r="A21" s="100"/>
      <c r="B21" s="100"/>
      <c r="C21" s="100" t="s">
        <v>243</v>
      </c>
      <c r="D21" s="101"/>
      <c r="E21" s="7"/>
      <c r="F21" s="7"/>
      <c r="G21" s="7"/>
    </row>
    <row r="22" spans="1:7" ht="21" customHeight="1">
      <c r="A22" s="100"/>
      <c r="B22" s="100"/>
      <c r="C22" s="100" t="s">
        <v>244</v>
      </c>
      <c r="D22" s="101"/>
      <c r="E22" s="7"/>
      <c r="F22" s="7"/>
      <c r="G22" s="7"/>
    </row>
    <row r="23" spans="1:7" ht="21" customHeight="1">
      <c r="A23" s="100"/>
      <c r="B23" s="100"/>
      <c r="C23" s="100" t="s">
        <v>245</v>
      </c>
      <c r="D23" s="101"/>
      <c r="E23" s="7"/>
      <c r="F23" s="7"/>
      <c r="G23" s="7"/>
    </row>
    <row r="24" spans="1:7" ht="21" customHeight="1">
      <c r="A24" s="100"/>
      <c r="B24" s="100"/>
      <c r="C24" s="100" t="s">
        <v>246</v>
      </c>
      <c r="D24" s="101"/>
      <c r="E24" s="7"/>
      <c r="F24" s="7"/>
      <c r="G24" s="7"/>
    </row>
    <row r="25" spans="1:7" ht="21" customHeight="1">
      <c r="A25" s="100"/>
      <c r="B25" s="100"/>
      <c r="C25" s="100" t="s">
        <v>247</v>
      </c>
      <c r="D25" s="101"/>
      <c r="E25" s="7"/>
      <c r="F25" s="7"/>
      <c r="G25" s="7"/>
    </row>
    <row r="26" spans="1:7" ht="21" customHeight="1">
      <c r="A26" s="100"/>
      <c r="B26" s="100"/>
      <c r="C26" s="100" t="s">
        <v>248</v>
      </c>
      <c r="D26" s="101"/>
      <c r="E26" s="7"/>
      <c r="F26" s="7"/>
      <c r="G26" s="7"/>
    </row>
    <row r="27" spans="1:7" ht="21" customHeight="1">
      <c r="A27" s="100"/>
      <c r="B27" s="100"/>
      <c r="C27" s="100" t="s">
        <v>249</v>
      </c>
      <c r="D27" s="101"/>
      <c r="E27" s="7"/>
      <c r="F27" s="7"/>
      <c r="G27" s="7"/>
    </row>
    <row r="28" spans="1:7" ht="21" customHeight="1">
      <c r="A28" s="100"/>
      <c r="B28" s="100"/>
      <c r="C28" s="100" t="s">
        <v>250</v>
      </c>
      <c r="D28" s="101"/>
      <c r="E28" s="7"/>
      <c r="F28" s="7"/>
      <c r="G28" s="7"/>
    </row>
    <row r="29" spans="1:7" ht="21" customHeight="1">
      <c r="A29" s="100"/>
      <c r="B29" s="100"/>
      <c r="C29" s="100" t="s">
        <v>251</v>
      </c>
      <c r="D29" s="101"/>
      <c r="E29" s="7"/>
      <c r="F29" s="7"/>
      <c r="G29" s="7"/>
    </row>
    <row r="30" spans="1:7" ht="21" customHeight="1">
      <c r="A30" s="100"/>
      <c r="B30" s="100"/>
      <c r="C30" s="100" t="s">
        <v>252</v>
      </c>
      <c r="D30" s="101"/>
      <c r="E30" s="7"/>
      <c r="F30" s="7"/>
      <c r="G30" s="7"/>
    </row>
    <row r="31" spans="1:7" ht="21" customHeight="1">
      <c r="A31" s="100"/>
      <c r="B31" s="100"/>
      <c r="C31" s="100" t="s">
        <v>253</v>
      </c>
      <c r="D31" s="101"/>
      <c r="E31" s="7"/>
      <c r="F31" s="7"/>
      <c r="G31" s="7"/>
    </row>
    <row r="32" spans="1:7" ht="21" customHeight="1">
      <c r="A32" s="100"/>
      <c r="B32" s="100"/>
      <c r="C32" s="100" t="s">
        <v>254</v>
      </c>
      <c r="D32" s="101"/>
      <c r="E32" s="7"/>
      <c r="F32" s="7"/>
      <c r="G32" s="7"/>
    </row>
    <row r="33" spans="1:7" ht="21" customHeight="1">
      <c r="A33" s="100"/>
      <c r="B33" s="100"/>
      <c r="C33" s="100" t="s">
        <v>255</v>
      </c>
      <c r="D33" s="101"/>
      <c r="E33" s="7"/>
      <c r="F33" s="7"/>
      <c r="G33" s="7"/>
    </row>
    <row r="34" spans="1:7" ht="21" customHeight="1">
      <c r="A34" s="100"/>
      <c r="B34" s="100"/>
      <c r="C34" s="100" t="s">
        <v>256</v>
      </c>
      <c r="D34" s="101"/>
      <c r="E34" s="7"/>
      <c r="F34" s="7"/>
      <c r="G34" s="7"/>
    </row>
    <row r="35" spans="1:7" ht="21" customHeight="1">
      <c r="A35" s="100"/>
      <c r="B35" s="100"/>
      <c r="C35" s="100" t="s">
        <v>257</v>
      </c>
      <c r="D35" s="101"/>
      <c r="E35" s="7"/>
      <c r="F35" s="7"/>
      <c r="G35" s="7"/>
    </row>
    <row r="36" spans="1:7" ht="21" customHeight="1">
      <c r="A36" s="100"/>
      <c r="B36" s="100"/>
      <c r="C36" s="100" t="s">
        <v>258</v>
      </c>
      <c r="D36" s="101"/>
      <c r="E36" s="7"/>
      <c r="F36" s="7"/>
      <c r="G36" s="7"/>
    </row>
    <row r="37" spans="1:7" ht="21" customHeight="1">
      <c r="A37" s="96" t="s">
        <v>259</v>
      </c>
      <c r="B37" s="105">
        <f>B6</f>
        <v>2303067.06</v>
      </c>
      <c r="C37" s="96" t="s">
        <v>260</v>
      </c>
      <c r="D37" s="106">
        <f>D6</f>
        <v>2303067.06</v>
      </c>
      <c r="E37" s="31"/>
      <c r="F37" s="7"/>
      <c r="G37" s="7"/>
    </row>
  </sheetData>
  <mergeCells count="4">
    <mergeCell ref="A2:D2"/>
    <mergeCell ref="C3:D3"/>
    <mergeCell ref="A4:B4"/>
    <mergeCell ref="C4:D4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J7" sqref="J7"/>
    </sheetView>
  </sheetViews>
  <sheetFormatPr defaultColWidth="10" defaultRowHeight="13.5"/>
  <cols>
    <col min="1" max="2" width="14.375" style="56" customWidth="1"/>
    <col min="3" max="3" width="14.875" style="56" customWidth="1"/>
    <col min="4" max="4" width="15.25" style="56" customWidth="1"/>
    <col min="5" max="5" width="12.875" style="56" customWidth="1"/>
    <col min="6" max="11" width="9.625" style="56" customWidth="1"/>
    <col min="12" max="16384" width="10" style="56"/>
  </cols>
  <sheetData>
    <row r="1" spans="1:11" ht="14.2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9.950000000000003" customHeight="1">
      <c r="A2" s="130" t="s">
        <v>92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22.7" customHeight="1">
      <c r="A3" s="57"/>
      <c r="B3" s="57"/>
      <c r="C3" s="57"/>
      <c r="D3" s="57"/>
      <c r="E3" s="57"/>
      <c r="F3" s="57"/>
      <c r="G3" s="57"/>
      <c r="H3" s="57"/>
      <c r="I3" s="57"/>
      <c r="J3" s="135" t="s">
        <v>31</v>
      </c>
      <c r="K3" s="135"/>
    </row>
    <row r="4" spans="1:11" ht="30" customHeight="1">
      <c r="A4" s="132" t="s">
        <v>93</v>
      </c>
      <c r="B4" s="132" t="s">
        <v>89</v>
      </c>
      <c r="C4" s="132" t="s">
        <v>94</v>
      </c>
      <c r="D4" s="132"/>
      <c r="E4" s="132"/>
      <c r="F4" s="132" t="s">
        <v>95</v>
      </c>
      <c r="G4" s="132"/>
      <c r="H4" s="132"/>
      <c r="I4" s="132" t="s">
        <v>96</v>
      </c>
      <c r="J4" s="132"/>
      <c r="K4" s="132"/>
    </row>
    <row r="5" spans="1:11" ht="30" customHeight="1">
      <c r="A5" s="132"/>
      <c r="B5" s="132"/>
      <c r="C5" s="54" t="s">
        <v>89</v>
      </c>
      <c r="D5" s="54" t="s">
        <v>86</v>
      </c>
      <c r="E5" s="54" t="s">
        <v>87</v>
      </c>
      <c r="F5" s="54" t="s">
        <v>89</v>
      </c>
      <c r="G5" s="54" t="s">
        <v>86</v>
      </c>
      <c r="H5" s="54" t="s">
        <v>87</v>
      </c>
      <c r="I5" s="54" t="s">
        <v>89</v>
      </c>
      <c r="J5" s="54" t="s">
        <v>86</v>
      </c>
      <c r="K5" s="54" t="s">
        <v>87</v>
      </c>
    </row>
    <row r="6" spans="1:11" ht="30" customHeight="1">
      <c r="A6" s="53" t="s">
        <v>89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30" customHeight="1">
      <c r="A7" s="96" t="s">
        <v>223</v>
      </c>
      <c r="B7" s="97">
        <f>SUM(C7,F7,I7)</f>
        <v>2303067.06</v>
      </c>
      <c r="C7" s="97">
        <f>SUM(D7:E7)</f>
        <v>2303067.06</v>
      </c>
      <c r="D7" s="97">
        <v>2000067.06</v>
      </c>
      <c r="E7" s="97">
        <v>303000</v>
      </c>
      <c r="F7" s="58"/>
      <c r="G7" s="58"/>
      <c r="H7" s="58"/>
      <c r="I7" s="58"/>
      <c r="J7" s="58"/>
      <c r="K7" s="58"/>
    </row>
    <row r="8" spans="1:11" ht="30" customHeight="1">
      <c r="A8" s="98"/>
      <c r="B8" s="99"/>
      <c r="C8" s="99"/>
      <c r="D8" s="97"/>
      <c r="E8" s="97"/>
      <c r="F8" s="58"/>
      <c r="G8" s="58"/>
      <c r="H8" s="58"/>
      <c r="I8" s="58"/>
      <c r="J8" s="58"/>
      <c r="K8" s="58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A9" sqref="A9"/>
    </sheetView>
  </sheetViews>
  <sheetFormatPr defaultColWidth="10" defaultRowHeight="13.5"/>
  <cols>
    <col min="1" max="1" width="20.75" customWidth="1"/>
    <col min="2" max="2" width="33.125" customWidth="1"/>
    <col min="3" max="3" width="27.625" customWidth="1"/>
    <col min="4" max="4" width="26.75" customWidth="1"/>
    <col min="5" max="5" width="24" customWidth="1"/>
  </cols>
  <sheetData>
    <row r="1" spans="1:5" ht="14.25" customHeight="1">
      <c r="A1" s="34"/>
    </row>
    <row r="2" spans="1:5" ht="36.950000000000003" customHeight="1">
      <c r="A2" s="130" t="s">
        <v>97</v>
      </c>
      <c r="B2" s="130"/>
      <c r="C2" s="130"/>
      <c r="D2" s="130"/>
      <c r="E2" s="130"/>
    </row>
    <row r="3" spans="1:5" ht="21.95" customHeight="1">
      <c r="A3" s="7"/>
      <c r="B3" s="7"/>
      <c r="C3" s="134" t="s">
        <v>31</v>
      </c>
      <c r="D3" s="134"/>
      <c r="E3" s="134"/>
    </row>
    <row r="4" spans="1:5" s="59" customFormat="1" ht="39.950000000000003" customHeight="1">
      <c r="A4" s="136" t="s">
        <v>84</v>
      </c>
      <c r="B4" s="136"/>
      <c r="C4" s="136" t="s">
        <v>94</v>
      </c>
      <c r="D4" s="136"/>
      <c r="E4" s="136"/>
    </row>
    <row r="5" spans="1:5" s="59" customFormat="1" ht="39.950000000000003" customHeight="1">
      <c r="A5" s="60" t="s">
        <v>98</v>
      </c>
      <c r="B5" s="60" t="s">
        <v>99</v>
      </c>
      <c r="C5" s="61" t="s">
        <v>89</v>
      </c>
      <c r="D5" s="60" t="s">
        <v>86</v>
      </c>
      <c r="E5" s="60" t="s">
        <v>87</v>
      </c>
    </row>
    <row r="6" spans="1:5" ht="22.7" customHeight="1">
      <c r="A6" s="82"/>
      <c r="B6" s="83" t="s">
        <v>89</v>
      </c>
      <c r="C6" s="84">
        <f>SUM(D6:E6)</f>
        <v>2303067.0599999996</v>
      </c>
      <c r="D6" s="85">
        <f>D7+D10+D16</f>
        <v>2000067.0599999998</v>
      </c>
      <c r="E6" s="85">
        <f>E7</f>
        <v>303000</v>
      </c>
    </row>
    <row r="7" spans="1:5" ht="29.1" customHeight="1">
      <c r="A7" s="86" t="s">
        <v>149</v>
      </c>
      <c r="B7" s="86" t="s">
        <v>90</v>
      </c>
      <c r="C7" s="87">
        <v>2030927.73</v>
      </c>
      <c r="D7" s="88">
        <v>1727927.73</v>
      </c>
      <c r="E7" s="88">
        <v>303000</v>
      </c>
    </row>
    <row r="8" spans="1:5" ht="29.1" customHeight="1">
      <c r="A8" s="86" t="s">
        <v>140</v>
      </c>
      <c r="B8" s="86" t="s">
        <v>214</v>
      </c>
      <c r="C8" s="89" t="s">
        <v>138</v>
      </c>
      <c r="D8" s="85">
        <v>1727927.73</v>
      </c>
      <c r="E8" s="85">
        <v>303000</v>
      </c>
    </row>
    <row r="9" spans="1:5" ht="29.1" customHeight="1">
      <c r="A9" s="90" t="s">
        <v>294</v>
      </c>
      <c r="B9" s="90" t="s">
        <v>215</v>
      </c>
      <c r="C9" s="91" t="s">
        <v>139</v>
      </c>
      <c r="D9" s="92">
        <v>1727927.73</v>
      </c>
      <c r="E9" s="92">
        <v>303000</v>
      </c>
    </row>
    <row r="10" spans="1:5" ht="29.1" customHeight="1">
      <c r="A10" s="86" t="s">
        <v>148</v>
      </c>
      <c r="B10" s="86" t="s">
        <v>141</v>
      </c>
      <c r="C10" s="87">
        <f t="shared" ref="C10:C16" si="0">SUM(D10:F10)</f>
        <v>168072.91</v>
      </c>
      <c r="D10" s="93">
        <f>D11+D14</f>
        <v>168072.91</v>
      </c>
      <c r="E10" s="94"/>
    </row>
    <row r="11" spans="1:5" ht="29.1" customHeight="1">
      <c r="A11" s="86" t="s">
        <v>147</v>
      </c>
      <c r="B11" s="86" t="s">
        <v>222</v>
      </c>
      <c r="C11" s="89">
        <f t="shared" si="0"/>
        <v>159435.28</v>
      </c>
      <c r="D11" s="95">
        <f>SUM(D12:D13)</f>
        <v>159435.28</v>
      </c>
      <c r="E11" s="94"/>
    </row>
    <row r="12" spans="1:5" ht="29.1" customHeight="1">
      <c r="A12" s="90" t="s">
        <v>146</v>
      </c>
      <c r="B12" s="90" t="s">
        <v>216</v>
      </c>
      <c r="C12" s="91">
        <f t="shared" si="0"/>
        <v>9990</v>
      </c>
      <c r="D12" s="80">
        <v>9990</v>
      </c>
      <c r="E12" s="80"/>
    </row>
    <row r="13" spans="1:5" ht="29.1" customHeight="1">
      <c r="A13" s="90" t="s">
        <v>144</v>
      </c>
      <c r="B13" s="90" t="s">
        <v>217</v>
      </c>
      <c r="C13" s="91">
        <f t="shared" si="0"/>
        <v>149445.28</v>
      </c>
      <c r="D13" s="80">
        <v>149445.28</v>
      </c>
      <c r="E13" s="80"/>
    </row>
    <row r="14" spans="1:5" ht="29.1" customHeight="1">
      <c r="A14" s="86" t="s">
        <v>143</v>
      </c>
      <c r="B14" s="86" t="s">
        <v>218</v>
      </c>
      <c r="C14" s="89">
        <f t="shared" si="0"/>
        <v>8637.6299999999992</v>
      </c>
      <c r="D14" s="95">
        <f>SUM(D15)</f>
        <v>8637.6299999999992</v>
      </c>
      <c r="E14" s="94"/>
    </row>
    <row r="15" spans="1:5" ht="29.1" customHeight="1">
      <c r="A15" s="90" t="s">
        <v>145</v>
      </c>
      <c r="B15" s="90" t="s">
        <v>219</v>
      </c>
      <c r="C15" s="91">
        <f t="shared" si="0"/>
        <v>8637.6299999999992</v>
      </c>
      <c r="D15" s="80">
        <v>8637.6299999999992</v>
      </c>
      <c r="E15" s="80"/>
    </row>
    <row r="16" spans="1:5" ht="29.1" customHeight="1">
      <c r="A16" s="86" t="s">
        <v>135</v>
      </c>
      <c r="B16" s="86" t="s">
        <v>142</v>
      </c>
      <c r="C16" s="87">
        <f t="shared" si="0"/>
        <v>104066.42</v>
      </c>
      <c r="D16" s="93">
        <f>SUM(D17)</f>
        <v>104066.42</v>
      </c>
      <c r="E16" s="80"/>
    </row>
    <row r="17" spans="1:5" ht="29.1" customHeight="1">
      <c r="A17" s="86" t="s">
        <v>136</v>
      </c>
      <c r="B17" s="86" t="s">
        <v>220</v>
      </c>
      <c r="C17" s="89">
        <f>SUM(D17:F17)</f>
        <v>104066.42</v>
      </c>
      <c r="D17" s="95">
        <f>SUM(D18)</f>
        <v>104066.42</v>
      </c>
      <c r="E17" s="80"/>
    </row>
    <row r="18" spans="1:5" ht="29.1" customHeight="1">
      <c r="A18" s="90" t="s">
        <v>137</v>
      </c>
      <c r="B18" s="90" t="s">
        <v>221</v>
      </c>
      <c r="C18" s="91">
        <f>SUM(D18:E18)</f>
        <v>104066.42</v>
      </c>
      <c r="D18" s="80">
        <v>104066.42</v>
      </c>
      <c r="E18" s="80"/>
    </row>
  </sheetData>
  <mergeCells count="4">
    <mergeCell ref="A2:E2"/>
    <mergeCell ref="C3:E3"/>
    <mergeCell ref="A4:B4"/>
    <mergeCell ref="C4:E4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8"/>
  <sheetViews>
    <sheetView topLeftCell="A4" workbookViewId="0">
      <selection activeCell="J7" sqref="J7"/>
    </sheetView>
  </sheetViews>
  <sheetFormatPr defaultColWidth="10" defaultRowHeight="13.5"/>
  <cols>
    <col min="1" max="1" width="13.75" customWidth="1"/>
    <col min="2" max="2" width="19.75" customWidth="1"/>
    <col min="3" max="3" width="17" customWidth="1"/>
    <col min="4" max="4" width="18.875" customWidth="1"/>
    <col min="5" max="5" width="17.125" customWidth="1"/>
  </cols>
  <sheetData>
    <row r="1" spans="1:5" ht="18" customHeight="1">
      <c r="A1" s="6"/>
      <c r="B1" s="6"/>
      <c r="C1" s="6"/>
      <c r="D1" s="6"/>
      <c r="E1" s="6"/>
    </row>
    <row r="2" spans="1:5" ht="39.950000000000003" customHeight="1">
      <c r="A2" s="130" t="s">
        <v>100</v>
      </c>
      <c r="B2" s="130"/>
      <c r="C2" s="130"/>
      <c r="D2" s="130"/>
      <c r="E2" s="130"/>
    </row>
    <row r="3" spans="1:5" ht="22.7" customHeight="1">
      <c r="A3" s="137"/>
      <c r="B3" s="137"/>
      <c r="C3" s="7"/>
      <c r="D3" s="7"/>
      <c r="E3" s="32" t="s">
        <v>31</v>
      </c>
    </row>
    <row r="4" spans="1:5" ht="27.95" customHeight="1">
      <c r="A4" s="138" t="s">
        <v>101</v>
      </c>
      <c r="B4" s="138"/>
      <c r="C4" s="138" t="s">
        <v>102</v>
      </c>
      <c r="D4" s="138"/>
      <c r="E4" s="138"/>
    </row>
    <row r="5" spans="1:5" ht="27.95" customHeight="1">
      <c r="A5" s="33" t="s">
        <v>98</v>
      </c>
      <c r="B5" s="33" t="s">
        <v>99</v>
      </c>
      <c r="C5" s="33" t="s">
        <v>89</v>
      </c>
      <c r="D5" s="33" t="s">
        <v>103</v>
      </c>
      <c r="E5" s="33" t="s">
        <v>104</v>
      </c>
    </row>
    <row r="6" spans="1:5" ht="27.95" customHeight="1">
      <c r="A6" s="70"/>
      <c r="B6" s="71" t="s">
        <v>191</v>
      </c>
      <c r="C6" s="72">
        <f>SUM(D6:E6)</f>
        <v>2000067.0599999998</v>
      </c>
      <c r="D6" s="72">
        <f>D7+D15+D26</f>
        <v>1815431.5499999998</v>
      </c>
      <c r="E6" s="72">
        <f>E7+E15+E26</f>
        <v>184635.51</v>
      </c>
    </row>
    <row r="7" spans="1:5" ht="27.95" customHeight="1">
      <c r="A7" s="73" t="s">
        <v>105</v>
      </c>
      <c r="B7" s="73" t="s">
        <v>192</v>
      </c>
      <c r="C7" s="72">
        <f>SUM(C8:C14)</f>
        <v>1805441.5499999998</v>
      </c>
      <c r="D7" s="72">
        <f>SUM(D8:D14)</f>
        <v>1805441.5499999998</v>
      </c>
      <c r="E7" s="72"/>
    </row>
    <row r="8" spans="1:5" ht="27.95" customHeight="1">
      <c r="A8" s="74" t="s">
        <v>174</v>
      </c>
      <c r="B8" s="75" t="s">
        <v>193</v>
      </c>
      <c r="C8" s="76">
        <f>SUM(D8:E8)</f>
        <v>668115</v>
      </c>
      <c r="D8" s="76">
        <v>668115</v>
      </c>
      <c r="E8" s="72"/>
    </row>
    <row r="9" spans="1:5" ht="27.95" customHeight="1">
      <c r="A9" s="74" t="s">
        <v>175</v>
      </c>
      <c r="B9" s="75" t="s">
        <v>194</v>
      </c>
      <c r="C9" s="76">
        <f t="shared" ref="C9:C14" si="0">SUM(D9:E9)</f>
        <v>342664.22</v>
      </c>
      <c r="D9" s="76">
        <v>342664.22</v>
      </c>
      <c r="E9" s="72"/>
    </row>
    <row r="10" spans="1:5" ht="27.95" customHeight="1">
      <c r="A10" s="74" t="s">
        <v>150</v>
      </c>
      <c r="B10" s="75" t="s">
        <v>195</v>
      </c>
      <c r="C10" s="76">
        <f t="shared" si="0"/>
        <v>308800</v>
      </c>
      <c r="D10" s="76">
        <v>308800</v>
      </c>
      <c r="E10" s="72"/>
    </row>
    <row r="11" spans="1:5" ht="27.95" customHeight="1">
      <c r="A11" s="74" t="s">
        <v>162</v>
      </c>
      <c r="B11" s="75" t="s">
        <v>207</v>
      </c>
      <c r="C11" s="76">
        <f t="shared" si="0"/>
        <v>223713</v>
      </c>
      <c r="D11" s="76">
        <v>223713</v>
      </c>
      <c r="E11" s="72"/>
    </row>
    <row r="12" spans="1:5" ht="27.95" customHeight="1">
      <c r="A12" s="74" t="s">
        <v>161</v>
      </c>
      <c r="B12" s="75" t="s">
        <v>208</v>
      </c>
      <c r="C12" s="76">
        <f t="shared" si="0"/>
        <v>149445.28</v>
      </c>
      <c r="D12" s="76">
        <v>149445.28</v>
      </c>
      <c r="E12" s="72"/>
    </row>
    <row r="13" spans="1:5" ht="27.95" customHeight="1">
      <c r="A13" s="74" t="s">
        <v>176</v>
      </c>
      <c r="B13" s="75" t="s">
        <v>196</v>
      </c>
      <c r="C13" s="76">
        <f t="shared" si="0"/>
        <v>104066.42</v>
      </c>
      <c r="D13" s="76">
        <v>104066.42</v>
      </c>
      <c r="E13" s="72"/>
    </row>
    <row r="14" spans="1:5" ht="27.95" customHeight="1">
      <c r="A14" s="74" t="s">
        <v>177</v>
      </c>
      <c r="B14" s="75" t="s">
        <v>197</v>
      </c>
      <c r="C14" s="76">
        <f t="shared" si="0"/>
        <v>8637.6299999999992</v>
      </c>
      <c r="D14" s="76">
        <v>8637.6299999999992</v>
      </c>
      <c r="E14" s="72"/>
    </row>
    <row r="15" spans="1:5" ht="27.95" customHeight="1">
      <c r="A15" s="73">
        <v>302</v>
      </c>
      <c r="B15" s="73" t="s">
        <v>209</v>
      </c>
      <c r="C15" s="72">
        <f>SUM(C16:C25)</f>
        <v>184635.51</v>
      </c>
      <c r="D15" s="72">
        <f>SUM(D16:D25)</f>
        <v>0</v>
      </c>
      <c r="E15" s="72">
        <f>SUM(E16:E25)</f>
        <v>184635.51</v>
      </c>
    </row>
    <row r="16" spans="1:5" ht="27.95" customHeight="1">
      <c r="A16" s="74" t="s">
        <v>178</v>
      </c>
      <c r="B16" s="75" t="s">
        <v>198</v>
      </c>
      <c r="C16" s="76">
        <f>SUM(D16:E16)</f>
        <v>31024</v>
      </c>
      <c r="D16" s="72"/>
      <c r="E16" s="77">
        <v>31024</v>
      </c>
    </row>
    <row r="17" spans="1:5" ht="27.95" customHeight="1">
      <c r="A17" s="74" t="s">
        <v>179</v>
      </c>
      <c r="B17" s="75" t="s">
        <v>199</v>
      </c>
      <c r="C17" s="76">
        <f t="shared" ref="C17:C25" si="1">SUM(D17:E17)</f>
        <v>10000</v>
      </c>
      <c r="D17" s="72"/>
      <c r="E17" s="77">
        <v>10000</v>
      </c>
    </row>
    <row r="18" spans="1:5" ht="27.95" customHeight="1">
      <c r="A18" s="74" t="s">
        <v>180</v>
      </c>
      <c r="B18" s="75" t="s">
        <v>200</v>
      </c>
      <c r="C18" s="76">
        <f t="shared" si="1"/>
        <v>3000</v>
      </c>
      <c r="D18" s="72"/>
      <c r="E18" s="77">
        <v>3000</v>
      </c>
    </row>
    <row r="19" spans="1:5" ht="27.95" customHeight="1">
      <c r="A19" s="74" t="s">
        <v>181</v>
      </c>
      <c r="B19" s="75" t="s">
        <v>201</v>
      </c>
      <c r="C19" s="76">
        <f t="shared" si="1"/>
        <v>5976</v>
      </c>
      <c r="D19" s="72"/>
      <c r="E19" s="77">
        <v>5976</v>
      </c>
    </row>
    <row r="20" spans="1:5" ht="27.95" customHeight="1">
      <c r="A20" s="74" t="s">
        <v>182</v>
      </c>
      <c r="B20" s="75" t="s">
        <v>202</v>
      </c>
      <c r="C20" s="76">
        <f t="shared" si="1"/>
        <v>10000</v>
      </c>
      <c r="D20" s="72"/>
      <c r="E20" s="77">
        <v>10000</v>
      </c>
    </row>
    <row r="21" spans="1:5" ht="27.95" customHeight="1">
      <c r="A21" s="74" t="s">
        <v>183</v>
      </c>
      <c r="B21" s="75" t="s">
        <v>203</v>
      </c>
      <c r="C21" s="76">
        <f t="shared" si="1"/>
        <v>10000</v>
      </c>
      <c r="D21" s="72"/>
      <c r="E21" s="77">
        <v>10000</v>
      </c>
    </row>
    <row r="22" spans="1:5" ht="27.95" customHeight="1">
      <c r="A22" s="74" t="s">
        <v>184</v>
      </c>
      <c r="B22" s="75" t="s">
        <v>204</v>
      </c>
      <c r="C22" s="76">
        <f t="shared" si="1"/>
        <v>10000</v>
      </c>
      <c r="D22" s="72"/>
      <c r="E22" s="77">
        <v>10000</v>
      </c>
    </row>
    <row r="23" spans="1:5" ht="27.95" customHeight="1">
      <c r="A23" s="74" t="s">
        <v>185</v>
      </c>
      <c r="B23" s="75" t="s">
        <v>205</v>
      </c>
      <c r="C23" s="76">
        <f t="shared" si="1"/>
        <v>22404.69</v>
      </c>
      <c r="D23" s="78"/>
      <c r="E23" s="79">
        <v>22404.69</v>
      </c>
    </row>
    <row r="24" spans="1:5" ht="27.95" customHeight="1">
      <c r="A24" s="74" t="s">
        <v>186</v>
      </c>
      <c r="B24" s="75" t="s">
        <v>206</v>
      </c>
      <c r="C24" s="76">
        <f t="shared" si="1"/>
        <v>19230.82</v>
      </c>
      <c r="D24" s="80"/>
      <c r="E24" s="81">
        <v>19230.82</v>
      </c>
    </row>
    <row r="25" spans="1:5" ht="27.95" customHeight="1">
      <c r="A25" s="74" t="s">
        <v>187</v>
      </c>
      <c r="B25" s="75" t="s">
        <v>210</v>
      </c>
      <c r="C25" s="76">
        <f t="shared" si="1"/>
        <v>63000</v>
      </c>
      <c r="D25" s="80"/>
      <c r="E25" s="81">
        <v>63000</v>
      </c>
    </row>
    <row r="26" spans="1:5" ht="27.95" customHeight="1">
      <c r="A26" s="73" t="s">
        <v>188</v>
      </c>
      <c r="B26" s="73" t="s">
        <v>211</v>
      </c>
      <c r="C26" s="72">
        <f>SUM(D26:E26)</f>
        <v>9990</v>
      </c>
      <c r="D26" s="72">
        <f>SUM(D27:D28)</f>
        <v>9990</v>
      </c>
      <c r="E26" s="72"/>
    </row>
    <row r="27" spans="1:5" ht="27.95" customHeight="1">
      <c r="A27" s="74" t="s">
        <v>189</v>
      </c>
      <c r="B27" s="75" t="s">
        <v>212</v>
      </c>
      <c r="C27" s="76">
        <f>SUM(D27:E27)</f>
        <v>6750</v>
      </c>
      <c r="D27" s="76">
        <v>6750</v>
      </c>
      <c r="E27" s="76"/>
    </row>
    <row r="28" spans="1:5" ht="27.95" customHeight="1">
      <c r="A28" s="74" t="s">
        <v>190</v>
      </c>
      <c r="B28" s="75" t="s">
        <v>213</v>
      </c>
      <c r="C28" s="76">
        <f>SUM(D28:E28)</f>
        <v>3240</v>
      </c>
      <c r="D28" s="76">
        <v>3240</v>
      </c>
      <c r="E28" s="76"/>
    </row>
  </sheetData>
  <mergeCells count="4">
    <mergeCell ref="A2:E2"/>
    <mergeCell ref="A3:B3"/>
    <mergeCell ref="A4:B4"/>
    <mergeCell ref="C4:E4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J7" sqref="J7"/>
    </sheetView>
  </sheetViews>
  <sheetFormatPr defaultColWidth="10" defaultRowHeight="13.5"/>
  <cols>
    <col min="1" max="1" width="50.75" customWidth="1"/>
    <col min="2" max="8" width="11.625" customWidth="1"/>
  </cols>
  <sheetData>
    <row r="1" spans="1:8" ht="14.25" customHeight="1">
      <c r="A1" s="6"/>
      <c r="B1" s="6"/>
      <c r="C1" s="6"/>
      <c r="D1" s="6"/>
      <c r="E1" s="6"/>
      <c r="F1" s="6"/>
      <c r="G1" s="6"/>
      <c r="H1" s="6"/>
    </row>
    <row r="2" spans="1:8" ht="39.950000000000003" customHeight="1">
      <c r="A2" s="139" t="s">
        <v>106</v>
      </c>
      <c r="B2" s="139"/>
      <c r="C2" s="139"/>
      <c r="D2" s="139"/>
      <c r="E2" s="139"/>
      <c r="F2" s="139"/>
      <c r="G2" s="139"/>
      <c r="H2" s="139"/>
    </row>
    <row r="3" spans="1:8" ht="22.7" customHeight="1">
      <c r="A3" s="6"/>
      <c r="B3" s="6"/>
      <c r="C3" s="6"/>
      <c r="D3" s="6"/>
      <c r="E3" s="6"/>
      <c r="F3" s="6"/>
      <c r="G3" s="6"/>
      <c r="H3" s="28" t="s">
        <v>31</v>
      </c>
    </row>
    <row r="4" spans="1:8" ht="22.7" customHeight="1">
      <c r="A4" s="140" t="s">
        <v>93</v>
      </c>
      <c r="B4" s="140" t="s">
        <v>107</v>
      </c>
      <c r="C4" s="140"/>
      <c r="D4" s="140"/>
      <c r="E4" s="140"/>
      <c r="F4" s="140"/>
      <c r="G4" s="140" t="s">
        <v>108</v>
      </c>
      <c r="H4" s="140" t="s">
        <v>109</v>
      </c>
    </row>
    <row r="5" spans="1:8" ht="22.7" customHeight="1">
      <c r="A5" s="140"/>
      <c r="B5" s="140" t="s">
        <v>89</v>
      </c>
      <c r="C5" s="140" t="s">
        <v>110</v>
      </c>
      <c r="D5" s="140" t="s">
        <v>111</v>
      </c>
      <c r="E5" s="140" t="s">
        <v>112</v>
      </c>
      <c r="F5" s="140"/>
      <c r="G5" s="140"/>
      <c r="H5" s="140"/>
    </row>
    <row r="6" spans="1:8" ht="22.7" customHeight="1">
      <c r="A6" s="140"/>
      <c r="B6" s="140"/>
      <c r="C6" s="140"/>
      <c r="D6" s="140"/>
      <c r="E6" s="9" t="s">
        <v>113</v>
      </c>
      <c r="F6" s="9" t="s">
        <v>114</v>
      </c>
      <c r="G6" s="140"/>
      <c r="H6" s="140"/>
    </row>
    <row r="7" spans="1:8" ht="22.7" customHeight="1">
      <c r="A7" s="29" t="s">
        <v>89</v>
      </c>
      <c r="B7" s="30"/>
      <c r="C7" s="30"/>
      <c r="D7" s="30"/>
      <c r="E7" s="30"/>
      <c r="F7" s="30"/>
      <c r="G7" s="30"/>
      <c r="H7" s="30"/>
    </row>
    <row r="8" spans="1:8" ht="22.7" customHeight="1">
      <c r="A8" s="29"/>
      <c r="B8" s="30"/>
      <c r="C8" s="30"/>
      <c r="D8" s="30"/>
      <c r="E8" s="30"/>
      <c r="F8" s="30"/>
      <c r="G8" s="30"/>
      <c r="H8" s="30"/>
    </row>
    <row r="9" spans="1:8" ht="22.7" customHeight="1">
      <c r="A9" s="10"/>
      <c r="B9" s="11"/>
      <c r="C9" s="11"/>
      <c r="D9" s="11"/>
      <c r="E9" s="11"/>
      <c r="F9" s="11"/>
      <c r="G9" s="11"/>
      <c r="H9" s="1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5"/>
  <sheetViews>
    <sheetView topLeftCell="A4" workbookViewId="0">
      <selection activeCell="J7" sqref="J7"/>
    </sheetView>
  </sheetViews>
  <sheetFormatPr defaultColWidth="10" defaultRowHeight="15"/>
  <cols>
    <col min="1" max="1" width="8" customWidth="1"/>
    <col min="2" max="2" width="13.625" style="13" customWidth="1"/>
    <col min="3" max="3" width="21.75" style="13" customWidth="1"/>
    <col min="4" max="6" width="14.625" customWidth="1"/>
    <col min="7" max="10" width="9.75" customWidth="1"/>
  </cols>
  <sheetData>
    <row r="1" spans="1:10" ht="14.25" customHeight="1">
      <c r="A1" s="6"/>
      <c r="B1" s="20"/>
      <c r="C1" s="21"/>
      <c r="D1" s="6"/>
      <c r="E1" s="6"/>
      <c r="F1" s="6"/>
      <c r="G1" s="6"/>
      <c r="H1" s="6"/>
      <c r="I1" s="6"/>
      <c r="J1" s="6"/>
    </row>
    <row r="2" spans="1:10" ht="39.950000000000003" customHeight="1">
      <c r="A2" s="130" t="s">
        <v>115</v>
      </c>
      <c r="B2" s="133"/>
      <c r="C2" s="133"/>
      <c r="D2" s="130"/>
      <c r="E2" s="130"/>
      <c r="F2" s="130"/>
      <c r="G2" s="6"/>
      <c r="H2" s="6"/>
      <c r="I2" s="6"/>
      <c r="J2" s="6"/>
    </row>
    <row r="3" spans="1:10" ht="22.7" customHeight="1">
      <c r="A3" s="7"/>
      <c r="D3" s="7"/>
      <c r="E3" s="7"/>
      <c r="F3" s="7" t="s">
        <v>31</v>
      </c>
      <c r="G3" s="6"/>
      <c r="H3" s="6"/>
      <c r="I3" s="6"/>
      <c r="J3" s="6"/>
    </row>
    <row r="4" spans="1:10" ht="34.5" customHeight="1">
      <c r="A4" s="65" t="s">
        <v>116</v>
      </c>
      <c r="B4" s="123" t="s">
        <v>117</v>
      </c>
      <c r="C4" s="124" t="s">
        <v>118</v>
      </c>
      <c r="D4" s="65" t="s">
        <v>89</v>
      </c>
      <c r="E4" s="65" t="s">
        <v>86</v>
      </c>
      <c r="F4" s="65" t="s">
        <v>87</v>
      </c>
      <c r="G4" s="6"/>
      <c r="H4" s="6"/>
      <c r="I4" s="6"/>
      <c r="J4" s="6"/>
    </row>
    <row r="5" spans="1:10" ht="27.95" customHeight="1">
      <c r="A5" s="66">
        <v>1</v>
      </c>
      <c r="B5" s="67">
        <v>302</v>
      </c>
      <c r="C5" s="67" t="s">
        <v>163</v>
      </c>
      <c r="D5" s="64">
        <f>SUM(D6:D15)</f>
        <v>184635.51</v>
      </c>
      <c r="E5" s="64">
        <f>SUM(E6:E15)</f>
        <v>184635.51</v>
      </c>
      <c r="F5" s="23"/>
      <c r="G5" s="7"/>
      <c r="H5" s="7"/>
      <c r="I5" s="7"/>
      <c r="J5" s="7"/>
    </row>
    <row r="6" spans="1:10" ht="27.95" customHeight="1">
      <c r="A6" s="66">
        <v>2</v>
      </c>
      <c r="B6" s="68" t="s">
        <v>151</v>
      </c>
      <c r="C6" s="69" t="s">
        <v>164</v>
      </c>
      <c r="D6" s="76">
        <v>31024</v>
      </c>
      <c r="E6" s="76">
        <v>31024</v>
      </c>
      <c r="F6" s="23"/>
      <c r="G6" s="52"/>
      <c r="H6" s="52"/>
      <c r="I6" s="52"/>
      <c r="J6" s="52"/>
    </row>
    <row r="7" spans="1:10" ht="27.95" customHeight="1">
      <c r="A7" s="66">
        <v>3</v>
      </c>
      <c r="B7" s="68" t="s">
        <v>152</v>
      </c>
      <c r="C7" s="69" t="s">
        <v>165</v>
      </c>
      <c r="D7" s="76">
        <v>10000</v>
      </c>
      <c r="E7" s="76">
        <v>10000</v>
      </c>
      <c r="F7" s="23"/>
      <c r="G7" s="52"/>
      <c r="H7" s="52"/>
      <c r="I7" s="52"/>
      <c r="J7" s="52"/>
    </row>
    <row r="8" spans="1:10" ht="27.95" customHeight="1">
      <c r="A8" s="66">
        <v>4</v>
      </c>
      <c r="B8" s="68" t="s">
        <v>153</v>
      </c>
      <c r="C8" s="69" t="s">
        <v>166</v>
      </c>
      <c r="D8" s="76">
        <v>3000</v>
      </c>
      <c r="E8" s="76">
        <v>3000</v>
      </c>
      <c r="F8" s="23"/>
      <c r="G8" s="52"/>
      <c r="H8" s="52"/>
      <c r="I8" s="52"/>
      <c r="J8" s="52"/>
    </row>
    <row r="9" spans="1:10" ht="27.95" customHeight="1">
      <c r="A9" s="66">
        <v>5</v>
      </c>
      <c r="B9" s="68" t="s">
        <v>154</v>
      </c>
      <c r="C9" s="69" t="s">
        <v>167</v>
      </c>
      <c r="D9" s="76">
        <v>5976</v>
      </c>
      <c r="E9" s="76">
        <v>5976</v>
      </c>
      <c r="F9" s="23"/>
      <c r="G9" s="52"/>
      <c r="H9" s="52"/>
      <c r="I9" s="52"/>
      <c r="J9" s="52"/>
    </row>
    <row r="10" spans="1:10" ht="27.95" customHeight="1">
      <c r="A10" s="66">
        <v>6</v>
      </c>
      <c r="B10" s="68" t="s">
        <v>155</v>
      </c>
      <c r="C10" s="69" t="s">
        <v>168</v>
      </c>
      <c r="D10" s="76">
        <v>10000</v>
      </c>
      <c r="E10" s="76">
        <v>10000</v>
      </c>
      <c r="F10" s="23"/>
      <c r="G10" s="52"/>
      <c r="H10" s="52"/>
      <c r="I10" s="52"/>
      <c r="J10" s="52"/>
    </row>
    <row r="11" spans="1:10" ht="27.95" customHeight="1">
      <c r="A11" s="66">
        <v>7</v>
      </c>
      <c r="B11" s="68" t="s">
        <v>156</v>
      </c>
      <c r="C11" s="69" t="s">
        <v>169</v>
      </c>
      <c r="D11" s="76">
        <v>10000</v>
      </c>
      <c r="E11" s="76">
        <v>10000</v>
      </c>
      <c r="F11" s="23"/>
      <c r="G11" s="52"/>
      <c r="H11" s="52"/>
      <c r="I11" s="52"/>
      <c r="J11" s="52"/>
    </row>
    <row r="12" spans="1:10" ht="27.95" customHeight="1">
      <c r="A12" s="66">
        <v>8</v>
      </c>
      <c r="B12" s="68" t="s">
        <v>157</v>
      </c>
      <c r="C12" s="69" t="s">
        <v>170</v>
      </c>
      <c r="D12" s="76">
        <v>10000</v>
      </c>
      <c r="E12" s="76">
        <v>10000</v>
      </c>
      <c r="F12" s="23"/>
      <c r="G12" s="52"/>
      <c r="H12" s="52"/>
      <c r="I12" s="52"/>
      <c r="J12" s="52"/>
    </row>
    <row r="13" spans="1:10" ht="27.95" customHeight="1">
      <c r="A13" s="66">
        <v>9</v>
      </c>
      <c r="B13" s="68" t="s">
        <v>158</v>
      </c>
      <c r="C13" s="69" t="s">
        <v>171</v>
      </c>
      <c r="D13" s="76">
        <v>22404.69</v>
      </c>
      <c r="E13" s="76">
        <v>22404.69</v>
      </c>
      <c r="F13" s="23"/>
      <c r="G13" s="52"/>
      <c r="H13" s="52"/>
      <c r="I13" s="52"/>
      <c r="J13" s="52"/>
    </row>
    <row r="14" spans="1:10" ht="27.95" customHeight="1">
      <c r="A14" s="66">
        <v>10</v>
      </c>
      <c r="B14" s="68" t="s">
        <v>159</v>
      </c>
      <c r="C14" s="69" t="s">
        <v>172</v>
      </c>
      <c r="D14" s="76">
        <v>19230.82</v>
      </c>
      <c r="E14" s="76">
        <v>19230.82</v>
      </c>
      <c r="F14" s="24"/>
    </row>
    <row r="15" spans="1:10" ht="27.95" customHeight="1">
      <c r="A15" s="66">
        <v>11</v>
      </c>
      <c r="B15" s="68" t="s">
        <v>160</v>
      </c>
      <c r="C15" s="69" t="s">
        <v>173</v>
      </c>
      <c r="D15" s="76">
        <v>63000</v>
      </c>
      <c r="E15" s="76">
        <v>63000</v>
      </c>
      <c r="F15" s="24"/>
    </row>
    <row r="16" spans="1:10" ht="27.95" customHeight="1">
      <c r="A16" s="24"/>
      <c r="B16" s="62"/>
      <c r="C16" s="63"/>
      <c r="D16" s="24"/>
      <c r="E16" s="24"/>
      <c r="F16" s="24"/>
    </row>
    <row r="17" spans="1:6" ht="27.95" customHeight="1">
      <c r="A17" s="24"/>
      <c r="B17" s="62"/>
      <c r="C17" s="63"/>
      <c r="D17" s="24"/>
      <c r="E17" s="24"/>
      <c r="F17" s="24"/>
    </row>
    <row r="18" spans="1:6" ht="27.95" customHeight="1">
      <c r="A18" s="24"/>
      <c r="B18" s="62"/>
      <c r="C18" s="63"/>
      <c r="D18" s="24"/>
      <c r="E18" s="24"/>
      <c r="F18" s="24"/>
    </row>
    <row r="19" spans="1:6" ht="27.95" customHeight="1">
      <c r="A19" s="24"/>
      <c r="B19" s="62"/>
      <c r="C19" s="63"/>
      <c r="D19" s="24"/>
      <c r="E19" s="24"/>
      <c r="F19" s="24"/>
    </row>
    <row r="20" spans="1:6" ht="27.95" customHeight="1">
      <c r="A20" s="24"/>
      <c r="B20" s="62"/>
      <c r="C20" s="63"/>
      <c r="D20" s="24"/>
      <c r="E20" s="27"/>
      <c r="F20" s="24"/>
    </row>
    <row r="21" spans="1:6" ht="27.95" customHeight="1">
      <c r="A21" s="24"/>
      <c r="B21" s="62"/>
      <c r="C21" s="63"/>
      <c r="D21" s="24"/>
      <c r="E21" s="24"/>
      <c r="F21" s="24"/>
    </row>
    <row r="22" spans="1:6" ht="27.95" customHeight="1">
      <c r="A22" s="24"/>
      <c r="B22" s="62"/>
      <c r="C22" s="63"/>
      <c r="D22" s="24"/>
      <c r="E22" s="24"/>
      <c r="F22" s="24"/>
    </row>
    <row r="23" spans="1:6" ht="27.95" customHeight="1">
      <c r="A23" s="24"/>
      <c r="B23" s="62"/>
      <c r="C23" s="63"/>
      <c r="D23" s="24"/>
      <c r="E23" s="24"/>
      <c r="F23" s="24"/>
    </row>
    <row r="24" spans="1:6" ht="27.95" customHeight="1">
      <c r="A24" s="24"/>
      <c r="B24" s="62"/>
      <c r="C24" s="63"/>
      <c r="D24" s="24"/>
      <c r="E24" s="24"/>
      <c r="F24" s="24"/>
    </row>
    <row r="25" spans="1:6" ht="27.95" customHeight="1">
      <c r="A25" s="24"/>
      <c r="B25" s="25"/>
      <c r="C25" s="26"/>
      <c r="D25" s="24"/>
      <c r="E25" s="24"/>
      <c r="F25" s="24"/>
    </row>
    <row r="26" spans="1:6" ht="27.95" customHeight="1">
      <c r="A26" s="24"/>
      <c r="B26" s="25"/>
      <c r="C26" s="26"/>
      <c r="D26" s="24"/>
      <c r="E26" s="24"/>
      <c r="F26" s="24"/>
    </row>
    <row r="27" spans="1:6" ht="27.95" customHeight="1">
      <c r="A27" s="24"/>
      <c r="B27" s="25"/>
      <c r="C27" s="26"/>
      <c r="D27" s="24"/>
      <c r="E27" s="24"/>
      <c r="F27" s="24"/>
    </row>
    <row r="33" spans="2:3" ht="13.5">
      <c r="B33" s="12"/>
      <c r="C33" s="12"/>
    </row>
    <row r="34" spans="2:3" ht="13.5">
      <c r="B34" s="12"/>
      <c r="C34" s="12"/>
    </row>
    <row r="35" spans="2:3" ht="13.5">
      <c r="B35" s="12"/>
      <c r="C35" s="12"/>
    </row>
  </sheetData>
  <mergeCells count="1">
    <mergeCell ref="A2:F2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J7" sqref="J7"/>
    </sheetView>
  </sheetViews>
  <sheetFormatPr defaultColWidth="7.875" defaultRowHeight="12.75" customHeight="1"/>
  <cols>
    <col min="1" max="1" width="17" style="13" customWidth="1"/>
    <col min="2" max="2" width="41.375" style="13" customWidth="1"/>
    <col min="3" max="3" width="29.375" style="13" customWidth="1"/>
    <col min="4" max="4" width="2.5" style="13" customWidth="1"/>
    <col min="5" max="16" width="8" style="13"/>
    <col min="17" max="16384" width="7.875" style="12"/>
  </cols>
  <sheetData>
    <row r="1" spans="1:16" ht="15" customHeight="1">
      <c r="A1" s="14"/>
      <c r="B1" s="14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32.25" customHeight="1">
      <c r="A2" s="133" t="s">
        <v>119</v>
      </c>
      <c r="B2" s="133"/>
      <c r="C2" s="13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" customHeight="1">
      <c r="A3" s="12"/>
      <c r="B3" s="12"/>
      <c r="C3" s="15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5.5" customHeight="1">
      <c r="A4" s="141" t="s">
        <v>120</v>
      </c>
      <c r="B4" s="141"/>
      <c r="C4" s="142" t="s">
        <v>35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5.5" customHeight="1">
      <c r="A5" s="16" t="s">
        <v>121</v>
      </c>
      <c r="B5" s="16" t="s">
        <v>122</v>
      </c>
      <c r="C5" s="14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5.5" customHeight="1">
      <c r="A6" s="16" t="s">
        <v>89</v>
      </c>
      <c r="B6" s="16"/>
      <c r="C6" s="17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customHeight="1">
      <c r="A7" s="18"/>
      <c r="B7" s="18"/>
      <c r="C7" s="19"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26.25" customHeight="1">
      <c r="A8" s="18"/>
      <c r="B8" s="18"/>
      <c r="C8" s="19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26.25" customHeight="1">
      <c r="A9" s="18"/>
      <c r="B9" s="18"/>
      <c r="C9" s="1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26.25" customHeight="1">
      <c r="A10" s="18"/>
      <c r="B10" s="18"/>
      <c r="C10" s="19"/>
    </row>
    <row r="11" spans="1:16" ht="26.25" customHeight="1">
      <c r="A11" s="18"/>
      <c r="B11" s="18"/>
      <c r="C11" s="19"/>
    </row>
    <row r="12" spans="1:16" ht="26.25" customHeight="1">
      <c r="A12" s="18"/>
      <c r="B12" s="18"/>
      <c r="C12" s="19"/>
    </row>
  </sheetData>
  <sheetProtection formatCells="0" formatColumns="0" formatRows="0"/>
  <mergeCells count="3">
    <mergeCell ref="A2:C2"/>
    <mergeCell ref="A4:B4"/>
    <mergeCell ref="C4:C5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fitToHeight="10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J7" sqref="J7"/>
    </sheetView>
  </sheetViews>
  <sheetFormatPr defaultColWidth="10" defaultRowHeight="13.5"/>
  <cols>
    <col min="1" max="5" width="26" customWidth="1"/>
  </cols>
  <sheetData>
    <row r="1" spans="1:5" ht="14.25" customHeight="1">
      <c r="A1" s="6"/>
      <c r="B1" s="6"/>
      <c r="C1" s="6"/>
      <c r="D1" s="6"/>
      <c r="E1" s="6"/>
    </row>
    <row r="2" spans="1:5" ht="39.950000000000003" customHeight="1">
      <c r="A2" s="130" t="s">
        <v>123</v>
      </c>
      <c r="B2" s="130"/>
      <c r="C2" s="130"/>
      <c r="D2" s="130"/>
      <c r="E2" s="130"/>
    </row>
    <row r="3" spans="1:5" ht="22.7" customHeight="1">
      <c r="A3" s="7"/>
      <c r="B3" s="7"/>
      <c r="C3" s="7"/>
      <c r="D3" s="7"/>
      <c r="E3" s="8" t="s">
        <v>31</v>
      </c>
    </row>
    <row r="4" spans="1:5" ht="39.950000000000003" customHeight="1">
      <c r="A4" s="9" t="s">
        <v>93</v>
      </c>
      <c r="B4" s="9" t="s">
        <v>89</v>
      </c>
      <c r="C4" s="9" t="s">
        <v>124</v>
      </c>
      <c r="D4" s="9" t="s">
        <v>125</v>
      </c>
      <c r="E4" s="9" t="s">
        <v>126</v>
      </c>
    </row>
    <row r="5" spans="1:5" ht="39.950000000000003" customHeight="1">
      <c r="A5" s="10"/>
      <c r="B5" s="11"/>
      <c r="C5" s="11"/>
      <c r="D5" s="11"/>
      <c r="E5" s="11"/>
    </row>
  </sheetData>
  <mergeCells count="1">
    <mergeCell ref="A2:E2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K12" sqref="K12"/>
    </sheetView>
  </sheetViews>
  <sheetFormatPr defaultColWidth="9" defaultRowHeight="13.5"/>
  <cols>
    <col min="1" max="1" width="42.375" customWidth="1"/>
    <col min="2" max="2" width="44" customWidth="1"/>
  </cols>
  <sheetData>
    <row r="1" spans="1:2" ht="20.25">
      <c r="A1" s="143" t="s">
        <v>127</v>
      </c>
      <c r="B1" s="143"/>
    </row>
    <row r="2" spans="1:2">
      <c r="A2" s="146" t="s">
        <v>128</v>
      </c>
      <c r="B2" s="146"/>
    </row>
    <row r="3" spans="1:2" ht="15" customHeight="1">
      <c r="A3" s="144" t="s">
        <v>34</v>
      </c>
      <c r="B3" s="145" t="s">
        <v>35</v>
      </c>
    </row>
    <row r="4" spans="1:2">
      <c r="A4" s="144"/>
      <c r="B4" s="145"/>
    </row>
    <row r="5" spans="1:2" ht="24.95" customHeight="1">
      <c r="A5" s="2" t="s">
        <v>129</v>
      </c>
      <c r="B5" s="1">
        <v>1</v>
      </c>
    </row>
    <row r="6" spans="1:2" ht="24.95" customHeight="1">
      <c r="A6" s="3" t="s">
        <v>130</v>
      </c>
      <c r="B6" s="4"/>
    </row>
    <row r="7" spans="1:2" ht="24.95" customHeight="1">
      <c r="A7" s="5" t="s">
        <v>131</v>
      </c>
      <c r="B7" s="4"/>
    </row>
    <row r="8" spans="1:2" ht="24.95" customHeight="1">
      <c r="A8" s="5"/>
      <c r="B8" s="4"/>
    </row>
    <row r="9" spans="1:2" ht="24.95" customHeight="1">
      <c r="A9" s="5"/>
      <c r="B9" s="4"/>
    </row>
    <row r="10" spans="1:2" ht="24.95" customHeight="1">
      <c r="A10" s="5"/>
      <c r="B10" s="4"/>
    </row>
    <row r="11" spans="1:2" ht="24.95" customHeight="1">
      <c r="A11" s="5"/>
      <c r="B11" s="4"/>
    </row>
    <row r="12" spans="1:2" ht="24.95" customHeight="1">
      <c r="A12" s="5"/>
      <c r="B12" s="4"/>
    </row>
    <row r="13" spans="1:2" ht="24.95" customHeight="1">
      <c r="A13" s="5"/>
      <c r="B13" s="4"/>
    </row>
    <row r="14" spans="1:2" ht="24.95" customHeight="1">
      <c r="A14" s="5"/>
      <c r="B14" s="4"/>
    </row>
    <row r="15" spans="1:2" ht="24.95" customHeight="1">
      <c r="A15" s="5"/>
      <c r="B15" s="4"/>
    </row>
    <row r="16" spans="1:2" ht="24.95" customHeight="1">
      <c r="A16" s="5"/>
      <c r="B16" s="4"/>
    </row>
    <row r="17" spans="1:2" ht="24.95" customHeight="1">
      <c r="A17" s="5"/>
      <c r="B17" s="4"/>
    </row>
    <row r="18" spans="1:2" ht="24.95" customHeight="1">
      <c r="A18" s="5"/>
      <c r="B18" s="4"/>
    </row>
    <row r="19" spans="1:2" ht="24.95" customHeight="1">
      <c r="A19" s="5"/>
      <c r="B19" s="4"/>
    </row>
    <row r="20" spans="1:2" ht="24.95" customHeight="1">
      <c r="A20" s="5"/>
      <c r="B20" s="4"/>
    </row>
    <row r="21" spans="1:2" ht="24.95" customHeight="1">
      <c r="A21" s="5"/>
      <c r="B21" s="4"/>
    </row>
    <row r="22" spans="1:2" ht="24.95" customHeight="1">
      <c r="A22" s="5"/>
      <c r="B22" s="4"/>
    </row>
    <row r="23" spans="1:2" ht="24.95" customHeight="1">
      <c r="A23" s="5"/>
      <c r="B23" s="4"/>
    </row>
    <row r="24" spans="1:2" ht="24.95" customHeight="1">
      <c r="A24" s="5"/>
      <c r="B24" s="4"/>
    </row>
    <row r="25" spans="1:2" ht="24.95" customHeight="1">
      <c r="A25" s="5"/>
      <c r="B25" s="4"/>
    </row>
    <row r="26" spans="1:2" ht="24.95" customHeight="1">
      <c r="A26" s="5"/>
      <c r="B26" s="4"/>
    </row>
    <row r="27" spans="1:2" ht="24.95" customHeight="1">
      <c r="A27" s="5"/>
      <c r="B27" s="4"/>
    </row>
    <row r="28" spans="1:2">
      <c r="A28" s="125" t="s">
        <v>132</v>
      </c>
    </row>
  </sheetData>
  <mergeCells count="4">
    <mergeCell ref="A1:B1"/>
    <mergeCell ref="A3:A4"/>
    <mergeCell ref="B3:B4"/>
    <mergeCell ref="A2:B2"/>
  </mergeCells>
  <phoneticPr fontId="28" type="noConversion"/>
  <printOptions horizontalCentered="1" verticalCentered="1"/>
  <pageMargins left="7.874015748031496E-2" right="7.874015748031496E-2" top="7.874015748031496E-2" bottom="7.874015748031496E-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cp:lastPrinted>2024-03-05T07:12:34Z</cp:lastPrinted>
  <dcterms:created xsi:type="dcterms:W3CDTF">2023-01-31T08:53:00Z</dcterms:created>
  <dcterms:modified xsi:type="dcterms:W3CDTF">2024-03-05T07:14:07Z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