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<sst xmlns="http://schemas.openxmlformats.org/spreadsheetml/2006/main" count="383" uniqueCount="300">
  <si>
    <t>单位代码：</t>
  </si>
  <si>
    <t>单位名称：</t>
  </si>
  <si>
    <t>中国共产党宁县委员会宣传部</t>
  </si>
  <si>
    <t>部门预算公开表</t>
  </si>
  <si>
    <t xml:space="preserve">     </t>
  </si>
  <si>
    <t>编制日期：</t>
  </si>
  <si>
    <t>2023.12.26</t>
  </si>
  <si>
    <t>部门领导：</t>
  </si>
  <si>
    <t>财务负责人：</t>
  </si>
  <si>
    <t>刘旭春</t>
  </si>
  <si>
    <t>制表人：</t>
  </si>
  <si>
    <t>马旭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</si>
  <si>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</si>
  <si>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</si>
  <si>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</si>
  <si>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</si>
  <si>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</si>
  <si>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</si>
  <si>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</si>
  <si>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</si>
  <si>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</si>
  <si>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</si>
  <si>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</si>
  <si>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</si>
  <si>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</si>
  <si>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</si>
  <si>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</si>
  <si>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</si>
  <si>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</si>
  <si>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</si>
  <si>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</si>
  <si>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</si>
  <si>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</si>
  <si>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</si>
  <si>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</si>
  <si>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</si>
  <si>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</si>
  <si>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</si>
  <si>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</si>
  <si>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</si>
  <si>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</si>
  <si>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</si>
  <si>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</si>
  <si>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</si>
  <si>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</si>
  <si>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</si>
  <si>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</si>
  <si>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</si>
  <si>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</si>
  <si>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</si>
  <si>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</si>
  <si>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</si>
  <si>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</si>
  <si>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</si>
  <si>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</si>
  <si>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</si>
  <si>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</si>
  <si>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</si>
  <si>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</si>
  <si>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</si>
  <si>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</si>
  <si>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</si>
  <si>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</si>
  <si>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</si>
  <si>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</si>
  <si>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</si>
  <si>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</si>
  <si>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</si>
  <si>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</si>
  <si>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</si>
  <si>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</si>
  <si>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</si>
  <si>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</si>
  <si>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</si>
  <si>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</si>
  <si>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</si>
  <si>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</si>
  <si>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</si>
  <si>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</si>
  <si>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</si>
  <si>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</si>
  <si>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</si>
  <si>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</si>
  <si>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</si>
  <si>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</si>
  <si>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</si>
  <si>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</si>
  <si>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</si>
  <si>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</si>
  <si>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</si>
  <si>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</si>
  <si>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</si>
  <si>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</si>
  <si>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</si>
  <si>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</si>
  <si>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</si>
  <si>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</si>
  <si>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</si>
  <si>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</si>
  <si>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</si>
  <si>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</si>
  <si>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</si>
  <si>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</si>
  <si>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</si>
  <si>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</si>
  <si>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</si>
  <si>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</si>
  <si>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</si>
  <si>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</si>
  <si>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</si>
  <si>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</si>
  <si>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</si>
  <si>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</si>
  <si>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</si>
  <si>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</si>
  <si>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</si>
  <si>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</si>
  <si>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</si>
  <si>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 一般公共服务支出</t>
  </si>
  <si>
    <t>20133 宣传事务</t>
  </si>
  <si>
    <t>2013301 行政运行</t>
  </si>
  <si>
    <t>20137网信事务</t>
  </si>
  <si>
    <t>2013750事业运行</t>
  </si>
  <si>
    <t>208  社会保障和就业支出</t>
  </si>
  <si>
    <t>20805 行政事业单位养老支出</t>
  </si>
  <si>
    <t>2080501行政单位离退休</t>
  </si>
  <si>
    <t>2080505机关事业单位基本养老保险缴费支出</t>
  </si>
  <si>
    <t>20899 其他社会保障和就业支出</t>
  </si>
  <si>
    <t>2089999 其他社会保障和就业支出</t>
  </si>
  <si>
    <t>210 卫生健康支出</t>
  </si>
  <si>
    <t>21011 行政事业单位医疗</t>
  </si>
  <si>
    <t>2101101 行政单位医疗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</si>
  <si>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</si>
  <si>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</si>
  <si>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</si>
  <si>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</si>
  <si>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</si>
  <si>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</si>
  <si>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</si>
  <si>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</si>
  <si>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</si>
  <si>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</si>
  <si>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</si>
  <si>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</si>
  <si>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</si>
  <si>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</si>
  <si>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</si>
  <si>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</si>
  <si>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</si>
  <si>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</si>
  <si>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</si>
  <si>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</si>
  <si>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</si>
  <si>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</si>
  <si>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</si>
  <si>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</si>
  <si>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</si>
  <si>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</si>
  <si>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</si>
  <si>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</si>
  <si>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</si>
  <si>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</si>
  <si>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</si>
  <si>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</si>
  <si>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</si>
  <si>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</si>
  <si>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</si>
  <si>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</si>
  <si>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</si>
  <si>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</si>
  <si>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</si>
  <si>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</si>
  <si>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</si>
  <si>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</si>
  <si>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</si>
  <si>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</si>
  <si>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中共宁县委宣传部</t>
  </si>
  <si>
    <t>宁县网络和舆情应急中心</t>
  </si>
  <si>
    <t>一般公共预算支出情况表</t>
  </si>
  <si>
    <t>科目编码</t>
  </si>
  <si>
    <t>科目名称</t>
  </si>
  <si>
    <t>201</t>
  </si>
  <si>
    <t>一般公共服务支出</t>
  </si>
  <si>
    <t>20133</t>
  </si>
  <si>
    <t>宣传事务</t>
  </si>
  <si>
    <t>2013301</t>
  </si>
  <si>
    <t>行政运行</t>
  </si>
  <si>
    <t>20137</t>
  </si>
  <si>
    <t>网信事务</t>
  </si>
  <si>
    <t>2013750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</si>
  <si>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</si>
  <si>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</si>
  <si>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</si>
  <si>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</si>
  <si>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</si>
  <si>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</si>
  <si>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</si>
  <si>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</si>
  <si>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</si>
  <si>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</si>
  <si>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</si>
  <si>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</si>
  <si>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</si>
  <si>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</si>
  <si>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</si>
  <si>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</si>
  <si>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</si>
  <si>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</si>
  <si>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</si>
  <si>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</si>
  <si>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</si>
  <si>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</si>
  <si>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</si>
  <si>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</si>
  <si>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</si>
  <si>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</si>
  <si>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</si>
  <si>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</si>
  <si>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10</t>
  </si>
  <si>
    <t xml:space="preserve">  职工基本医疗保险缴费</t>
  </si>
  <si>
    <t>12</t>
  </si>
  <si>
    <t xml:space="preserve"> 社会保障缴费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</si>
  <si>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</si>
  <si>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</si>
  <si>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</si>
  <si>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</si>
  <si>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</si>
  <si>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</si>
  <si>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</si>
  <si>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</si>
  <si>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 xml:space="preserve">  邮电费</t>
  </si>
  <si>
    <t>11</t>
  </si>
  <si>
    <t xml:space="preserve">  差旅费</t>
  </si>
  <si>
    <t>13</t>
  </si>
  <si>
    <t>维修（护）费</t>
  </si>
  <si>
    <t>14</t>
  </si>
  <si>
    <t xml:space="preserve">  租赁费</t>
  </si>
  <si>
    <t>15</t>
  </si>
  <si>
    <t xml:space="preserve">  会议费</t>
  </si>
  <si>
    <t>17</t>
  </si>
  <si>
    <t xml:space="preserve">  公务接待费</t>
  </si>
  <si>
    <t>18</t>
  </si>
  <si>
    <t xml:space="preserve">  专用材料费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</si>
  <si>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</si>
  <si>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</si>
  <si>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</si>
  <si>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</si>
  <si>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</si>
  <si>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</si>
  <si>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</si>
  <si>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</si>
  <si>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</si>
  <si>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r>
      <rPr>
        <sz val="10"/>
        <rFont val="宋体"/>
        <charset val="134"/>
      </rPr>
      <t xml:space="preserve">  其他交通费用</t>
    </r>
    <r>
      <rPr>
        <b/>
        <sz val="10"/>
        <rFont val="宋体"/>
        <charset val="134"/>
      </rPr>
      <t>（车补）</t>
    </r>
  </si>
  <si>
    <t>其他商品和服务支出</t>
  </si>
  <si>
    <t>303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</si>
  <si>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</si>
  <si>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</si>
  <si>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</si>
  <si>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</si>
  <si>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</si>
  <si>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</si>
  <si>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</si>
  <si>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</si>
  <si>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</si>
  <si>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</si>
  <si>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</si>
  <si>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宁县委宣传部</t>
  </si>
  <si>
    <t>一般公共预算机关运行经费</t>
  </si>
  <si>
    <t>序号</t>
  </si>
  <si>
    <t>经济科目编码</t>
  </si>
  <si>
    <t>经济科目名称</t>
  </si>
  <si>
    <t>30201</t>
  </si>
  <si>
    <t>30202</t>
  </si>
  <si>
    <t>30205</t>
  </si>
  <si>
    <t>30207</t>
  </si>
  <si>
    <t>30211</t>
  </si>
  <si>
    <t>30213</t>
  </si>
  <si>
    <t>30214</t>
  </si>
  <si>
    <t>30215</t>
  </si>
  <si>
    <t>30217</t>
  </si>
  <si>
    <t>30218</t>
  </si>
  <si>
    <t>30226</t>
  </si>
  <si>
    <t>30227</t>
  </si>
  <si>
    <t>30228</t>
  </si>
  <si>
    <t>30229</t>
  </si>
  <si>
    <t>30239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</si>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</sst>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_ "/>
    <numFmt numFmtId="179" formatCode="#0.00"/>
    <numFmt numFmtId="180" formatCode="#,##0.00_ ;[Red]\-#,##0.00\ "/>
    <numFmt numFmtId="181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21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Border="1">
      <alignment vertical="center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8" fontId="21" fillId="0" borderId="1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4" fontId="23" fillId="0" borderId="4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3" fillId="0" borderId="2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178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25" fillId="0" borderId="2" xfId="0" applyNumberFormat="1" applyFont="1" applyBorder="1" applyAlignment="1">
      <alignment horizontal="center" vertical="center" wrapText="1"/>
    </xf>
    <xf numFmtId="0" fontId="14" fillId="0" borderId="1" xfId="49" applyFont="1" applyFill="1" applyBorder="1" applyAlignment="1" applyProtection="1">
      <alignment vertical="center"/>
    </xf>
    <xf numFmtId="180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I12" sqref="I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0" width="9.76666666666667" customWidth="1"/>
  </cols>
  <sheetData>
    <row r="1" ht="14.3" customHeight="1" spans="1:10">
      <c r="A1" s="10"/>
      <c r="B1" s="10"/>
      <c r="C1" s="10"/>
      <c r="D1" s="10"/>
      <c r="E1" s="10"/>
      <c r="F1" s="10"/>
      <c r="G1" s="10"/>
      <c r="H1" s="10"/>
      <c r="I1" s="10"/>
      <c r="J1" s="10"/>
    </row>
    <row r="2" ht="14.3" customHeight="1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ht="22.75" customHeight="1" spans="1:10">
      <c r="A3" s="12"/>
      <c r="B3" s="12" t="s">
        <v>0</v>
      </c>
      <c r="C3" s="109">
        <v>108</v>
      </c>
      <c r="D3" s="109"/>
      <c r="E3" s="12"/>
      <c r="F3" s="12"/>
      <c r="G3" s="12"/>
      <c r="H3" s="12"/>
      <c r="I3" s="12"/>
      <c r="J3" s="12"/>
    </row>
    <row r="4" ht="22.75" customHeight="1" spans="1:10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</row>
    <row r="5" ht="14.3" customHeight="1" spans="1:10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78.55" customHeight="1" spans="1:10">
      <c r="A6" s="10"/>
      <c r="B6" s="110" t="s">
        <v>3</v>
      </c>
      <c r="C6" s="110"/>
      <c r="D6" s="110"/>
      <c r="E6" s="110"/>
      <c r="F6" s="110"/>
      <c r="G6" s="110"/>
      <c r="H6" s="110"/>
      <c r="I6" s="110"/>
      <c r="J6" s="110"/>
    </row>
    <row r="7" ht="22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ht="22.75" customHeight="1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ht="22.75" customHeight="1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ht="22.75" customHeight="1" spans="1:10">
      <c r="A10" s="12"/>
      <c r="B10" s="12" t="s">
        <v>4</v>
      </c>
      <c r="C10" s="12"/>
      <c r="F10" s="111" t="s">
        <v>5</v>
      </c>
      <c r="G10" s="112" t="s">
        <v>6</v>
      </c>
      <c r="H10" s="12"/>
      <c r="I10" s="12"/>
      <c r="J10" s="12"/>
    </row>
    <row r="11" ht="22.7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2.75" customHeight="1" spans="1:10">
      <c r="A12" s="12"/>
      <c r="B12" s="111" t="s">
        <v>7</v>
      </c>
      <c r="C12" s="111"/>
      <c r="D12" s="12"/>
      <c r="E12" s="111" t="s">
        <v>8</v>
      </c>
      <c r="F12" s="10" t="s">
        <v>9</v>
      </c>
      <c r="G12" s="12"/>
      <c r="H12" s="111" t="s">
        <v>10</v>
      </c>
      <c r="I12" s="10" t="s">
        <v>11</v>
      </c>
      <c r="J12" s="12"/>
    </row>
    <row r="13" ht="14.3" customHeight="1" spans="1:10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</row>
    <row r="14" ht="14.3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ht="14.3" customHeight="1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20" sqref="E20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4" width="9.76666666666667" customWidth="1"/>
    <col min="5" max="6" width="12.25" customWidth="1"/>
    <col min="7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257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36</v>
      </c>
    </row>
    <row r="4" ht="22.75" customHeight="1" spans="1:8">
      <c r="A4" s="14" t="s">
        <v>172</v>
      </c>
      <c r="B4" s="14" t="s">
        <v>258</v>
      </c>
      <c r="C4" s="14"/>
      <c r="D4" s="14"/>
      <c r="E4" s="14"/>
      <c r="F4" s="14"/>
      <c r="G4" s="14" t="s">
        <v>259</v>
      </c>
      <c r="H4" s="14" t="s">
        <v>260</v>
      </c>
    </row>
    <row r="5" ht="22.75" customHeight="1" spans="1:8">
      <c r="A5" s="14"/>
      <c r="B5" s="14" t="s">
        <v>117</v>
      </c>
      <c r="C5" s="14" t="s">
        <v>261</v>
      </c>
      <c r="D5" s="14" t="s">
        <v>262</v>
      </c>
      <c r="E5" s="14" t="s">
        <v>263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264</v>
      </c>
      <c r="F6" s="14" t="s">
        <v>265</v>
      </c>
      <c r="G6" s="14"/>
      <c r="H6" s="14"/>
    </row>
    <row r="7" ht="22.75" customHeight="1" spans="1:8">
      <c r="A7" s="47" t="s">
        <v>117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 t="s">
        <v>266</v>
      </c>
      <c r="B8" s="49">
        <v>3000</v>
      </c>
      <c r="C8" s="49"/>
      <c r="D8" s="49">
        <v>3000</v>
      </c>
      <c r="E8" s="49"/>
      <c r="F8" s="49"/>
      <c r="G8" s="49">
        <v>10000</v>
      </c>
      <c r="H8" s="48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I7" sqref="I7"/>
    </sheetView>
  </sheetViews>
  <sheetFormatPr defaultColWidth="10" defaultRowHeight="15" outlineLevelCol="6"/>
  <cols>
    <col min="1" max="1" width="9.76666666666667" customWidth="1"/>
    <col min="2" max="2" width="12" style="18" customWidth="1"/>
    <col min="3" max="3" width="21.375" style="18" customWidth="1"/>
    <col min="4" max="6" width="13.25" customWidth="1"/>
    <col min="7" max="7" width="9.76666666666667" customWidth="1"/>
  </cols>
  <sheetData>
    <row r="1" ht="14.3" customHeight="1" spans="1:7">
      <c r="A1" s="10"/>
      <c r="B1" s="26"/>
      <c r="C1" s="27"/>
      <c r="D1" s="10"/>
      <c r="E1" s="10"/>
      <c r="F1" s="10"/>
      <c r="G1" s="10"/>
    </row>
    <row r="2" ht="39.85" customHeight="1" spans="1:7">
      <c r="A2" s="11" t="s">
        <v>267</v>
      </c>
      <c r="B2" s="20"/>
      <c r="C2" s="20"/>
      <c r="D2" s="11"/>
      <c r="E2" s="11"/>
      <c r="F2" s="11"/>
      <c r="G2" s="10"/>
    </row>
    <row r="3" ht="22.75" customHeight="1" spans="1:7">
      <c r="A3" s="12"/>
      <c r="D3" s="12"/>
      <c r="E3" s="12"/>
      <c r="F3" s="12" t="s">
        <v>36</v>
      </c>
      <c r="G3" s="10"/>
    </row>
    <row r="4" ht="36" customHeight="1" spans="1:7">
      <c r="A4" s="28" t="s">
        <v>268</v>
      </c>
      <c r="B4" s="29" t="s">
        <v>269</v>
      </c>
      <c r="C4" s="30" t="s">
        <v>270</v>
      </c>
      <c r="D4" s="28" t="s">
        <v>117</v>
      </c>
      <c r="E4" s="28" t="s">
        <v>114</v>
      </c>
      <c r="F4" s="28" t="s">
        <v>115</v>
      </c>
      <c r="G4" s="10"/>
    </row>
    <row r="5" ht="28" customHeight="1" spans="1:7">
      <c r="A5" s="28"/>
      <c r="B5" s="31"/>
      <c r="C5" s="32" t="s">
        <v>117</v>
      </c>
      <c r="D5" s="33">
        <f>D6</f>
        <v>321789.73</v>
      </c>
      <c r="E5" s="33">
        <f>E6</f>
        <v>321789.73</v>
      </c>
      <c r="F5" s="33"/>
      <c r="G5" s="12"/>
    </row>
    <row r="6" ht="37" customHeight="1" spans="1:6">
      <c r="A6" s="34">
        <v>1</v>
      </c>
      <c r="B6" s="35" t="s">
        <v>224</v>
      </c>
      <c r="C6" s="36" t="s">
        <v>225</v>
      </c>
      <c r="D6" s="37">
        <f>SUM(D7:D22)</f>
        <v>321789.73</v>
      </c>
      <c r="E6" s="37">
        <f>SUM(E7:E22)</f>
        <v>321789.73</v>
      </c>
      <c r="F6" s="37"/>
    </row>
    <row r="7" ht="37" customHeight="1" spans="1:6">
      <c r="A7" s="34">
        <v>2</v>
      </c>
      <c r="B7" s="38" t="s">
        <v>271</v>
      </c>
      <c r="C7" s="39" t="s">
        <v>226</v>
      </c>
      <c r="D7" s="40">
        <f t="shared" ref="D7:D19" si="0">E7+F7</f>
        <v>55000</v>
      </c>
      <c r="E7" s="41">
        <v>55000</v>
      </c>
      <c r="F7" s="40"/>
    </row>
    <row r="8" ht="37" customHeight="1" spans="1:6">
      <c r="A8" s="34">
        <v>3</v>
      </c>
      <c r="B8" s="42" t="s">
        <v>272</v>
      </c>
      <c r="C8" s="39" t="s">
        <v>227</v>
      </c>
      <c r="D8" s="40">
        <f t="shared" si="0"/>
        <v>59000</v>
      </c>
      <c r="E8" s="41">
        <v>59000</v>
      </c>
      <c r="F8" s="40"/>
    </row>
    <row r="9" ht="37" customHeight="1" spans="1:6">
      <c r="A9" s="34">
        <v>4</v>
      </c>
      <c r="B9" s="42" t="s">
        <v>273</v>
      </c>
      <c r="C9" s="39" t="s">
        <v>229</v>
      </c>
      <c r="D9" s="40">
        <f t="shared" si="0"/>
        <v>5000</v>
      </c>
      <c r="E9" s="41">
        <v>5000</v>
      </c>
      <c r="F9" s="40"/>
    </row>
    <row r="10" ht="37" customHeight="1" spans="1:6">
      <c r="A10" s="34">
        <v>5</v>
      </c>
      <c r="B10" s="42" t="s">
        <v>274</v>
      </c>
      <c r="C10" s="39" t="s">
        <v>230</v>
      </c>
      <c r="D10" s="40">
        <f t="shared" si="0"/>
        <v>16000</v>
      </c>
      <c r="E10" s="41">
        <v>16000</v>
      </c>
      <c r="F10" s="40"/>
    </row>
    <row r="11" ht="37" customHeight="1" spans="1:6">
      <c r="A11" s="34">
        <v>6</v>
      </c>
      <c r="B11" s="42" t="s">
        <v>275</v>
      </c>
      <c r="C11" s="39" t="s">
        <v>232</v>
      </c>
      <c r="D11" s="40">
        <f t="shared" si="0"/>
        <v>33000</v>
      </c>
      <c r="E11" s="41">
        <v>33000</v>
      </c>
      <c r="F11" s="40"/>
    </row>
    <row r="12" ht="37" customHeight="1" spans="1:6">
      <c r="A12" s="34">
        <v>7</v>
      </c>
      <c r="B12" s="42" t="s">
        <v>276</v>
      </c>
      <c r="C12" s="39" t="s">
        <v>234</v>
      </c>
      <c r="D12" s="40">
        <f t="shared" si="0"/>
        <v>5000</v>
      </c>
      <c r="E12" s="41">
        <v>5000</v>
      </c>
      <c r="F12" s="40"/>
    </row>
    <row r="13" ht="37" customHeight="1" spans="1:6">
      <c r="A13" s="34">
        <v>8</v>
      </c>
      <c r="B13" s="42" t="s">
        <v>277</v>
      </c>
      <c r="C13" s="39" t="s">
        <v>236</v>
      </c>
      <c r="D13" s="40">
        <f t="shared" si="0"/>
        <v>5000</v>
      </c>
      <c r="E13" s="41">
        <v>5000</v>
      </c>
      <c r="F13" s="40"/>
    </row>
    <row r="14" ht="37" customHeight="1" spans="1:6">
      <c r="A14" s="34">
        <v>9</v>
      </c>
      <c r="B14" s="42" t="s">
        <v>278</v>
      </c>
      <c r="C14" s="39" t="s">
        <v>238</v>
      </c>
      <c r="D14" s="40">
        <f t="shared" si="0"/>
        <v>10000</v>
      </c>
      <c r="E14" s="41">
        <v>10000</v>
      </c>
      <c r="F14" s="40"/>
    </row>
    <row r="15" ht="37" customHeight="1" spans="1:6">
      <c r="A15" s="34">
        <v>10</v>
      </c>
      <c r="B15" s="42" t="s">
        <v>279</v>
      </c>
      <c r="C15" s="39" t="s">
        <v>240</v>
      </c>
      <c r="D15" s="40">
        <f t="shared" si="0"/>
        <v>3000</v>
      </c>
      <c r="E15" s="41">
        <v>3000</v>
      </c>
      <c r="F15" s="40"/>
    </row>
    <row r="16" ht="37" customHeight="1" spans="1:6">
      <c r="A16" s="34">
        <v>11</v>
      </c>
      <c r="B16" s="42" t="s">
        <v>280</v>
      </c>
      <c r="C16" s="39" t="s">
        <v>242</v>
      </c>
      <c r="D16" s="40">
        <f t="shared" si="0"/>
        <v>15000</v>
      </c>
      <c r="E16" s="41">
        <v>15000</v>
      </c>
      <c r="F16" s="40"/>
    </row>
    <row r="17" ht="37" customHeight="1" spans="1:6">
      <c r="A17" s="34">
        <v>12</v>
      </c>
      <c r="B17" s="42" t="s">
        <v>281</v>
      </c>
      <c r="C17" s="43" t="s">
        <v>244</v>
      </c>
      <c r="D17" s="40">
        <f t="shared" si="0"/>
        <v>3000</v>
      </c>
      <c r="E17" s="40">
        <v>3000</v>
      </c>
      <c r="F17" s="40"/>
    </row>
    <row r="18" ht="37" customHeight="1" spans="1:6">
      <c r="A18" s="34">
        <v>13</v>
      </c>
      <c r="B18" s="42" t="s">
        <v>282</v>
      </c>
      <c r="C18" s="39" t="s">
        <v>246</v>
      </c>
      <c r="D18" s="40">
        <f>E18+F18</f>
        <v>10000</v>
      </c>
      <c r="E18" s="40">
        <v>10000</v>
      </c>
      <c r="F18" s="40"/>
    </row>
    <row r="19" ht="37" customHeight="1" spans="1:6">
      <c r="A19" s="34">
        <v>14</v>
      </c>
      <c r="B19" s="42" t="s">
        <v>283</v>
      </c>
      <c r="C19" s="39" t="s">
        <v>248</v>
      </c>
      <c r="D19" s="40">
        <f>E19+F19</f>
        <v>21690.65</v>
      </c>
      <c r="E19" s="40">
        <v>21690.65</v>
      </c>
      <c r="F19" s="40"/>
    </row>
    <row r="20" ht="37" customHeight="1" spans="1:6">
      <c r="A20" s="34">
        <v>15</v>
      </c>
      <c r="B20" s="42" t="s">
        <v>284</v>
      </c>
      <c r="C20" s="39" t="s">
        <v>250</v>
      </c>
      <c r="D20" s="40">
        <f>E20+F20</f>
        <v>18699.08</v>
      </c>
      <c r="E20" s="40">
        <v>18699.08</v>
      </c>
      <c r="F20" s="40"/>
    </row>
    <row r="21" ht="37" customHeight="1" spans="1:6">
      <c r="A21" s="34">
        <v>16</v>
      </c>
      <c r="B21" s="42" t="s">
        <v>285</v>
      </c>
      <c r="C21" s="39" t="s">
        <v>252</v>
      </c>
      <c r="D21" s="40">
        <f>E21+F21</f>
        <v>56400</v>
      </c>
      <c r="E21" s="40">
        <v>56400</v>
      </c>
      <c r="F21" s="40"/>
    </row>
    <row r="22" ht="37" customHeight="1" spans="1:6">
      <c r="A22" s="34">
        <v>17</v>
      </c>
      <c r="B22" s="42">
        <v>30299</v>
      </c>
      <c r="C22" s="39" t="s">
        <v>253</v>
      </c>
      <c r="D22" s="40">
        <f>E22+F22</f>
        <v>6000</v>
      </c>
      <c r="E22" s="40">
        <v>6000</v>
      </c>
      <c r="F22" s="44"/>
    </row>
    <row r="27" ht="13.5" spans="2:3">
      <c r="B27" s="17"/>
      <c r="C27" s="17"/>
    </row>
    <row r="28" ht="13.5" spans="2:3">
      <c r="B28" s="17"/>
      <c r="C28" s="17"/>
    </row>
    <row r="29" ht="13.5" spans="2:3">
      <c r="B29" s="17"/>
      <c r="C29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3" sqref="F13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286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287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288</v>
      </c>
      <c r="B5" s="22" t="s">
        <v>289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G8" sqref="G8"/>
    </sheetView>
  </sheetViews>
  <sheetFormatPr defaultColWidth="10" defaultRowHeight="13.5" outlineLevelRow="4" outlineLevelCol="4"/>
  <cols>
    <col min="1" max="5" width="26.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290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172</v>
      </c>
      <c r="B4" s="14" t="s">
        <v>117</v>
      </c>
      <c r="C4" s="14" t="s">
        <v>291</v>
      </c>
      <c r="D4" s="14" t="s">
        <v>292</v>
      </c>
      <c r="E4" s="14" t="s">
        <v>293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J22" sqref="J2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294</v>
      </c>
      <c r="B1" s="1"/>
    </row>
    <row r="2" spans="1:1">
      <c r="A2" s="2" t="s">
        <v>295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296</v>
      </c>
      <c r="B5" s="4">
        <v>1</v>
      </c>
    </row>
    <row r="6" spans="1:2">
      <c r="A6" s="6" t="s">
        <v>297</v>
      </c>
      <c r="B6" s="7"/>
    </row>
    <row r="7" spans="1:2">
      <c r="A7" s="8" t="s">
        <v>298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299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5" sqref="E5"/>
    </sheetView>
  </sheetViews>
  <sheetFormatPr defaultColWidth="10" defaultRowHeight="13.5" outlineLevelCol="2"/>
  <cols>
    <col min="1" max="1" width="5.01666666666667" customWidth="1"/>
    <col min="2" max="2" width="48.375" customWidth="1"/>
    <col min="3" max="3" width="33.25" customWidth="1"/>
  </cols>
  <sheetData>
    <row r="1" ht="35.4" customHeight="1" spans="1:2">
      <c r="A1" s="10"/>
      <c r="B1" s="10"/>
    </row>
    <row r="2" ht="39.15" customHeight="1" spans="1:3">
      <c r="A2" s="10"/>
      <c r="B2" s="105" t="s">
        <v>13</v>
      </c>
      <c r="C2" s="105"/>
    </row>
    <row r="3" ht="29.35" customHeight="1" spans="1:3">
      <c r="A3" s="106"/>
      <c r="B3" s="107" t="s">
        <v>14</v>
      </c>
      <c r="C3" s="107" t="s">
        <v>15</v>
      </c>
    </row>
    <row r="4" ht="28.45" customHeight="1" spans="1:3">
      <c r="A4" s="95"/>
      <c r="B4" s="108" t="s">
        <v>16</v>
      </c>
      <c r="C4" s="81" t="s">
        <v>17</v>
      </c>
    </row>
    <row r="5" ht="28.45" customHeight="1" spans="1:3">
      <c r="A5" s="95"/>
      <c r="B5" s="108" t="s">
        <v>18</v>
      </c>
      <c r="C5" s="81" t="s">
        <v>19</v>
      </c>
    </row>
    <row r="6" ht="28.45" customHeight="1" spans="1:3">
      <c r="A6" s="95"/>
      <c r="B6" s="108" t="s">
        <v>20</v>
      </c>
      <c r="C6" s="81" t="s">
        <v>21</v>
      </c>
    </row>
    <row r="7" ht="28.45" customHeight="1" spans="1:3">
      <c r="A7" s="95"/>
      <c r="B7" s="108" t="s">
        <v>22</v>
      </c>
      <c r="C7" s="81"/>
    </row>
    <row r="8" ht="28.45" customHeight="1" spans="1:3">
      <c r="A8" s="95"/>
      <c r="B8" s="108" t="s">
        <v>23</v>
      </c>
      <c r="C8" s="81" t="s">
        <v>24</v>
      </c>
    </row>
    <row r="9" ht="28.45" customHeight="1" spans="1:3">
      <c r="A9" s="95"/>
      <c r="B9" s="108" t="s">
        <v>25</v>
      </c>
      <c r="C9" s="81" t="s">
        <v>26</v>
      </c>
    </row>
    <row r="10" ht="28.45" customHeight="1" spans="1:3">
      <c r="A10" s="95"/>
      <c r="B10" s="108" t="s">
        <v>27</v>
      </c>
      <c r="C10" s="81" t="s">
        <v>28</v>
      </c>
    </row>
    <row r="11" ht="28.45" customHeight="1" spans="1:3">
      <c r="A11" s="95"/>
      <c r="B11" s="108" t="s">
        <v>29</v>
      </c>
      <c r="C11" s="81" t="s">
        <v>30</v>
      </c>
    </row>
    <row r="12" ht="28.45" customHeight="1" spans="1:3">
      <c r="A12" s="95"/>
      <c r="B12" s="108" t="s">
        <v>31</v>
      </c>
      <c r="C12" s="81"/>
    </row>
    <row r="13" ht="28.45" customHeight="1" spans="1:3">
      <c r="A13" s="10"/>
      <c r="B13" s="108" t="s">
        <v>32</v>
      </c>
      <c r="C13" s="81"/>
    </row>
    <row r="14" ht="28.45" customHeight="1" spans="1:3">
      <c r="A14" s="10"/>
      <c r="B14" s="108" t="s">
        <v>33</v>
      </c>
      <c r="C14" s="81" t="s">
        <v>17</v>
      </c>
    </row>
    <row r="15" ht="36" customHeight="1" spans="2:3">
      <c r="B15" s="108" t="s">
        <v>34</v>
      </c>
      <c r="C15" s="6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C33" sqref="C33"/>
    </sheetView>
  </sheetViews>
  <sheetFormatPr defaultColWidth="10" defaultRowHeight="13.5" outlineLevelCol="3"/>
  <cols>
    <col min="1" max="1" width="27" customWidth="1"/>
    <col min="2" max="2" width="16.6916666666667" customWidth="1"/>
    <col min="3" max="3" width="26.25" customWidth="1"/>
    <col min="4" max="4" width="14.5583333333333" customWidth="1"/>
    <col min="5" max="5" width="10.375"/>
    <col min="6" max="7" width="11.5"/>
  </cols>
  <sheetData>
    <row r="1" ht="14.3" customHeight="1" spans="1:4">
      <c r="A1" s="10"/>
      <c r="B1" s="10"/>
      <c r="C1" s="10"/>
      <c r="D1" s="10"/>
    </row>
    <row r="2" ht="28" customHeight="1" spans="1:4">
      <c r="A2" s="11" t="s">
        <v>35</v>
      </c>
      <c r="B2" s="11"/>
      <c r="C2" s="11"/>
      <c r="D2" s="11"/>
    </row>
    <row r="3" ht="22.75" customHeight="1" spans="1:4">
      <c r="A3" s="95"/>
      <c r="B3" s="95"/>
      <c r="C3" s="95"/>
      <c r="D3" s="96" t="s">
        <v>36</v>
      </c>
    </row>
    <row r="4" ht="18" customHeight="1" spans="1:4">
      <c r="A4" s="71" t="s">
        <v>37</v>
      </c>
      <c r="B4" s="71"/>
      <c r="C4" s="71" t="s">
        <v>38</v>
      </c>
      <c r="D4" s="71"/>
    </row>
    <row r="5" ht="18" customHeight="1" spans="1:4">
      <c r="A5" s="71" t="s">
        <v>39</v>
      </c>
      <c r="B5" s="71" t="s">
        <v>40</v>
      </c>
      <c r="C5" s="71" t="s">
        <v>39</v>
      </c>
      <c r="D5" s="71" t="s">
        <v>40</v>
      </c>
    </row>
    <row r="6" ht="18" customHeight="1" spans="1:4">
      <c r="A6" s="97" t="s">
        <v>41</v>
      </c>
      <c r="B6" s="87">
        <v>2766777.59</v>
      </c>
      <c r="C6" s="97" t="s">
        <v>42</v>
      </c>
      <c r="D6" s="87">
        <v>2405238.75</v>
      </c>
    </row>
    <row r="7" ht="18" customHeight="1" spans="1:4">
      <c r="A7" s="97" t="s">
        <v>43</v>
      </c>
      <c r="B7" s="77"/>
      <c r="C7" s="97" t="s">
        <v>44</v>
      </c>
      <c r="D7" s="98"/>
    </row>
    <row r="8" ht="18" customHeight="1" spans="1:4">
      <c r="A8" s="97" t="s">
        <v>45</v>
      </c>
      <c r="B8" s="77"/>
      <c r="C8" s="97" t="s">
        <v>46</v>
      </c>
      <c r="D8" s="98"/>
    </row>
    <row r="9" ht="18" customHeight="1" spans="1:4">
      <c r="A9" s="97" t="s">
        <v>47</v>
      </c>
      <c r="B9" s="77"/>
      <c r="C9" s="97" t="s">
        <v>48</v>
      </c>
      <c r="D9" s="98"/>
    </row>
    <row r="10" ht="18" customHeight="1" spans="1:4">
      <c r="A10" s="97" t="s">
        <v>49</v>
      </c>
      <c r="B10" s="77"/>
      <c r="C10" s="97" t="s">
        <v>50</v>
      </c>
      <c r="D10" s="98"/>
    </row>
    <row r="11" ht="18" customHeight="1" spans="1:4">
      <c r="A11" s="97" t="s">
        <v>51</v>
      </c>
      <c r="B11" s="77"/>
      <c r="C11" s="97" t="s">
        <v>52</v>
      </c>
      <c r="D11" s="98"/>
    </row>
    <row r="12" ht="18" customHeight="1" spans="1:4">
      <c r="A12" s="97" t="s">
        <v>53</v>
      </c>
      <c r="B12" s="77"/>
      <c r="C12" s="97" t="s">
        <v>54</v>
      </c>
      <c r="D12" s="98"/>
    </row>
    <row r="13" ht="18" customHeight="1" spans="1:4">
      <c r="A13" s="97" t="s">
        <v>55</v>
      </c>
      <c r="B13" s="77"/>
      <c r="C13" s="97" t="s">
        <v>56</v>
      </c>
      <c r="D13" s="98">
        <v>261321.57</v>
      </c>
    </row>
    <row r="14" ht="18" customHeight="1" spans="1:4">
      <c r="A14" s="97" t="s">
        <v>57</v>
      </c>
      <c r="B14" s="77"/>
      <c r="C14" s="97" t="s">
        <v>58</v>
      </c>
      <c r="D14" s="98"/>
    </row>
    <row r="15" ht="18" customHeight="1" spans="1:4">
      <c r="A15" s="97"/>
      <c r="B15" s="99"/>
      <c r="C15" s="97" t="s">
        <v>59</v>
      </c>
      <c r="D15" s="98">
        <v>100217.27</v>
      </c>
    </row>
    <row r="16" ht="18" customHeight="1" spans="1:4">
      <c r="A16" s="97"/>
      <c r="B16" s="99"/>
      <c r="C16" s="97" t="s">
        <v>60</v>
      </c>
      <c r="D16" s="100"/>
    </row>
    <row r="17" ht="18" customHeight="1" spans="1:4">
      <c r="A17" s="97"/>
      <c r="B17" s="99"/>
      <c r="C17" s="97" t="s">
        <v>61</v>
      </c>
      <c r="D17" s="100"/>
    </row>
    <row r="18" ht="18" customHeight="1" spans="1:4">
      <c r="A18" s="97"/>
      <c r="B18" s="99"/>
      <c r="C18" s="97" t="s">
        <v>62</v>
      </c>
      <c r="D18" s="100"/>
    </row>
    <row r="19" ht="18" customHeight="1" spans="1:4">
      <c r="A19" s="97"/>
      <c r="B19" s="99"/>
      <c r="C19" s="97" t="s">
        <v>63</v>
      </c>
      <c r="D19" s="100"/>
    </row>
    <row r="20" ht="18" customHeight="1" spans="1:4">
      <c r="A20" s="101"/>
      <c r="B20" s="102"/>
      <c r="C20" s="97" t="s">
        <v>64</v>
      </c>
      <c r="D20" s="100"/>
    </row>
    <row r="21" ht="18" customHeight="1" spans="1:4">
      <c r="A21" s="101"/>
      <c r="B21" s="102"/>
      <c r="C21" s="97" t="s">
        <v>65</v>
      </c>
      <c r="D21" s="100"/>
    </row>
    <row r="22" ht="18" customHeight="1" spans="1:4">
      <c r="A22" s="101"/>
      <c r="B22" s="102"/>
      <c r="C22" s="97" t="s">
        <v>66</v>
      </c>
      <c r="D22" s="100"/>
    </row>
    <row r="23" ht="18" customHeight="1" spans="1:4">
      <c r="A23" s="101"/>
      <c r="B23" s="102"/>
      <c r="C23" s="97" t="s">
        <v>67</v>
      </c>
      <c r="D23" s="100"/>
    </row>
    <row r="24" ht="18" customHeight="1" spans="1:4">
      <c r="A24" s="101"/>
      <c r="B24" s="102"/>
      <c r="C24" s="97" t="s">
        <v>68</v>
      </c>
      <c r="D24" s="100"/>
    </row>
    <row r="25" ht="18" customHeight="1" spans="1:4">
      <c r="A25" s="97"/>
      <c r="B25" s="99"/>
      <c r="C25" s="97" t="s">
        <v>69</v>
      </c>
      <c r="D25" s="100"/>
    </row>
    <row r="26" ht="18" customHeight="1" spans="1:4">
      <c r="A26" s="97"/>
      <c r="B26" s="99"/>
      <c r="C26" s="97" t="s">
        <v>70</v>
      </c>
      <c r="D26" s="100"/>
    </row>
    <row r="27" ht="18" customHeight="1" spans="1:4">
      <c r="A27" s="97"/>
      <c r="B27" s="99"/>
      <c r="C27" s="97" t="s">
        <v>71</v>
      </c>
      <c r="D27" s="100"/>
    </row>
    <row r="28" ht="18" customHeight="1" spans="1:4">
      <c r="A28" s="101"/>
      <c r="B28" s="102"/>
      <c r="C28" s="97" t="s">
        <v>72</v>
      </c>
      <c r="D28" s="100"/>
    </row>
    <row r="29" ht="18" customHeight="1" spans="1:4">
      <c r="A29" s="101"/>
      <c r="B29" s="102"/>
      <c r="C29" s="97" t="s">
        <v>73</v>
      </c>
      <c r="D29" s="100"/>
    </row>
    <row r="30" ht="18" customHeight="1" spans="1:4">
      <c r="A30" s="101"/>
      <c r="B30" s="102"/>
      <c r="C30" s="97" t="s">
        <v>74</v>
      </c>
      <c r="D30" s="100"/>
    </row>
    <row r="31" ht="18" customHeight="1" spans="1:4">
      <c r="A31" s="101"/>
      <c r="B31" s="102"/>
      <c r="C31" s="97" t="s">
        <v>75</v>
      </c>
      <c r="D31" s="100"/>
    </row>
    <row r="32" ht="18" customHeight="1" spans="1:4">
      <c r="A32" s="101"/>
      <c r="B32" s="102"/>
      <c r="C32" s="97" t="s">
        <v>76</v>
      </c>
      <c r="D32" s="100"/>
    </row>
    <row r="33" ht="18" customHeight="1" spans="1:4">
      <c r="A33" s="97"/>
      <c r="B33" s="97"/>
      <c r="C33" s="97" t="s">
        <v>77</v>
      </c>
      <c r="D33" s="100"/>
    </row>
    <row r="34" ht="18" customHeight="1" spans="1:4">
      <c r="A34" s="97"/>
      <c r="B34" s="97"/>
      <c r="C34" s="97" t="s">
        <v>78</v>
      </c>
      <c r="D34" s="100"/>
    </row>
    <row r="35" ht="18" customHeight="1" spans="1:4">
      <c r="A35" s="97"/>
      <c r="B35" s="97"/>
      <c r="C35" s="97" t="s">
        <v>79</v>
      </c>
      <c r="D35" s="100"/>
    </row>
    <row r="36" ht="18" customHeight="1" spans="1:4">
      <c r="A36" s="97"/>
      <c r="B36" s="97"/>
      <c r="C36" s="97"/>
      <c r="D36" s="97"/>
    </row>
    <row r="37" ht="18" customHeight="1" spans="1:4">
      <c r="A37" s="97"/>
      <c r="B37" s="97"/>
      <c r="C37" s="97"/>
      <c r="D37" s="97"/>
    </row>
    <row r="38" ht="18" customHeight="1" spans="1:4">
      <c r="A38" s="97"/>
      <c r="B38" s="97"/>
      <c r="C38" s="97"/>
      <c r="D38" s="97"/>
    </row>
    <row r="39" ht="18" customHeight="1" spans="1:4">
      <c r="A39" s="101" t="s">
        <v>80</v>
      </c>
      <c r="B39" s="103">
        <f>SUM(B6:B14)</f>
        <v>2766777.59</v>
      </c>
      <c r="C39" s="101" t="s">
        <v>81</v>
      </c>
      <c r="D39" s="103">
        <f>SUM(D6:D38)</f>
        <v>2766777.59</v>
      </c>
    </row>
    <row r="40" ht="18" customHeight="1" spans="1:4">
      <c r="A40" s="101" t="s">
        <v>82</v>
      </c>
      <c r="B40" s="103"/>
      <c r="C40" s="101" t="s">
        <v>83</v>
      </c>
      <c r="D40" s="103"/>
    </row>
    <row r="41" ht="18" customHeight="1" spans="1:4">
      <c r="A41" s="101" t="s">
        <v>84</v>
      </c>
      <c r="B41" s="104"/>
      <c r="C41" s="97"/>
      <c r="D41" s="104"/>
    </row>
    <row r="42" ht="18" customHeight="1" spans="1:4">
      <c r="A42" s="101" t="s">
        <v>85</v>
      </c>
      <c r="B42" s="103">
        <f>B39+B40</f>
        <v>2766777.59</v>
      </c>
      <c r="C42" s="101" t="s">
        <v>86</v>
      </c>
      <c r="D42" s="103">
        <f>D39+D40</f>
        <v>2766777.59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D5" sqref="D5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1" customHeight="1" spans="1:2">
      <c r="A3" s="85"/>
      <c r="B3" s="21" t="s">
        <v>36</v>
      </c>
    </row>
    <row r="4" ht="23" customHeight="1" spans="1:2">
      <c r="A4" s="30" t="s">
        <v>39</v>
      </c>
      <c r="B4" s="30" t="s">
        <v>40</v>
      </c>
    </row>
    <row r="5" s="17" customFormat="1" ht="23" customHeight="1" spans="1:3">
      <c r="A5" s="86" t="s">
        <v>88</v>
      </c>
      <c r="B5" s="87">
        <v>2766777.59</v>
      </c>
      <c r="C5" s="18"/>
    </row>
    <row r="6" s="17" customFormat="1" ht="23" customHeight="1" spans="1:3">
      <c r="A6" s="88" t="s">
        <v>89</v>
      </c>
      <c r="B6" s="89"/>
      <c r="C6" s="18"/>
    </row>
    <row r="7" s="17" customFormat="1" ht="23" customHeight="1" spans="1:3">
      <c r="A7" s="88" t="s">
        <v>90</v>
      </c>
      <c r="B7" s="89"/>
      <c r="C7" s="18"/>
    </row>
    <row r="8" s="17" customFormat="1" ht="23" customHeight="1" spans="1:3">
      <c r="A8" s="86" t="s">
        <v>91</v>
      </c>
      <c r="B8" s="89">
        <f>B9+B10</f>
        <v>0</v>
      </c>
      <c r="C8" s="18"/>
    </row>
    <row r="9" s="17" customFormat="1" ht="23" customHeight="1" spans="1:3">
      <c r="A9" s="88" t="s">
        <v>89</v>
      </c>
      <c r="B9" s="89"/>
      <c r="C9" s="18"/>
    </row>
    <row r="10" s="17" customFormat="1" ht="23" customHeight="1" spans="1:3">
      <c r="A10" s="88" t="s">
        <v>90</v>
      </c>
      <c r="B10" s="89"/>
      <c r="C10" s="18"/>
    </row>
    <row r="11" s="17" customFormat="1" ht="23" customHeight="1" spans="1:3">
      <c r="A11" s="86" t="s">
        <v>92</v>
      </c>
      <c r="B11" s="89"/>
      <c r="C11" s="18"/>
    </row>
    <row r="12" s="17" customFormat="1" ht="23" customHeight="1" spans="1:3">
      <c r="A12" s="88" t="s">
        <v>89</v>
      </c>
      <c r="B12" s="89"/>
      <c r="C12" s="18"/>
    </row>
    <row r="13" s="17" customFormat="1" ht="23" customHeight="1" spans="1:3">
      <c r="A13" s="88" t="s">
        <v>90</v>
      </c>
      <c r="B13" s="89"/>
      <c r="C13" s="18"/>
    </row>
    <row r="14" s="17" customFormat="1" ht="23" customHeight="1" spans="1:3">
      <c r="A14" s="90" t="s">
        <v>93</v>
      </c>
      <c r="B14" s="89">
        <f>SUM(B15:B17)</f>
        <v>0</v>
      </c>
      <c r="C14" s="18"/>
    </row>
    <row r="15" s="17" customFormat="1" ht="23" customHeight="1" spans="1:3">
      <c r="A15" s="88" t="s">
        <v>94</v>
      </c>
      <c r="B15" s="89"/>
      <c r="C15" s="18"/>
    </row>
    <row r="16" s="17" customFormat="1" ht="23" customHeight="1" spans="1:3">
      <c r="A16" s="88" t="s">
        <v>95</v>
      </c>
      <c r="B16" s="89"/>
      <c r="C16" s="18"/>
    </row>
    <row r="17" s="17" customFormat="1" ht="23" customHeight="1" spans="1:3">
      <c r="A17" s="88" t="s">
        <v>96</v>
      </c>
      <c r="B17" s="89"/>
      <c r="C17" s="18"/>
    </row>
    <row r="18" s="17" customFormat="1" ht="23" customHeight="1" spans="1:3">
      <c r="A18" s="90" t="s">
        <v>97</v>
      </c>
      <c r="B18" s="89"/>
      <c r="C18" s="18"/>
    </row>
    <row r="19" s="17" customFormat="1" ht="23" customHeight="1" spans="1:3">
      <c r="A19" s="90" t="s">
        <v>98</v>
      </c>
      <c r="B19" s="89"/>
      <c r="C19" s="18"/>
    </row>
    <row r="20" s="17" customFormat="1" ht="23" customHeight="1" spans="1:3">
      <c r="A20" s="90" t="s">
        <v>99</v>
      </c>
      <c r="B20" s="89"/>
      <c r="C20" s="18"/>
    </row>
    <row r="21" s="17" customFormat="1" ht="23" customHeight="1" spans="1:3">
      <c r="A21" s="90" t="s">
        <v>100</v>
      </c>
      <c r="B21" s="89"/>
      <c r="C21" s="18"/>
    </row>
    <row r="22" s="17" customFormat="1" ht="23" customHeight="1" spans="1:3">
      <c r="A22" s="90" t="s">
        <v>101</v>
      </c>
      <c r="B22" s="91">
        <f>B23+B26+B29+B30</f>
        <v>0</v>
      </c>
      <c r="C22" s="18"/>
    </row>
    <row r="23" s="17" customFormat="1" ht="23" customHeight="1" spans="1:3">
      <c r="A23" s="88" t="s">
        <v>102</v>
      </c>
      <c r="B23" s="91">
        <f>B24+B25</f>
        <v>0</v>
      </c>
      <c r="C23" s="18"/>
    </row>
    <row r="24" s="17" customFormat="1" ht="23" customHeight="1" spans="1:3">
      <c r="A24" s="88" t="s">
        <v>103</v>
      </c>
      <c r="B24" s="91"/>
      <c r="C24" s="18"/>
    </row>
    <row r="25" s="17" customFormat="1" ht="23" customHeight="1" spans="1:3">
      <c r="A25" s="88" t="s">
        <v>104</v>
      </c>
      <c r="B25" s="91"/>
      <c r="C25" s="18"/>
    </row>
    <row r="26" s="17" customFormat="1" ht="23" customHeight="1" spans="1:3">
      <c r="A26" s="88" t="s">
        <v>105</v>
      </c>
      <c r="B26" s="91">
        <f>B27+B28</f>
        <v>0</v>
      </c>
      <c r="C26" s="18"/>
    </row>
    <row r="27" s="17" customFormat="1" ht="23" customHeight="1" spans="1:3">
      <c r="A27" s="88" t="s">
        <v>106</v>
      </c>
      <c r="B27" s="91"/>
      <c r="C27" s="18"/>
    </row>
    <row r="28" s="17" customFormat="1" ht="23" customHeight="1" spans="1:3">
      <c r="A28" s="88" t="s">
        <v>107</v>
      </c>
      <c r="B28" s="91"/>
      <c r="C28" s="18"/>
    </row>
    <row r="29" s="17" customFormat="1" ht="23" customHeight="1" spans="1:3">
      <c r="A29" s="88" t="s">
        <v>108</v>
      </c>
      <c r="B29" s="91"/>
      <c r="C29" s="18"/>
    </row>
    <row r="30" s="17" customFormat="1" ht="23" customHeight="1" spans="1:3">
      <c r="A30" s="88" t="s">
        <v>109</v>
      </c>
      <c r="B30" s="91"/>
      <c r="C30" s="18"/>
    </row>
    <row r="31" ht="23" customHeight="1" spans="1:2">
      <c r="A31" s="92"/>
      <c r="B31" s="91"/>
    </row>
    <row r="32" s="17" customFormat="1" ht="23" customHeight="1" spans="1:3">
      <c r="A32" s="93" t="s">
        <v>110</v>
      </c>
      <c r="B32" s="94">
        <f>B5+B8+B14+B18+B19+B20+B21+B22</f>
        <v>2766777.59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22" sqref="E22"/>
    </sheetView>
  </sheetViews>
  <sheetFormatPr defaultColWidth="10" defaultRowHeight="13.5" outlineLevelCol="4"/>
  <cols>
    <col min="1" max="1" width="32" customWidth="1"/>
    <col min="2" max="2" width="15.0666666666667" customWidth="1"/>
    <col min="3" max="3" width="13.7" customWidth="1"/>
    <col min="4" max="4" width="13.3" customWidth="1"/>
    <col min="5" max="5" width="12.625" customWidth="1"/>
    <col min="8" max="8" width="10.37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2" t="s">
        <v>112</v>
      </c>
      <c r="B4" s="72" t="s">
        <v>113</v>
      </c>
      <c r="C4" s="72" t="s">
        <v>114</v>
      </c>
      <c r="D4" s="72" t="s">
        <v>115</v>
      </c>
      <c r="E4" s="72" t="s">
        <v>116</v>
      </c>
    </row>
    <row r="5" ht="44" customHeight="1" spans="1:5">
      <c r="A5" s="81" t="s">
        <v>117</v>
      </c>
      <c r="B5" s="52">
        <f>C5+D5</f>
        <v>2766777.59</v>
      </c>
      <c r="C5" s="52">
        <f>C6+C11+C17</f>
        <v>2104777.59</v>
      </c>
      <c r="D5" s="52">
        <f>D6+D11+D17</f>
        <v>662000</v>
      </c>
      <c r="E5" s="82"/>
    </row>
    <row r="6" ht="41" customHeight="1" spans="1:5">
      <c r="A6" s="62" t="s">
        <v>118</v>
      </c>
      <c r="B6" s="83">
        <f>B7+B9</f>
        <v>2405238.75</v>
      </c>
      <c r="C6" s="83">
        <f>C7+C9</f>
        <v>1805238.75</v>
      </c>
      <c r="D6" s="83">
        <f>D7+D9</f>
        <v>600000</v>
      </c>
      <c r="E6" s="82"/>
    </row>
    <row r="7" ht="41" customHeight="1" spans="1:5">
      <c r="A7" s="62" t="s">
        <v>119</v>
      </c>
      <c r="B7" s="68">
        <f>B8</f>
        <v>1811073</v>
      </c>
      <c r="C7" s="68">
        <f>C8</f>
        <v>1311073</v>
      </c>
      <c r="D7" s="68">
        <f>D8</f>
        <v>500000</v>
      </c>
      <c r="E7" s="82"/>
    </row>
    <row r="8" ht="41" customHeight="1" spans="1:5">
      <c r="A8" s="65" t="s">
        <v>120</v>
      </c>
      <c r="B8" s="70">
        <f>C8+D8</f>
        <v>1811073</v>
      </c>
      <c r="C8" s="70">
        <v>1311073</v>
      </c>
      <c r="D8" s="70">
        <v>500000</v>
      </c>
      <c r="E8" s="84"/>
    </row>
    <row r="9" ht="41" customHeight="1" spans="1:5">
      <c r="A9" s="62" t="s">
        <v>121</v>
      </c>
      <c r="B9" s="68">
        <v>594165.75</v>
      </c>
      <c r="C9" s="68">
        <v>494165.75</v>
      </c>
      <c r="D9" s="68">
        <v>100000</v>
      </c>
      <c r="E9" s="84"/>
    </row>
    <row r="10" ht="41" customHeight="1" spans="1:5">
      <c r="A10" s="65" t="s">
        <v>122</v>
      </c>
      <c r="B10" s="70">
        <v>594165.75</v>
      </c>
      <c r="C10" s="70">
        <v>494165.75</v>
      </c>
      <c r="D10" s="70">
        <v>100000</v>
      </c>
      <c r="E10" s="84"/>
    </row>
    <row r="11" ht="41" customHeight="1" spans="1:5">
      <c r="A11" s="62" t="s">
        <v>123</v>
      </c>
      <c r="B11" s="68">
        <f>B12+B15</f>
        <v>261321.57</v>
      </c>
      <c r="C11" s="68">
        <f>C12+C15</f>
        <v>199321.57</v>
      </c>
      <c r="D11" s="68">
        <f>D12+D15</f>
        <v>62000</v>
      </c>
      <c r="E11" s="69"/>
    </row>
    <row r="12" ht="41" customHeight="1" spans="1:5">
      <c r="A12" s="62" t="s">
        <v>124</v>
      </c>
      <c r="B12" s="68">
        <f>C12+D12+E12</f>
        <v>190645.98</v>
      </c>
      <c r="C12" s="68">
        <f>C13+C14</f>
        <v>190645.98</v>
      </c>
      <c r="D12" s="68"/>
      <c r="E12" s="69"/>
    </row>
    <row r="13" ht="41" customHeight="1" spans="1:5">
      <c r="A13" s="65" t="s">
        <v>125</v>
      </c>
      <c r="B13" s="70">
        <f>C13+D13</f>
        <v>7500</v>
      </c>
      <c r="C13" s="70">
        <v>7500</v>
      </c>
      <c r="D13" s="70"/>
      <c r="E13" s="69"/>
    </row>
    <row r="14" ht="41" customHeight="1" spans="1:5">
      <c r="A14" s="65" t="s">
        <v>126</v>
      </c>
      <c r="B14" s="70">
        <f>C14+D14+E14</f>
        <v>183145.98</v>
      </c>
      <c r="C14" s="70">
        <v>183145.98</v>
      </c>
      <c r="D14" s="70"/>
      <c r="E14" s="69"/>
    </row>
    <row r="15" ht="41" customHeight="1" spans="1:5">
      <c r="A15" s="62" t="s">
        <v>127</v>
      </c>
      <c r="B15" s="68">
        <f>B16</f>
        <v>70675.59</v>
      </c>
      <c r="C15" s="68">
        <f t="shared" ref="C15:C18" si="0">C16</f>
        <v>8675.59</v>
      </c>
      <c r="D15" s="68">
        <f>D16</f>
        <v>62000</v>
      </c>
      <c r="E15" s="69"/>
    </row>
    <row r="16" ht="41" customHeight="1" spans="1:5">
      <c r="A16" s="65" t="s">
        <v>128</v>
      </c>
      <c r="B16" s="70">
        <f>C16+D16</f>
        <v>70675.59</v>
      </c>
      <c r="C16" s="70">
        <v>8675.59</v>
      </c>
      <c r="D16" s="70">
        <v>62000</v>
      </c>
      <c r="E16" s="69"/>
    </row>
    <row r="17" ht="41" customHeight="1" spans="1:5">
      <c r="A17" s="62" t="s">
        <v>129</v>
      </c>
      <c r="B17" s="68">
        <f>B18</f>
        <v>100217.27</v>
      </c>
      <c r="C17" s="68">
        <f t="shared" si="0"/>
        <v>100217.27</v>
      </c>
      <c r="D17" s="70"/>
      <c r="E17" s="69"/>
    </row>
    <row r="18" ht="41" customHeight="1" spans="1:5">
      <c r="A18" s="62" t="s">
        <v>130</v>
      </c>
      <c r="B18" s="68">
        <f>C18+D18</f>
        <v>100217.27</v>
      </c>
      <c r="C18" s="68">
        <f>C19+C20</f>
        <v>100217.27</v>
      </c>
      <c r="D18" s="70"/>
      <c r="E18" s="69"/>
    </row>
    <row r="19" ht="41" customHeight="1" spans="1:5">
      <c r="A19" s="65" t="s">
        <v>131</v>
      </c>
      <c r="B19" s="70">
        <f>C19+D19</f>
        <v>70000.78</v>
      </c>
      <c r="C19" s="70">
        <v>70000.78</v>
      </c>
      <c r="D19" s="70"/>
      <c r="E19" s="69"/>
    </row>
    <row r="20" ht="41" customHeight="1" spans="1:5">
      <c r="A20" s="65" t="s">
        <v>132</v>
      </c>
      <c r="B20" s="70">
        <v>30216.49</v>
      </c>
      <c r="C20" s="70">
        <v>30216.49</v>
      </c>
      <c r="D20" s="70"/>
      <c r="E20" s="6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J16" sqref="J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0" customHeight="1" spans="1:7">
      <c r="A2" s="11" t="s">
        <v>133</v>
      </c>
      <c r="B2" s="11"/>
      <c r="C2" s="11"/>
      <c r="D2" s="11"/>
      <c r="E2" s="10"/>
      <c r="F2" s="10"/>
      <c r="G2" s="10"/>
    </row>
    <row r="3" ht="19" customHeight="1" spans="1:7">
      <c r="A3" s="12"/>
      <c r="B3" s="12"/>
      <c r="C3" s="51" t="s">
        <v>36</v>
      </c>
      <c r="D3" s="51"/>
      <c r="E3" s="12"/>
      <c r="F3" s="12"/>
      <c r="G3" s="12"/>
    </row>
    <row r="4" ht="22.75" customHeight="1" spans="1:7">
      <c r="A4" s="71" t="s">
        <v>37</v>
      </c>
      <c r="B4" s="71"/>
      <c r="C4" s="71" t="s">
        <v>38</v>
      </c>
      <c r="D4" s="71"/>
      <c r="E4" s="12"/>
      <c r="F4" s="12"/>
      <c r="G4" s="12"/>
    </row>
    <row r="5" ht="22.75" customHeight="1" spans="1:7">
      <c r="A5" s="71" t="s">
        <v>39</v>
      </c>
      <c r="B5" s="71" t="s">
        <v>40</v>
      </c>
      <c r="C5" s="71" t="s">
        <v>39</v>
      </c>
      <c r="D5" s="71" t="s">
        <v>117</v>
      </c>
      <c r="E5" s="12"/>
      <c r="F5" s="12"/>
      <c r="G5" s="12"/>
    </row>
    <row r="6" ht="21" customHeight="1" spans="1:7">
      <c r="A6" s="15" t="s">
        <v>134</v>
      </c>
      <c r="B6" s="76">
        <v>2766777.59</v>
      </c>
      <c r="C6" s="15" t="s">
        <v>135</v>
      </c>
      <c r="D6" s="76">
        <f>SUM(D7:D36)</f>
        <v>2766777.59</v>
      </c>
      <c r="E6" s="12"/>
      <c r="F6" s="12"/>
      <c r="G6" s="12"/>
    </row>
    <row r="7" ht="21" customHeight="1" spans="1:7">
      <c r="A7" s="15" t="s">
        <v>136</v>
      </c>
      <c r="B7" s="77"/>
      <c r="C7" s="15" t="s">
        <v>137</v>
      </c>
      <c r="D7" s="76">
        <v>2405238.75</v>
      </c>
      <c r="E7" s="12"/>
      <c r="F7" s="12"/>
      <c r="G7" s="12"/>
    </row>
    <row r="8" ht="21" customHeight="1" spans="1:7">
      <c r="A8" s="15" t="s">
        <v>138</v>
      </c>
      <c r="B8" s="77"/>
      <c r="C8" s="15" t="s">
        <v>139</v>
      </c>
      <c r="D8" s="76"/>
      <c r="E8" s="12"/>
      <c r="F8" s="12"/>
      <c r="G8" s="12"/>
    </row>
    <row r="9" ht="21" customHeight="1" spans="1:7">
      <c r="A9" s="15" t="s">
        <v>140</v>
      </c>
      <c r="B9" s="77"/>
      <c r="C9" s="15" t="s">
        <v>141</v>
      </c>
      <c r="D9" s="76"/>
      <c r="E9" s="12"/>
      <c r="F9" s="12"/>
      <c r="G9" s="12"/>
    </row>
    <row r="10" ht="21" customHeight="1" spans="1:7">
      <c r="A10" s="15"/>
      <c r="B10" s="78"/>
      <c r="C10" s="15" t="s">
        <v>142</v>
      </c>
      <c r="D10" s="76"/>
      <c r="E10" s="12"/>
      <c r="F10" s="12"/>
      <c r="G10" s="12"/>
    </row>
    <row r="11" ht="21" customHeight="1" spans="1:7">
      <c r="A11" s="15"/>
      <c r="B11" s="78"/>
      <c r="C11" s="15" t="s">
        <v>143</v>
      </c>
      <c r="D11" s="76"/>
      <c r="E11" s="12"/>
      <c r="F11" s="12"/>
      <c r="G11" s="12"/>
    </row>
    <row r="12" ht="21" customHeight="1" spans="1:7">
      <c r="A12" s="15"/>
      <c r="B12" s="78"/>
      <c r="C12" s="15" t="s">
        <v>144</v>
      </c>
      <c r="D12" s="76"/>
      <c r="E12" s="12"/>
      <c r="F12" s="12"/>
      <c r="G12" s="12"/>
    </row>
    <row r="13" ht="21" customHeight="1" spans="1:7">
      <c r="A13" s="47"/>
      <c r="B13" s="75"/>
      <c r="C13" s="15" t="s">
        <v>145</v>
      </c>
      <c r="D13" s="76"/>
      <c r="E13" s="12"/>
      <c r="F13" s="12"/>
      <c r="G13" s="12"/>
    </row>
    <row r="14" ht="21" customHeight="1" spans="1:7">
      <c r="A14" s="15"/>
      <c r="B14" s="78"/>
      <c r="C14" s="15" t="s">
        <v>146</v>
      </c>
      <c r="D14" s="76">
        <v>261321.57</v>
      </c>
      <c r="E14" s="12"/>
      <c r="F14" s="12"/>
      <c r="G14" s="50"/>
    </row>
    <row r="15" ht="21" customHeight="1" spans="1:7">
      <c r="A15" s="15"/>
      <c r="B15" s="78"/>
      <c r="C15" s="15" t="s">
        <v>147</v>
      </c>
      <c r="D15" s="76"/>
      <c r="E15" s="12"/>
      <c r="F15" s="12"/>
      <c r="G15" s="12"/>
    </row>
    <row r="16" ht="21" customHeight="1" spans="1:7">
      <c r="A16" s="15"/>
      <c r="B16" s="78"/>
      <c r="C16" s="15" t="s">
        <v>148</v>
      </c>
      <c r="D16" s="76">
        <v>100217.27</v>
      </c>
      <c r="E16" s="12"/>
      <c r="F16" s="12"/>
      <c r="G16" s="12"/>
    </row>
    <row r="17" ht="21" customHeight="1" spans="1:7">
      <c r="A17" s="15"/>
      <c r="B17" s="78"/>
      <c r="C17" s="15" t="s">
        <v>149</v>
      </c>
      <c r="D17" s="76"/>
      <c r="E17" s="12"/>
      <c r="F17" s="12"/>
      <c r="G17" s="12"/>
    </row>
    <row r="18" ht="21" customHeight="1" spans="1:7">
      <c r="A18" s="15"/>
      <c r="B18" s="78"/>
      <c r="C18" s="15" t="s">
        <v>150</v>
      </c>
      <c r="D18" s="77"/>
      <c r="E18" s="12"/>
      <c r="F18" s="12"/>
      <c r="G18" s="12"/>
    </row>
    <row r="19" ht="21" customHeight="1" spans="1:7">
      <c r="A19" s="15"/>
      <c r="B19" s="15"/>
      <c r="C19" s="15" t="s">
        <v>151</v>
      </c>
      <c r="D19" s="77"/>
      <c r="E19" s="12"/>
      <c r="F19" s="12"/>
      <c r="G19" s="12"/>
    </row>
    <row r="20" ht="21" customHeight="1" spans="1:7">
      <c r="A20" s="15"/>
      <c r="B20" s="15"/>
      <c r="C20" s="15" t="s">
        <v>152</v>
      </c>
      <c r="D20" s="77"/>
      <c r="E20" s="12"/>
      <c r="F20" s="12"/>
      <c r="G20" s="12"/>
    </row>
    <row r="21" ht="21" customHeight="1" spans="1:7">
      <c r="A21" s="15"/>
      <c r="B21" s="15"/>
      <c r="C21" s="15" t="s">
        <v>153</v>
      </c>
      <c r="D21" s="77"/>
      <c r="E21" s="12"/>
      <c r="F21" s="12"/>
      <c r="G21" s="12"/>
    </row>
    <row r="22" ht="21" customHeight="1" spans="1:7">
      <c r="A22" s="15"/>
      <c r="B22" s="15"/>
      <c r="C22" s="15" t="s">
        <v>154</v>
      </c>
      <c r="D22" s="77"/>
      <c r="E22" s="12"/>
      <c r="F22" s="12"/>
      <c r="G22" s="12"/>
    </row>
    <row r="23" ht="21" customHeight="1" spans="1:7">
      <c r="A23" s="15"/>
      <c r="B23" s="15"/>
      <c r="C23" s="15" t="s">
        <v>155</v>
      </c>
      <c r="D23" s="77"/>
      <c r="E23" s="12"/>
      <c r="F23" s="12"/>
      <c r="G23" s="12"/>
    </row>
    <row r="24" ht="21" customHeight="1" spans="1:7">
      <c r="A24" s="15"/>
      <c r="B24" s="15"/>
      <c r="C24" s="15" t="s">
        <v>156</v>
      </c>
      <c r="D24" s="77"/>
      <c r="E24" s="12"/>
      <c r="F24" s="12"/>
      <c r="G24" s="12"/>
    </row>
    <row r="25" ht="21" customHeight="1" spans="1:7">
      <c r="A25" s="15"/>
      <c r="B25" s="15"/>
      <c r="C25" s="15" t="s">
        <v>157</v>
      </c>
      <c r="D25" s="77"/>
      <c r="E25" s="12"/>
      <c r="F25" s="12"/>
      <c r="G25" s="12"/>
    </row>
    <row r="26" ht="21" customHeight="1" spans="1:7">
      <c r="A26" s="15"/>
      <c r="B26" s="15"/>
      <c r="C26" s="15" t="s">
        <v>158</v>
      </c>
      <c r="D26" s="77"/>
      <c r="E26" s="12"/>
      <c r="F26" s="12"/>
      <c r="G26" s="12"/>
    </row>
    <row r="27" ht="21" customHeight="1" spans="1:7">
      <c r="A27" s="15"/>
      <c r="B27" s="15"/>
      <c r="C27" s="15" t="s">
        <v>159</v>
      </c>
      <c r="D27" s="77"/>
      <c r="E27" s="12"/>
      <c r="F27" s="12"/>
      <c r="G27" s="12"/>
    </row>
    <row r="28" ht="21" customHeight="1" spans="1:7">
      <c r="A28" s="15"/>
      <c r="B28" s="15"/>
      <c r="C28" s="15" t="s">
        <v>160</v>
      </c>
      <c r="D28" s="77"/>
      <c r="E28" s="12"/>
      <c r="F28" s="12"/>
      <c r="G28" s="12"/>
    </row>
    <row r="29" ht="21" customHeight="1" spans="1:7">
      <c r="A29" s="15"/>
      <c r="B29" s="15"/>
      <c r="C29" s="15" t="s">
        <v>161</v>
      </c>
      <c r="D29" s="77"/>
      <c r="E29" s="12"/>
      <c r="F29" s="12"/>
      <c r="G29" s="12"/>
    </row>
    <row r="30" ht="21" customHeight="1" spans="1:7">
      <c r="A30" s="15"/>
      <c r="B30" s="15"/>
      <c r="C30" s="15" t="s">
        <v>162</v>
      </c>
      <c r="D30" s="77"/>
      <c r="E30" s="12"/>
      <c r="F30" s="12"/>
      <c r="G30" s="12"/>
    </row>
    <row r="31" ht="21" customHeight="1" spans="1:7">
      <c r="A31" s="15"/>
      <c r="B31" s="15"/>
      <c r="C31" s="15" t="s">
        <v>163</v>
      </c>
      <c r="D31" s="77"/>
      <c r="E31" s="12"/>
      <c r="F31" s="12"/>
      <c r="G31" s="12"/>
    </row>
    <row r="32" ht="21" customHeight="1" spans="1:7">
      <c r="A32" s="15"/>
      <c r="B32" s="15"/>
      <c r="C32" s="15" t="s">
        <v>164</v>
      </c>
      <c r="D32" s="77"/>
      <c r="E32" s="12"/>
      <c r="F32" s="12"/>
      <c r="G32" s="12"/>
    </row>
    <row r="33" ht="21" customHeight="1" spans="1:7">
      <c r="A33" s="15"/>
      <c r="B33" s="15"/>
      <c r="C33" s="15" t="s">
        <v>165</v>
      </c>
      <c r="D33" s="77"/>
      <c r="E33" s="12"/>
      <c r="F33" s="12"/>
      <c r="G33" s="12"/>
    </row>
    <row r="34" ht="21" customHeight="1" spans="1:7">
      <c r="A34" s="15"/>
      <c r="B34" s="15"/>
      <c r="C34" s="15" t="s">
        <v>166</v>
      </c>
      <c r="D34" s="77"/>
      <c r="E34" s="12"/>
      <c r="F34" s="12"/>
      <c r="G34" s="12"/>
    </row>
    <row r="35" ht="21" customHeight="1" spans="1:7">
      <c r="A35" s="15"/>
      <c r="B35" s="15"/>
      <c r="C35" s="15" t="s">
        <v>167</v>
      </c>
      <c r="D35" s="77"/>
      <c r="E35" s="12"/>
      <c r="F35" s="12"/>
      <c r="G35" s="12"/>
    </row>
    <row r="36" ht="21" customHeight="1" spans="1:7">
      <c r="A36" s="15"/>
      <c r="B36" s="15"/>
      <c r="C36" s="15" t="s">
        <v>168</v>
      </c>
      <c r="D36" s="79"/>
      <c r="E36" s="12"/>
      <c r="F36" s="12"/>
      <c r="G36" s="12"/>
    </row>
    <row r="37" ht="21" customHeight="1" spans="1:7">
      <c r="A37" s="71" t="s">
        <v>169</v>
      </c>
      <c r="B37" s="80">
        <f>B6</f>
        <v>2766777.59</v>
      </c>
      <c r="C37" s="71" t="s">
        <v>170</v>
      </c>
      <c r="D37" s="80">
        <f>D6</f>
        <v>2766777.59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J17" sqref="J17"/>
    </sheetView>
  </sheetViews>
  <sheetFormatPr defaultColWidth="10" defaultRowHeight="13.5" outlineLevelRow="7"/>
  <cols>
    <col min="1" max="1" width="20.875" customWidth="1"/>
    <col min="2" max="3" width="13.75" customWidth="1"/>
    <col min="4" max="4" width="12.35" customWidth="1"/>
    <col min="5" max="5" width="11.5" customWidth="1"/>
    <col min="6" max="11" width="10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36</v>
      </c>
      <c r="K3" s="51"/>
    </row>
    <row r="4" ht="22.75" customHeight="1" spans="1:11">
      <c r="A4" s="71" t="s">
        <v>172</v>
      </c>
      <c r="B4" s="71" t="s">
        <v>117</v>
      </c>
      <c r="C4" s="71" t="s">
        <v>173</v>
      </c>
      <c r="D4" s="71"/>
      <c r="E4" s="71"/>
      <c r="F4" s="71" t="s">
        <v>174</v>
      </c>
      <c r="G4" s="71"/>
      <c r="H4" s="71"/>
      <c r="I4" s="71" t="s">
        <v>175</v>
      </c>
      <c r="J4" s="71"/>
      <c r="K4" s="71"/>
    </row>
    <row r="5" ht="22.75" customHeight="1" spans="1:11">
      <c r="A5" s="71"/>
      <c r="B5" s="71"/>
      <c r="C5" s="14" t="s">
        <v>117</v>
      </c>
      <c r="D5" s="72" t="s">
        <v>114</v>
      </c>
      <c r="E5" s="72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71" t="s">
        <v>117</v>
      </c>
      <c r="B6" s="73">
        <f>B7+B8</f>
        <v>2766777.59</v>
      </c>
      <c r="C6" s="73">
        <f>C7+C8</f>
        <v>2766777.59</v>
      </c>
      <c r="D6" s="73">
        <f>D7+D8</f>
        <v>2104777.59</v>
      </c>
      <c r="E6" s="73">
        <f>E7+E8</f>
        <v>662000</v>
      </c>
      <c r="F6" s="73"/>
      <c r="G6" s="73"/>
      <c r="H6" s="73"/>
      <c r="I6" s="73"/>
      <c r="J6" s="73"/>
      <c r="K6" s="73"/>
    </row>
    <row r="7" ht="22.75" customHeight="1" spans="1:11">
      <c r="A7" s="71" t="s">
        <v>176</v>
      </c>
      <c r="B7" s="73">
        <f>C7+F7+I7</f>
        <v>2078396.37</v>
      </c>
      <c r="C7" s="73">
        <f>D7+E7</f>
        <v>2078396.37</v>
      </c>
      <c r="D7" s="74">
        <v>1516396.37</v>
      </c>
      <c r="E7" s="74">
        <v>562000</v>
      </c>
      <c r="F7" s="75"/>
      <c r="G7" s="75"/>
      <c r="H7" s="75"/>
      <c r="I7" s="75"/>
      <c r="J7" s="75"/>
      <c r="K7" s="75"/>
    </row>
    <row r="8" ht="22.75" customHeight="1" spans="1:11">
      <c r="A8" s="71" t="s">
        <v>177</v>
      </c>
      <c r="B8" s="73">
        <v>688381.22</v>
      </c>
      <c r="C8" s="73">
        <v>688381.22</v>
      </c>
      <c r="D8" s="75">
        <v>588381.22</v>
      </c>
      <c r="E8" s="75">
        <v>100000</v>
      </c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8" sqref="C8"/>
    </sheetView>
  </sheetViews>
  <sheetFormatPr defaultColWidth="10" defaultRowHeight="13.5" outlineLevelCol="4"/>
  <cols>
    <col min="1" max="1" width="18.625" customWidth="1"/>
    <col min="2" max="2" width="31.375" customWidth="1"/>
    <col min="3" max="3" width="27.375" customWidth="1"/>
    <col min="4" max="4" width="27.125" customWidth="1"/>
    <col min="5" max="5" width="25.6416666666667" customWidth="1"/>
  </cols>
  <sheetData>
    <row r="1" ht="14.3" customHeight="1" spans="1:1">
      <c r="A1" s="58"/>
    </row>
    <row r="2" ht="36.9" customHeight="1" spans="1:5">
      <c r="A2" s="11" t="s">
        <v>178</v>
      </c>
      <c r="B2" s="11"/>
      <c r="C2" s="11"/>
      <c r="D2" s="11"/>
      <c r="E2" s="11"/>
    </row>
    <row r="3" ht="21.85" customHeight="1" spans="1:5">
      <c r="A3" s="12"/>
      <c r="B3" s="12"/>
      <c r="C3" s="51" t="s">
        <v>36</v>
      </c>
      <c r="D3" s="51"/>
      <c r="E3" s="51"/>
    </row>
    <row r="4" ht="33" customHeight="1" spans="1:5">
      <c r="A4" s="52" t="s">
        <v>112</v>
      </c>
      <c r="B4" s="52"/>
      <c r="C4" s="52" t="s">
        <v>173</v>
      </c>
      <c r="D4" s="52"/>
      <c r="E4" s="52"/>
    </row>
    <row r="5" ht="36" customHeight="1" spans="1:5">
      <c r="A5" s="59" t="s">
        <v>179</v>
      </c>
      <c r="B5" s="59" t="s">
        <v>180</v>
      </c>
      <c r="C5" s="60" t="s">
        <v>117</v>
      </c>
      <c r="D5" s="59" t="s">
        <v>114</v>
      </c>
      <c r="E5" s="59" t="s">
        <v>115</v>
      </c>
    </row>
    <row r="6" ht="24" customHeight="1" spans="1:5">
      <c r="A6" s="61"/>
      <c r="B6" s="59" t="s">
        <v>117</v>
      </c>
      <c r="C6" s="60">
        <f>C7+C12+C18</f>
        <v>2766777.59</v>
      </c>
      <c r="D6" s="60">
        <f>D7+D12+D18</f>
        <v>2104777.59</v>
      </c>
      <c r="E6" s="60">
        <f>E7+E12+E18</f>
        <v>662000</v>
      </c>
    </row>
    <row r="7" ht="24" customHeight="1" spans="1:5">
      <c r="A7" s="32" t="s">
        <v>181</v>
      </c>
      <c r="B7" s="62" t="s">
        <v>182</v>
      </c>
      <c r="C7" s="63">
        <f>C8+C10</f>
        <v>2405238.75</v>
      </c>
      <c r="D7" s="63">
        <f>D8+D10</f>
        <v>1805238.75</v>
      </c>
      <c r="E7" s="63">
        <f>E8+E10</f>
        <v>600000</v>
      </c>
    </row>
    <row r="8" ht="24" customHeight="1" spans="1:5">
      <c r="A8" s="32" t="s">
        <v>183</v>
      </c>
      <c r="B8" s="62" t="s">
        <v>184</v>
      </c>
      <c r="C8" s="64">
        <f>C9</f>
        <v>1811073</v>
      </c>
      <c r="D8" s="64">
        <f>D9</f>
        <v>1311073</v>
      </c>
      <c r="E8" s="64">
        <f>E9</f>
        <v>500000</v>
      </c>
    </row>
    <row r="9" ht="24" customHeight="1" spans="1:5">
      <c r="A9" s="42" t="s">
        <v>185</v>
      </c>
      <c r="B9" s="65" t="s">
        <v>186</v>
      </c>
      <c r="C9" s="66">
        <f>D9+E9</f>
        <v>1811073</v>
      </c>
      <c r="D9" s="66">
        <v>1311073</v>
      </c>
      <c r="E9" s="66">
        <v>500000</v>
      </c>
    </row>
    <row r="10" ht="24" customHeight="1" spans="1:5">
      <c r="A10" s="32" t="s">
        <v>187</v>
      </c>
      <c r="B10" s="67" t="s">
        <v>188</v>
      </c>
      <c r="C10" s="68">
        <v>594165.75</v>
      </c>
      <c r="D10" s="68">
        <v>494165.75</v>
      </c>
      <c r="E10" s="68">
        <v>100000</v>
      </c>
    </row>
    <row r="11" ht="24" customHeight="1" spans="1:5">
      <c r="A11" s="42" t="s">
        <v>189</v>
      </c>
      <c r="B11" s="69" t="s">
        <v>190</v>
      </c>
      <c r="C11" s="70">
        <v>594165.75</v>
      </c>
      <c r="D11" s="70">
        <v>494165.75</v>
      </c>
      <c r="E11" s="70">
        <v>100000</v>
      </c>
    </row>
    <row r="12" ht="24" customHeight="1" spans="1:5">
      <c r="A12" s="32" t="s">
        <v>191</v>
      </c>
      <c r="B12" s="62" t="s">
        <v>192</v>
      </c>
      <c r="C12" s="64">
        <f>C13+C16</f>
        <v>261321.57</v>
      </c>
      <c r="D12" s="64">
        <f>D13+D16</f>
        <v>199321.57</v>
      </c>
      <c r="E12" s="64">
        <f>E13+E16</f>
        <v>62000</v>
      </c>
    </row>
    <row r="13" ht="24" customHeight="1" spans="1:5">
      <c r="A13" s="32" t="s">
        <v>193</v>
      </c>
      <c r="B13" s="62" t="s">
        <v>194</v>
      </c>
      <c r="C13" s="64">
        <f>D13+E13+F13</f>
        <v>190645.98</v>
      </c>
      <c r="D13" s="64">
        <f>D14+D15</f>
        <v>190645.98</v>
      </c>
      <c r="E13" s="64"/>
    </row>
    <row r="14" ht="24" customHeight="1" spans="1:5">
      <c r="A14" s="42" t="s">
        <v>195</v>
      </c>
      <c r="B14" s="65" t="s">
        <v>196</v>
      </c>
      <c r="C14" s="66">
        <f t="shared" ref="C14:C20" si="0">D14+E14</f>
        <v>7500</v>
      </c>
      <c r="D14" s="66">
        <v>7500</v>
      </c>
      <c r="E14" s="66"/>
    </row>
    <row r="15" ht="24" customHeight="1" spans="1:5">
      <c r="A15" s="42">
        <v>2080505</v>
      </c>
      <c r="B15" s="65" t="s">
        <v>197</v>
      </c>
      <c r="C15" s="66">
        <f>D15+E15+F15</f>
        <v>183145.98</v>
      </c>
      <c r="D15" s="66">
        <v>183145.98</v>
      </c>
      <c r="E15" s="66"/>
    </row>
    <row r="16" ht="24" customHeight="1" spans="1:5">
      <c r="A16" s="42">
        <v>20899</v>
      </c>
      <c r="B16" s="65" t="s">
        <v>198</v>
      </c>
      <c r="C16" s="64">
        <f>C17</f>
        <v>70675.59</v>
      </c>
      <c r="D16" s="64">
        <f t="shared" ref="D16:D19" si="1">D17</f>
        <v>8675.59</v>
      </c>
      <c r="E16" s="64">
        <f>E17</f>
        <v>62000</v>
      </c>
    </row>
    <row r="17" ht="24" customHeight="1" spans="1:5">
      <c r="A17" s="42">
        <v>2089999</v>
      </c>
      <c r="B17" s="65" t="s">
        <v>198</v>
      </c>
      <c r="C17" s="66">
        <f t="shared" si="0"/>
        <v>70675.59</v>
      </c>
      <c r="D17" s="66">
        <v>8675.59</v>
      </c>
      <c r="E17" s="66">
        <v>62000</v>
      </c>
    </row>
    <row r="18" ht="24" customHeight="1" spans="1:5">
      <c r="A18" s="32">
        <v>210</v>
      </c>
      <c r="B18" s="62" t="s">
        <v>199</v>
      </c>
      <c r="C18" s="64">
        <f>C19</f>
        <v>100217.27</v>
      </c>
      <c r="D18" s="64">
        <f t="shared" si="1"/>
        <v>100217.27</v>
      </c>
      <c r="E18" s="66"/>
    </row>
    <row r="19" ht="24" customHeight="1" spans="1:5">
      <c r="A19" s="32">
        <v>21011</v>
      </c>
      <c r="B19" s="62" t="s">
        <v>200</v>
      </c>
      <c r="C19" s="64">
        <f t="shared" si="0"/>
        <v>100217.27</v>
      </c>
      <c r="D19" s="64">
        <f>D20+D21</f>
        <v>100217.27</v>
      </c>
      <c r="E19" s="66"/>
    </row>
    <row r="20" ht="24" customHeight="1" spans="1:5">
      <c r="A20" s="42">
        <v>2101101</v>
      </c>
      <c r="B20" s="65" t="s">
        <v>201</v>
      </c>
      <c r="C20" s="66">
        <f t="shared" si="0"/>
        <v>70000.78</v>
      </c>
      <c r="D20" s="66">
        <v>70000.78</v>
      </c>
      <c r="E20" s="66"/>
    </row>
    <row r="21" ht="24" customHeight="1" spans="1:5">
      <c r="A21" s="42">
        <v>2101102</v>
      </c>
      <c r="B21" s="65" t="s">
        <v>202</v>
      </c>
      <c r="C21" s="34">
        <v>30216.49</v>
      </c>
      <c r="D21" s="34">
        <v>30216.49</v>
      </c>
      <c r="E21" s="6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C28" sqref="C28:C30"/>
    </sheetView>
  </sheetViews>
  <sheetFormatPr defaultColWidth="10" defaultRowHeight="13.5" outlineLevelCol="4"/>
  <cols>
    <col min="1" max="1" width="7.625" customWidth="1"/>
    <col min="2" max="2" width="19.125" customWidth="1"/>
    <col min="3" max="5" width="18.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203</v>
      </c>
      <c r="B2" s="11"/>
      <c r="C2" s="11"/>
      <c r="D2" s="11"/>
      <c r="E2" s="11"/>
    </row>
    <row r="3" ht="22.75" customHeight="1" spans="1:5">
      <c r="A3" s="50"/>
      <c r="B3" s="50"/>
      <c r="C3" s="12"/>
      <c r="D3" s="12"/>
      <c r="E3" s="51" t="s">
        <v>36</v>
      </c>
    </row>
    <row r="4" ht="22.75" customHeight="1" spans="1:5">
      <c r="A4" s="52" t="s">
        <v>204</v>
      </c>
      <c r="B4" s="52"/>
      <c r="C4" s="52" t="s">
        <v>205</v>
      </c>
      <c r="D4" s="52"/>
      <c r="E4" s="52"/>
    </row>
    <row r="5" ht="22.75" customHeight="1" spans="1:5">
      <c r="A5" s="52" t="s">
        <v>179</v>
      </c>
      <c r="B5" s="52" t="s">
        <v>180</v>
      </c>
      <c r="C5" s="52" t="s">
        <v>117</v>
      </c>
      <c r="D5" s="52" t="s">
        <v>206</v>
      </c>
      <c r="E5" s="52" t="s">
        <v>207</v>
      </c>
    </row>
    <row r="6" ht="23" customHeight="1" spans="1:5">
      <c r="A6" s="36"/>
      <c r="B6" s="36" t="s">
        <v>117</v>
      </c>
      <c r="C6" s="53">
        <f>D6+E6</f>
        <v>2104777.59</v>
      </c>
      <c r="D6" s="53">
        <f>D7+D15+D32</f>
        <v>1782987.86</v>
      </c>
      <c r="E6" s="53">
        <f>E7+E15+E32</f>
        <v>321789.73</v>
      </c>
    </row>
    <row r="7" ht="23" customHeight="1" spans="1:5">
      <c r="A7" s="54" t="s">
        <v>208</v>
      </c>
      <c r="B7" s="36" t="s">
        <v>209</v>
      </c>
      <c r="C7" s="53">
        <f>SUM(C8:C14)</f>
        <v>1775487.86</v>
      </c>
      <c r="D7" s="53">
        <f>SUM(D8:D14)</f>
        <v>1775487.86</v>
      </c>
      <c r="E7" s="55"/>
    </row>
    <row r="8" ht="23" customHeight="1" spans="1:5">
      <c r="A8" s="38" t="s">
        <v>210</v>
      </c>
      <c r="B8" s="39" t="s">
        <v>211</v>
      </c>
      <c r="C8" s="41">
        <f>D8+E8</f>
        <v>645283.8</v>
      </c>
      <c r="D8" s="56">
        <v>645283.8</v>
      </c>
      <c r="E8" s="55"/>
    </row>
    <row r="9" ht="23" customHeight="1" spans="1:5">
      <c r="A9" s="38" t="s">
        <v>212</v>
      </c>
      <c r="B9" s="39" t="s">
        <v>213</v>
      </c>
      <c r="C9" s="41">
        <f>D9+E9</f>
        <v>208152</v>
      </c>
      <c r="D9" s="56">
        <v>208152</v>
      </c>
      <c r="E9" s="55"/>
    </row>
    <row r="10" ht="23" customHeight="1" spans="1:5">
      <c r="A10" s="38" t="s">
        <v>214</v>
      </c>
      <c r="B10" s="39" t="s">
        <v>215</v>
      </c>
      <c r="C10" s="41">
        <f>D10+E10</f>
        <v>312690</v>
      </c>
      <c r="D10" s="56">
        <v>312690</v>
      </c>
      <c r="E10" s="55"/>
    </row>
    <row r="11" ht="23" customHeight="1" spans="1:5">
      <c r="A11" s="38" t="s">
        <v>216</v>
      </c>
      <c r="B11" s="39" t="s">
        <v>217</v>
      </c>
      <c r="C11" s="41">
        <f t="shared" ref="C11:C31" si="0">D11+E11</f>
        <v>231096.6</v>
      </c>
      <c r="D11" s="56">
        <v>231096.6</v>
      </c>
      <c r="E11" s="55"/>
    </row>
    <row r="12" ht="23" customHeight="1" spans="1:5">
      <c r="A12" s="38" t="s">
        <v>218</v>
      </c>
      <c r="B12" s="39" t="s">
        <v>219</v>
      </c>
      <c r="C12" s="41">
        <f t="shared" si="0"/>
        <v>100217.27</v>
      </c>
      <c r="D12" s="41">
        <v>100217.27</v>
      </c>
      <c r="E12" s="55"/>
    </row>
    <row r="13" ht="23" customHeight="1" spans="1:5">
      <c r="A13" s="38" t="s">
        <v>220</v>
      </c>
      <c r="B13" s="39" t="s">
        <v>221</v>
      </c>
      <c r="C13" s="41">
        <f t="shared" si="0"/>
        <v>191821.57</v>
      </c>
      <c r="D13" s="41">
        <v>191821.57</v>
      </c>
      <c r="E13" s="55"/>
    </row>
    <row r="14" ht="23" customHeight="1" spans="1:5">
      <c r="A14" s="38" t="s">
        <v>222</v>
      </c>
      <c r="B14" s="39" t="s">
        <v>223</v>
      </c>
      <c r="C14" s="41">
        <f t="shared" si="0"/>
        <v>86226.62</v>
      </c>
      <c r="D14" s="41">
        <v>86226.62</v>
      </c>
      <c r="E14" s="55"/>
    </row>
    <row r="15" ht="23" customHeight="1" spans="1:5">
      <c r="A15" s="54" t="s">
        <v>224</v>
      </c>
      <c r="B15" s="36" t="s">
        <v>225</v>
      </c>
      <c r="C15" s="53">
        <f t="shared" si="0"/>
        <v>321789.73</v>
      </c>
      <c r="D15" s="53"/>
      <c r="E15" s="53">
        <f>SUM(E16:E31)</f>
        <v>321789.73</v>
      </c>
    </row>
    <row r="16" ht="23" customHeight="1" spans="1:5">
      <c r="A16" s="38" t="s">
        <v>210</v>
      </c>
      <c r="B16" s="39" t="s">
        <v>226</v>
      </c>
      <c r="C16" s="41">
        <f t="shared" si="0"/>
        <v>55000</v>
      </c>
      <c r="D16" s="41"/>
      <c r="E16" s="41">
        <v>55000</v>
      </c>
    </row>
    <row r="17" ht="23" customHeight="1" spans="1:5">
      <c r="A17" s="38" t="s">
        <v>212</v>
      </c>
      <c r="B17" s="39" t="s">
        <v>227</v>
      </c>
      <c r="C17" s="41">
        <f t="shared" si="0"/>
        <v>59000</v>
      </c>
      <c r="D17" s="41"/>
      <c r="E17" s="41">
        <v>59000</v>
      </c>
    </row>
    <row r="18" ht="23" customHeight="1" spans="1:5">
      <c r="A18" s="38" t="s">
        <v>228</v>
      </c>
      <c r="B18" s="39" t="s">
        <v>229</v>
      </c>
      <c r="C18" s="41">
        <f t="shared" si="0"/>
        <v>5000</v>
      </c>
      <c r="D18" s="41"/>
      <c r="E18" s="41">
        <v>5000</v>
      </c>
    </row>
    <row r="19" ht="23" customHeight="1" spans="1:5">
      <c r="A19" s="38" t="s">
        <v>216</v>
      </c>
      <c r="B19" s="39" t="s">
        <v>230</v>
      </c>
      <c r="C19" s="41">
        <f t="shared" si="0"/>
        <v>16000</v>
      </c>
      <c r="D19" s="41"/>
      <c r="E19" s="41">
        <v>16000</v>
      </c>
    </row>
    <row r="20" ht="23" customHeight="1" spans="1:5">
      <c r="A20" s="38" t="s">
        <v>231</v>
      </c>
      <c r="B20" s="39" t="s">
        <v>232</v>
      </c>
      <c r="C20" s="41">
        <f t="shared" si="0"/>
        <v>33000</v>
      </c>
      <c r="D20" s="41"/>
      <c r="E20" s="41">
        <v>33000</v>
      </c>
    </row>
    <row r="21" ht="23" customHeight="1" spans="1:5">
      <c r="A21" s="38" t="s">
        <v>233</v>
      </c>
      <c r="B21" s="39" t="s">
        <v>234</v>
      </c>
      <c r="C21" s="41">
        <f t="shared" si="0"/>
        <v>5000</v>
      </c>
      <c r="D21" s="41"/>
      <c r="E21" s="41">
        <v>5000</v>
      </c>
    </row>
    <row r="22" ht="23" customHeight="1" spans="1:5">
      <c r="A22" s="38" t="s">
        <v>235</v>
      </c>
      <c r="B22" s="39" t="s">
        <v>236</v>
      </c>
      <c r="C22" s="41">
        <f t="shared" si="0"/>
        <v>5000</v>
      </c>
      <c r="D22" s="41"/>
      <c r="E22" s="41">
        <v>5000</v>
      </c>
    </row>
    <row r="23" ht="23" customHeight="1" spans="1:5">
      <c r="A23" s="38" t="s">
        <v>237</v>
      </c>
      <c r="B23" s="39" t="s">
        <v>238</v>
      </c>
      <c r="C23" s="41">
        <f t="shared" si="0"/>
        <v>10000</v>
      </c>
      <c r="D23" s="41"/>
      <c r="E23" s="41">
        <v>10000</v>
      </c>
    </row>
    <row r="24" ht="23" customHeight="1" spans="1:5">
      <c r="A24" s="38" t="s">
        <v>239</v>
      </c>
      <c r="B24" s="39" t="s">
        <v>240</v>
      </c>
      <c r="C24" s="41">
        <f t="shared" si="0"/>
        <v>3000</v>
      </c>
      <c r="D24" s="41"/>
      <c r="E24" s="41">
        <v>3000</v>
      </c>
    </row>
    <row r="25" ht="23" customHeight="1" spans="1:5">
      <c r="A25" s="38" t="s">
        <v>241</v>
      </c>
      <c r="B25" s="39" t="s">
        <v>242</v>
      </c>
      <c r="C25" s="41">
        <f t="shared" si="0"/>
        <v>15000</v>
      </c>
      <c r="D25" s="41"/>
      <c r="E25" s="41">
        <v>15000</v>
      </c>
    </row>
    <row r="26" ht="23" customHeight="1" spans="1:5">
      <c r="A26" s="38" t="s">
        <v>243</v>
      </c>
      <c r="B26" s="43" t="s">
        <v>244</v>
      </c>
      <c r="C26" s="41">
        <f t="shared" si="0"/>
        <v>3000</v>
      </c>
      <c r="D26" s="41"/>
      <c r="E26" s="41">
        <v>3000</v>
      </c>
    </row>
    <row r="27" ht="23" customHeight="1" spans="1:5">
      <c r="A27" s="38" t="s">
        <v>245</v>
      </c>
      <c r="B27" s="39" t="s">
        <v>246</v>
      </c>
      <c r="C27" s="41">
        <f t="shared" si="0"/>
        <v>10000</v>
      </c>
      <c r="D27" s="41"/>
      <c r="E27" s="41">
        <v>10000</v>
      </c>
    </row>
    <row r="28" ht="23" customHeight="1" spans="1:5">
      <c r="A28" s="38" t="s">
        <v>247</v>
      </c>
      <c r="B28" s="39" t="s">
        <v>248</v>
      </c>
      <c r="C28" s="41">
        <f>D28+E28</f>
        <v>21690.65</v>
      </c>
      <c r="D28" s="57"/>
      <c r="E28" s="41">
        <v>21690.65</v>
      </c>
    </row>
    <row r="29" ht="23" customHeight="1" spans="1:5">
      <c r="A29" s="38" t="s">
        <v>249</v>
      </c>
      <c r="B29" s="39" t="s">
        <v>250</v>
      </c>
      <c r="C29" s="41">
        <f>D29+E29</f>
        <v>18699.08</v>
      </c>
      <c r="D29" s="57"/>
      <c r="E29" s="41">
        <v>18699.08</v>
      </c>
    </row>
    <row r="30" ht="23" customHeight="1" spans="1:5">
      <c r="A30" s="38" t="s">
        <v>251</v>
      </c>
      <c r="B30" s="39" t="s">
        <v>252</v>
      </c>
      <c r="C30" s="41">
        <f>D30+E30</f>
        <v>56400</v>
      </c>
      <c r="D30" s="57"/>
      <c r="E30" s="41">
        <v>56400</v>
      </c>
    </row>
    <row r="31" ht="23" customHeight="1" spans="1:5">
      <c r="A31" s="38" t="s">
        <v>222</v>
      </c>
      <c r="B31" s="39" t="s">
        <v>253</v>
      </c>
      <c r="C31" s="41">
        <f t="shared" si="0"/>
        <v>6000</v>
      </c>
      <c r="D31" s="41"/>
      <c r="E31" s="41">
        <v>6000</v>
      </c>
    </row>
    <row r="32" ht="23" customHeight="1" spans="1:5">
      <c r="A32" s="36" t="s">
        <v>254</v>
      </c>
      <c r="B32" s="36" t="s">
        <v>255</v>
      </c>
      <c r="C32" s="53">
        <f>C33</f>
        <v>7500</v>
      </c>
      <c r="D32" s="53">
        <f>D33</f>
        <v>7500</v>
      </c>
      <c r="E32" s="53"/>
    </row>
    <row r="33" ht="23" customHeight="1" spans="1:5">
      <c r="A33" s="38" t="s">
        <v>228</v>
      </c>
      <c r="B33" s="39" t="s">
        <v>256</v>
      </c>
      <c r="C33" s="41">
        <f>D33+E33</f>
        <v>7500</v>
      </c>
      <c r="D33" s="41">
        <v>7500</v>
      </c>
      <c r="E33" s="5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2024-03-06T07:07:31Z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