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2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<sst xmlns="http://schemas.openxmlformats.org/spreadsheetml/2006/main" count="374" uniqueCount="292">
  <si>
    <t>单位代码：</t>
  </si>
  <si>
    <t>单位名称：</t>
  </si>
  <si>
    <t>中国共产党宁县委员会宣传部</t>
  </si>
  <si>
    <t>部门预算公开表</t>
  </si>
  <si>
    <t xml:space="preserve">     </t>
  </si>
  <si>
    <t>编制日期：</t>
  </si>
  <si>
    <t>2023.12.26</t>
  </si>
  <si>
    <t>部门领导：</t>
  </si>
  <si>
    <t>财务负责人：</t>
  </si>
  <si>
    <t>刘旭春</t>
  </si>
  <si>
    <t>制表人：</t>
  </si>
  <si>
    <t>马旭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</si>
  <si>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</si>
  <si>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</si>
  <si>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</si>
  <si>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</si>
  <si>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</si>
  <si>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</si>
  <si>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</si>
  <si>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</si>
  <si>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</si>
  <si>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</si>
  <si>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</si>
  <si>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</si>
  <si>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</si>
  <si>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</si>
  <si>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</si>
  <si>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</si>
  <si>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</si>
  <si>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</si>
  <si>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</si>
  <si>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</si>
  <si>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</si>
  <si>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</si>
  <si>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</si>
  <si>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</si>
  <si>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</si>
  <si>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</si>
  <si>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</si>
  <si>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</si>
  <si>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</si>
  <si>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</si>
  <si>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</si>
  <si>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</si>
  <si>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</si>
  <si>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</si>
  <si>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</si>
  <si>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</si>
  <si>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</si>
  <si>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</si>
  <si>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</si>
  <si>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</si>
  <si>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</si>
  <si>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</si>
  <si>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</si>
  <si>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</si>
  <si>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</si>
  <si>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</si>
  <si>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</si>
  <si>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</si>
  <si>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</si>
  <si>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</si>
  <si>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</si>
  <si>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</si>
  <si>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</si>
  <si>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</si>
  <si>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</si>
  <si>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</si>
  <si>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</si>
  <si>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</si>
  <si>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</si>
  <si>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</si>
  <si>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</si>
  <si>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</si>
  <si>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</si>
  <si>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</si>
  <si>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</si>
  <si>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</si>
  <si>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</si>
  <si>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</si>
  <si>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</si>
  <si>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</si>
  <si>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</si>
  <si>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</si>
  <si>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</si>
  <si>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</si>
  <si>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</si>
  <si>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</si>
  <si>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</si>
  <si>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</si>
  <si>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</si>
  <si>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</si>
  <si>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</si>
  <si>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</si>
  <si>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</si>
  <si>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</si>
  <si>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</si>
  <si>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</si>
  <si>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</si>
  <si>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</si>
  <si>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</si>
  <si>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</si>
  <si>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</si>
  <si>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</si>
  <si>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</si>
  <si>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</si>
  <si>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</si>
  <si>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</si>
  <si>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</si>
  <si>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</si>
  <si>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</si>
  <si>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</si>
  <si>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</si>
  <si>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</si>
  <si>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</si>
  <si>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</si>
  <si>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</si>
  <si>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</si>
  <si>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 一般公共服务支出</t>
  </si>
  <si>
    <t>20133 宣传事务</t>
  </si>
  <si>
    <t>2013301 行政运行</t>
  </si>
  <si>
    <t>208  社会保障和就业支出</t>
  </si>
  <si>
    <t>20805 行政事业单位养老支出</t>
  </si>
  <si>
    <t>2080501行政单位离退休</t>
  </si>
  <si>
    <t>2080505机关事业单位基本养老保险缴费支出</t>
  </si>
  <si>
    <t>20899 其他社会保障和就业支出</t>
  </si>
  <si>
    <t>2089999 其他社会保障和就业支出</t>
  </si>
  <si>
    <t>210 卫生健康支出</t>
  </si>
  <si>
    <t>21011 行政事业单位医疗</t>
  </si>
  <si>
    <t>2101101 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</si>
  <si>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</si>
  <si>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</si>
  <si>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</si>
  <si>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</si>
  <si>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</si>
  <si>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</si>
  <si>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</si>
  <si>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</si>
  <si>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</si>
  <si>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</si>
  <si>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</si>
  <si>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</si>
  <si>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</si>
  <si>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</si>
  <si>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</si>
  <si>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</si>
  <si>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</si>
  <si>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</si>
  <si>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</si>
  <si>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</si>
  <si>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</si>
  <si>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</si>
  <si>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</si>
  <si>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</si>
  <si>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</si>
  <si>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</si>
  <si>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</si>
  <si>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</si>
  <si>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</si>
  <si>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</si>
  <si>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</si>
  <si>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</si>
  <si>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</si>
  <si>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</si>
  <si>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</si>
  <si>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</si>
  <si>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</si>
  <si>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</si>
  <si>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</si>
  <si>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</si>
  <si>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</si>
  <si>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</si>
  <si>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</si>
  <si>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中共宁宣委宣传部</t>
  </si>
  <si>
    <t>一般公共预算支出情况表</t>
  </si>
  <si>
    <t>科目编码</t>
  </si>
  <si>
    <t>科目名称</t>
  </si>
  <si>
    <t>201</t>
  </si>
  <si>
    <t>一般公共服务支出</t>
  </si>
  <si>
    <t>20133</t>
  </si>
  <si>
    <t>宣传事务</t>
  </si>
  <si>
    <t>2013301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</si>
  <si>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</si>
  <si>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</si>
  <si>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</si>
  <si>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</si>
  <si>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</si>
  <si>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</si>
  <si>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</si>
  <si>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机关事业单位基本养老保险缴费支出</t>
  </si>
  <si>
    <t>其他社会保障和就业支出</t>
  </si>
  <si>
    <t>卫生健康支出</t>
  </si>
  <si>
    <t>行政事业单位医疗</t>
  </si>
  <si>
    <t>行政单位医疗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</si>
  <si>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</si>
  <si>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</si>
  <si>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</si>
  <si>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</si>
  <si>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</si>
  <si>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</si>
  <si>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</si>
  <si>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01</t>
  </si>
  <si>
    <t xml:space="preserve">  基本工资</t>
  </si>
  <si>
    <t>02</t>
  </si>
  <si>
    <t xml:space="preserve">  津贴补贴</t>
  </si>
  <si>
    <t>03</t>
  </si>
  <si>
    <t xml:space="preserve">  奖金</t>
  </si>
  <si>
    <t>07</t>
  </si>
  <si>
    <t xml:space="preserve">  绩效工资</t>
  </si>
  <si>
    <t>10</t>
  </si>
  <si>
    <t xml:space="preserve">  职工基本医疗保险缴费</t>
  </si>
  <si>
    <t>12</t>
  </si>
  <si>
    <t xml:space="preserve"> 社会保障缴费</t>
  </si>
  <si>
    <t>99</t>
  </si>
  <si>
    <t xml:space="preserve">  其他工资福利支出</t>
  </si>
  <si>
    <t>302</t>
  </si>
  <si>
    <t>商品和服务支出</t>
  </si>
  <si>
    <t xml:space="preserve">  办公费</t>
  </si>
  <si>
    <t xml:space="preserve">  印刷费</t>
  </si>
  <si>
    <t>05</t>
  </si>
  <si>
    <t xml:space="preserve">  水费</t>
  </si>
  <si>
    <t xml:space="preserve">  邮电费</t>
  </si>
  <si>
    <t>11</t>
  </si>
  <si>
    <t xml:space="preserve">  差旅费</t>
  </si>
  <si>
    <t>13</t>
  </si>
  <si>
    <t>维修（护）费</t>
  </si>
  <si>
    <t>14</t>
  </si>
  <si>
    <t xml:space="preserve">  租赁费</t>
  </si>
  <si>
    <t>15</t>
  </si>
  <si>
    <t xml:space="preserve">  会议费</t>
  </si>
  <si>
    <t>17</t>
  </si>
  <si>
    <t xml:space="preserve">  公务接待费</t>
  </si>
  <si>
    <t>18</t>
  </si>
  <si>
    <t xml:space="preserve">  专用材料费</t>
  </si>
  <si>
    <t>26</t>
  </si>
  <si>
    <t xml:space="preserve">  劳务费</t>
  </si>
  <si>
    <t>27</t>
  </si>
  <si>
    <t xml:space="preserve">  委托业务费</t>
  </si>
  <si>
    <t>28</t>
  </si>
  <si>
    <t xml:space="preserve">  工会经费</t>
  </si>
  <si>
    <t>29</t>
  </si>
  <si>
    <t xml:space="preserve">  福利费</t>
  </si>
  <si>
    <t>39</t>
  </si>
  <si>
    <r>
      <rPr>
        <sz val="10"/>
        <rFont val="宋体"/>
        <charset val="134"/>
      </rPr>
      <t xml:space="preserve">  其他交通费用</t>
    </r>
    <r>
      <rPr>
        <b/>
        <sz val="10"/>
        <rFont val="宋体"/>
        <charset val="134"/>
      </rPr>
      <t>（车补）</t>
    </r>
  </si>
  <si>
    <t>其他商品和服务支出</t>
  </si>
  <si>
    <t>303</t>
  </si>
  <si>
    <t>对个人和家庭的补助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</si>
  <si>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</si>
  <si>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</si>
  <si>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</si>
  <si>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</si>
  <si>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</si>
  <si>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</si>
  <si>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</si>
  <si>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</si>
  <si>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</si>
  <si>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</si>
  <si>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宁县委宣传部</t>
  </si>
  <si>
    <t>一般公共预算机关运行经费</t>
  </si>
  <si>
    <t>序号</t>
  </si>
  <si>
    <t>经济科目编码</t>
  </si>
  <si>
    <t>经济科目名称</t>
  </si>
  <si>
    <t>30201</t>
  </si>
  <si>
    <t>30202</t>
  </si>
  <si>
    <t>30205</t>
  </si>
  <si>
    <t>30207</t>
  </si>
  <si>
    <t>30211</t>
  </si>
  <si>
    <t>30213</t>
  </si>
  <si>
    <t>30214</t>
  </si>
  <si>
    <t>30215</t>
  </si>
  <si>
    <t>30217</t>
  </si>
  <si>
    <t>30218</t>
  </si>
  <si>
    <t>30226</t>
  </si>
  <si>
    <t>30227</t>
  </si>
  <si>
    <t>30228</t>
  </si>
  <si>
    <t>30229</t>
  </si>
  <si>
    <t>30239</t>
  </si>
  <si>
    <t xml:space="preserve">  其他交通费用（车补）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</si>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</sst>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0.0_ "/>
    <numFmt numFmtId="180" formatCode="#,##0.00_ ;[Red]\-#,##0.00\ "/>
    <numFmt numFmtId="181" formatCode="yyyy/mm/dd"/>
  </numFmts>
  <fonts count="53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"/>
      <scheme val="minor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黑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" borderId="5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8" applyNumberFormat="0" applyAlignment="0" applyProtection="0">
      <alignment vertical="center"/>
    </xf>
    <xf numFmtId="0" fontId="42" fillId="6" borderId="9" applyNumberFormat="0" applyAlignment="0" applyProtection="0">
      <alignment vertical="center"/>
    </xf>
    <xf numFmtId="0" fontId="43" fillId="6" borderId="8" applyNumberFormat="0" applyAlignment="0" applyProtection="0">
      <alignment vertical="center"/>
    </xf>
    <xf numFmtId="0" fontId="44" fillId="7" borderId="10" applyNumberFormat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0" fillId="0" borderId="0"/>
  </cellStyleXfs>
  <cellXfs count="11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177" fontId="9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177" fontId="20" fillId="0" borderId="1" xfId="0" applyNumberFormat="1" applyFont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177" fontId="0" fillId="0" borderId="1" xfId="0" applyNumberFormat="1" applyFont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/>
    </xf>
    <xf numFmtId="49" fontId="21" fillId="0" borderId="1" xfId="0" applyNumberFormat="1" applyFont="1" applyFill="1" applyBorder="1" applyAlignment="1">
      <alignment vertical="center" wrapText="1"/>
    </xf>
    <xf numFmtId="177" fontId="0" fillId="0" borderId="1" xfId="0" applyNumberFormat="1" applyFont="1" applyBorder="1">
      <alignment vertical="center"/>
    </xf>
    <xf numFmtId="0" fontId="2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right" vertical="center" wrapText="1"/>
    </xf>
    <xf numFmtId="177" fontId="23" fillId="0" borderId="2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177" fontId="2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4" fontId="23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177" fontId="18" fillId="0" borderId="1" xfId="0" applyNumberFormat="1" applyFont="1" applyFill="1" applyBorder="1" applyAlignment="1" applyProtection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177" fontId="21" fillId="0" borderId="1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" fontId="23" fillId="0" borderId="2" xfId="0" applyNumberFormat="1" applyFont="1" applyBorder="1" applyAlignment="1">
      <alignment horizontal="right" vertical="center" wrapText="1"/>
    </xf>
    <xf numFmtId="4" fontId="23" fillId="0" borderId="4" xfId="0" applyNumberFormat="1" applyFont="1" applyBorder="1" applyAlignment="1">
      <alignment horizontal="right" vertical="center" wrapText="1"/>
    </xf>
    <xf numFmtId="4" fontId="23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8" fontId="9" fillId="0" borderId="2" xfId="0" applyNumberFormat="1" applyFont="1" applyBorder="1" applyAlignment="1">
      <alignment horizontal="center" vertical="center" wrapText="1"/>
    </xf>
    <xf numFmtId="178" fontId="25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3" fillId="0" borderId="2" xfId="0" applyNumberFormat="1" applyFont="1" applyBorder="1" applyAlignment="1">
      <alignment vertical="center" wrapText="1"/>
    </xf>
    <xf numFmtId="178" fontId="23" fillId="0" borderId="2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right" vertical="center" wrapText="1"/>
    </xf>
    <xf numFmtId="179" fontId="18" fillId="0" borderId="1" xfId="0" applyNumberFormat="1" applyFont="1" applyFill="1" applyBorder="1" applyAlignment="1" applyProtection="1">
      <alignment horizontal="center" vertical="center"/>
    </xf>
    <xf numFmtId="179" fontId="19" fillId="0" borderId="1" xfId="0" applyNumberFormat="1" applyFont="1" applyFill="1" applyBorder="1" applyAlignment="1">
      <alignment horizontal="center" vertical="center"/>
    </xf>
    <xf numFmtId="179" fontId="21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25" fillId="0" borderId="2" xfId="0" applyNumberFormat="1" applyFont="1" applyBorder="1" applyAlignment="1">
      <alignment horizontal="center" vertical="center" wrapText="1"/>
    </xf>
    <xf numFmtId="0" fontId="14" fillId="0" borderId="1" xfId="49" applyFont="1" applyFill="1" applyBorder="1" applyAlignment="1" applyProtection="1">
      <alignment vertical="center"/>
    </xf>
    <xf numFmtId="180" fontId="26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180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80" fontId="18" fillId="0" borderId="1" xfId="0" applyNumberFormat="1" applyFont="1" applyFill="1" applyBorder="1" applyAlignment="1" applyProtection="1">
      <alignment horizontal="center" vertical="center"/>
    </xf>
    <xf numFmtId="0" fontId="27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5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vertical="center" wrapText="1"/>
    </xf>
    <xf numFmtId="0" fontId="25" fillId="0" borderId="2" xfId="0" applyFont="1" applyBorder="1" applyAlignment="1">
      <alignment horizontal="right" vertical="center" wrapText="1"/>
    </xf>
    <xf numFmtId="0" fontId="28" fillId="0" borderId="2" xfId="0" applyFont="1" applyBorder="1" applyAlignment="1">
      <alignment vertical="center" wrapText="1"/>
    </xf>
    <xf numFmtId="4" fontId="28" fillId="0" borderId="2" xfId="0" applyNumberFormat="1" applyFont="1" applyBorder="1" applyAlignment="1">
      <alignment vertical="center" wrapText="1"/>
    </xf>
    <xf numFmtId="4" fontId="28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 vertical="center" wrapText="1"/>
    </xf>
    <xf numFmtId="181" fontId="9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opLeftCell="A2" workbookViewId="0">
      <selection activeCell="K13" sqref="K13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0" width="9.76666666666667" customWidth="1"/>
  </cols>
  <sheetData>
    <row r="1" ht="14.3" customHeight="1" spans="1:10">
      <c r="A1" s="10"/>
      <c r="B1" s="10"/>
      <c r="C1" s="10"/>
      <c r="D1" s="10"/>
      <c r="E1" s="10"/>
      <c r="F1" s="10"/>
      <c r="G1" s="10"/>
      <c r="H1" s="10"/>
      <c r="I1" s="10"/>
      <c r="J1" s="10"/>
    </row>
    <row r="2" ht="14.3" customHeight="1" spans="1:10">
      <c r="A2" s="10"/>
      <c r="B2" s="10"/>
      <c r="C2" s="10"/>
      <c r="D2" s="10"/>
      <c r="E2" s="10"/>
      <c r="F2" s="10"/>
      <c r="G2" s="10"/>
      <c r="H2" s="10"/>
      <c r="I2" s="10"/>
      <c r="J2" s="10"/>
    </row>
    <row r="3" ht="22.75" customHeight="1" spans="1:10">
      <c r="A3" s="12"/>
      <c r="B3" s="12" t="s">
        <v>0</v>
      </c>
      <c r="C3" s="110">
        <v>108</v>
      </c>
      <c r="D3" s="110"/>
      <c r="E3" s="12"/>
      <c r="F3" s="12"/>
      <c r="G3" s="12"/>
      <c r="H3" s="12"/>
      <c r="I3" s="12"/>
      <c r="J3" s="12"/>
    </row>
    <row r="4" ht="22.75" customHeight="1" spans="1:10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</row>
    <row r="5" ht="14.3" customHeight="1" spans="1:10">
      <c r="A5" s="10"/>
      <c r="B5" s="10"/>
      <c r="C5" s="10"/>
      <c r="D5" s="10"/>
      <c r="E5" s="10"/>
      <c r="F5" s="10"/>
      <c r="G5" s="10"/>
      <c r="H5" s="10"/>
      <c r="I5" s="10"/>
      <c r="J5" s="10"/>
    </row>
    <row r="6" ht="78.55" customHeight="1" spans="1:10">
      <c r="A6" s="10"/>
      <c r="B6" s="111" t="s">
        <v>3</v>
      </c>
      <c r="C6" s="111"/>
      <c r="D6" s="111"/>
      <c r="E6" s="111"/>
      <c r="F6" s="111"/>
      <c r="G6" s="111"/>
      <c r="H6" s="111"/>
      <c r="I6" s="111"/>
      <c r="J6" s="111"/>
    </row>
    <row r="7" ht="22.75" customHeight="1" spans="1:10">
      <c r="A7" s="12"/>
      <c r="B7" s="12"/>
      <c r="C7" s="12"/>
      <c r="D7" s="12"/>
      <c r="E7" s="12"/>
      <c r="F7" s="12"/>
      <c r="G7" s="12"/>
      <c r="H7" s="12"/>
      <c r="I7" s="12"/>
      <c r="J7" s="12"/>
    </row>
    <row r="8" ht="22.75" customHeight="1" spans="1:10">
      <c r="A8" s="12"/>
      <c r="B8" s="12"/>
      <c r="C8" s="12"/>
      <c r="D8" s="12"/>
      <c r="E8" s="12"/>
      <c r="F8" s="12"/>
      <c r="G8" s="12"/>
      <c r="H8" s="12"/>
      <c r="I8" s="12"/>
      <c r="J8" s="12"/>
    </row>
    <row r="9" ht="22.75" customHeight="1" spans="1:10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ht="22.75" customHeight="1" spans="1:10">
      <c r="A10" s="12"/>
      <c r="B10" s="12" t="s">
        <v>4</v>
      </c>
      <c r="C10" s="12"/>
      <c r="F10" s="112" t="s">
        <v>5</v>
      </c>
      <c r="G10" s="113" t="s">
        <v>6</v>
      </c>
      <c r="H10" s="12"/>
      <c r="I10" s="12"/>
      <c r="J10" s="12"/>
    </row>
    <row r="11" ht="22.75" customHeight="1" spans="1:10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ht="22.75" customHeight="1" spans="1:10">
      <c r="A12" s="12"/>
      <c r="B12" s="112" t="s">
        <v>7</v>
      </c>
      <c r="C12" s="112"/>
      <c r="D12" s="12"/>
      <c r="E12" s="112" t="s">
        <v>8</v>
      </c>
      <c r="F12" s="10" t="s">
        <v>9</v>
      </c>
      <c r="G12" s="12"/>
      <c r="H12" s="112" t="s">
        <v>10</v>
      </c>
      <c r="I12" s="10" t="s">
        <v>11</v>
      </c>
      <c r="J12" s="12"/>
    </row>
    <row r="13" ht="14.3" customHeight="1" spans="1:10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</row>
    <row r="14" ht="14.3" customHeight="1" spans="1:10">
      <c r="A14" s="10"/>
      <c r="B14" s="10"/>
      <c r="C14" s="10"/>
      <c r="D14" s="10"/>
      <c r="E14" s="10"/>
      <c r="F14" s="10"/>
      <c r="G14" s="10"/>
      <c r="H14" s="10"/>
      <c r="I14" s="10"/>
      <c r="J14" s="10"/>
    </row>
    <row r="15" ht="14.3" customHeight="1" spans="1:10">
      <c r="A15" s="10"/>
      <c r="B15" s="10"/>
      <c r="C15" s="10"/>
      <c r="D15" s="10"/>
      <c r="E15" s="10"/>
      <c r="F15" s="10"/>
      <c r="G15" s="10"/>
      <c r="H15" s="10"/>
      <c r="I15" s="10"/>
      <c r="J15" s="10"/>
    </row>
  </sheetData>
  <mergeCells count="3">
    <mergeCell ref="C3:D3"/>
    <mergeCell ref="C4:E4"/>
    <mergeCell ref="B6:J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E5" sqref="E5"/>
    </sheetView>
  </sheetViews>
  <sheetFormatPr defaultColWidth="10" defaultRowHeight="13.5" outlineLevelCol="2"/>
  <cols>
    <col min="1" max="1" width="5.01666666666667" customWidth="1"/>
    <col min="2" max="2" width="48.375" customWidth="1"/>
    <col min="3" max="3" width="33.25" customWidth="1"/>
  </cols>
  <sheetData>
    <row r="1" ht="35.4" customHeight="1" spans="1:2">
      <c r="A1" s="10"/>
      <c r="B1" s="10"/>
    </row>
    <row r="2" ht="39.15" customHeight="1" spans="1:3">
      <c r="A2" s="10"/>
      <c r="B2" s="106" t="s">
        <v>13</v>
      </c>
      <c r="C2" s="106"/>
    </row>
    <row r="3" ht="29.35" customHeight="1" spans="1:3">
      <c r="A3" s="107"/>
      <c r="B3" s="108" t="s">
        <v>14</v>
      </c>
      <c r="C3" s="108" t="s">
        <v>15</v>
      </c>
    </row>
    <row r="4" ht="28.45" customHeight="1" spans="1:3">
      <c r="A4" s="96"/>
      <c r="B4" s="109" t="s">
        <v>16</v>
      </c>
      <c r="C4" s="80" t="s">
        <v>17</v>
      </c>
    </row>
    <row r="5" ht="28.45" customHeight="1" spans="1:3">
      <c r="A5" s="96"/>
      <c r="B5" s="109" t="s">
        <v>18</v>
      </c>
      <c r="C5" s="80" t="s">
        <v>19</v>
      </c>
    </row>
    <row r="6" ht="28.45" customHeight="1" spans="1:3">
      <c r="A6" s="96"/>
      <c r="B6" s="109" t="s">
        <v>20</v>
      </c>
      <c r="C6" s="80" t="s">
        <v>21</v>
      </c>
    </row>
    <row r="7" ht="28.45" customHeight="1" spans="1:3">
      <c r="A7" s="96"/>
      <c r="B7" s="109" t="s">
        <v>22</v>
      </c>
      <c r="C7" s="80"/>
    </row>
    <row r="8" ht="28.45" customHeight="1" spans="1:3">
      <c r="A8" s="96"/>
      <c r="B8" s="109" t="s">
        <v>23</v>
      </c>
      <c r="C8" s="80" t="s">
        <v>24</v>
      </c>
    </row>
    <row r="9" ht="28.45" customHeight="1" spans="1:3">
      <c r="A9" s="96"/>
      <c r="B9" s="109" t="s">
        <v>25</v>
      </c>
      <c r="C9" s="80" t="s">
        <v>26</v>
      </c>
    </row>
    <row r="10" ht="28.45" customHeight="1" spans="1:3">
      <c r="A10" s="96"/>
      <c r="B10" s="109" t="s">
        <v>27</v>
      </c>
      <c r="C10" s="80" t="s">
        <v>28</v>
      </c>
    </row>
    <row r="11" ht="28.45" customHeight="1" spans="1:3">
      <c r="A11" s="96"/>
      <c r="B11" s="109" t="s">
        <v>29</v>
      </c>
      <c r="C11" s="80" t="s">
        <v>30</v>
      </c>
    </row>
    <row r="12" ht="28.45" customHeight="1" spans="1:3">
      <c r="A12" s="96"/>
      <c r="B12" s="109" t="s">
        <v>31</v>
      </c>
      <c r="C12" s="80"/>
    </row>
    <row r="13" ht="28.45" customHeight="1" spans="1:3">
      <c r="A13" s="10"/>
      <c r="B13" s="109" t="s">
        <v>32</v>
      </c>
      <c r="C13" s="80"/>
    </row>
    <row r="14" ht="28.45" customHeight="1" spans="1:3">
      <c r="A14" s="10"/>
      <c r="B14" s="109" t="s">
        <v>33</v>
      </c>
      <c r="C14" s="80" t="s">
        <v>17</v>
      </c>
    </row>
    <row r="15" ht="36" customHeight="1" spans="2:3">
      <c r="B15" s="109" t="s">
        <v>34</v>
      </c>
      <c r="C15" s="57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K10" sqref="K10"/>
    </sheetView>
  </sheetViews>
  <sheetFormatPr defaultColWidth="10" defaultRowHeight="13.5" outlineLevelCol="3"/>
  <cols>
    <col min="1" max="1" width="27" customWidth="1"/>
    <col min="2" max="2" width="16.6916666666667" customWidth="1"/>
    <col min="3" max="3" width="26.25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28" customHeight="1" spans="1:4">
      <c r="A2" s="11" t="s">
        <v>35</v>
      </c>
      <c r="B2" s="11"/>
      <c r="C2" s="11"/>
      <c r="D2" s="11"/>
    </row>
    <row r="3" ht="22.75" customHeight="1" spans="1:4">
      <c r="A3" s="96"/>
      <c r="B3" s="96"/>
      <c r="C3" s="96"/>
      <c r="D3" s="97" t="s">
        <v>36</v>
      </c>
    </row>
    <row r="4" ht="18" customHeight="1" spans="1:4">
      <c r="A4" s="67" t="s">
        <v>37</v>
      </c>
      <c r="B4" s="67"/>
      <c r="C4" s="67" t="s">
        <v>38</v>
      </c>
      <c r="D4" s="67"/>
    </row>
    <row r="5" ht="18" customHeight="1" spans="1:4">
      <c r="A5" s="67" t="s">
        <v>39</v>
      </c>
      <c r="B5" s="67" t="s">
        <v>40</v>
      </c>
      <c r="C5" s="67" t="s">
        <v>39</v>
      </c>
      <c r="D5" s="67" t="s">
        <v>40</v>
      </c>
    </row>
    <row r="6" ht="18" customHeight="1" spans="1:4">
      <c r="A6" s="98" t="s">
        <v>41</v>
      </c>
      <c r="B6" s="88">
        <v>2078396.37</v>
      </c>
      <c r="C6" s="98" t="s">
        <v>42</v>
      </c>
      <c r="D6" s="88">
        <v>1811073</v>
      </c>
    </row>
    <row r="7" ht="18" customHeight="1" spans="1:4">
      <c r="A7" s="98" t="s">
        <v>43</v>
      </c>
      <c r="B7" s="75"/>
      <c r="C7" s="98" t="s">
        <v>44</v>
      </c>
      <c r="D7" s="99"/>
    </row>
    <row r="8" ht="18" customHeight="1" spans="1:4">
      <c r="A8" s="98" t="s">
        <v>45</v>
      </c>
      <c r="B8" s="75"/>
      <c r="C8" s="98" t="s">
        <v>46</v>
      </c>
      <c r="D8" s="99"/>
    </row>
    <row r="9" ht="18" customHeight="1" spans="1:4">
      <c r="A9" s="98" t="s">
        <v>47</v>
      </c>
      <c r="B9" s="75"/>
      <c r="C9" s="98" t="s">
        <v>48</v>
      </c>
      <c r="D9" s="99"/>
    </row>
    <row r="10" ht="18" customHeight="1" spans="1:4">
      <c r="A10" s="98" t="s">
        <v>49</v>
      </c>
      <c r="B10" s="75"/>
      <c r="C10" s="98" t="s">
        <v>50</v>
      </c>
      <c r="D10" s="99"/>
    </row>
    <row r="11" ht="18" customHeight="1" spans="1:4">
      <c r="A11" s="98" t="s">
        <v>51</v>
      </c>
      <c r="B11" s="75"/>
      <c r="C11" s="98" t="s">
        <v>52</v>
      </c>
      <c r="D11" s="99"/>
    </row>
    <row r="12" ht="18" customHeight="1" spans="1:4">
      <c r="A12" s="98" t="s">
        <v>53</v>
      </c>
      <c r="B12" s="75"/>
      <c r="C12" s="98" t="s">
        <v>54</v>
      </c>
      <c r="D12" s="99"/>
    </row>
    <row r="13" ht="18" customHeight="1" spans="1:4">
      <c r="A13" s="98" t="s">
        <v>55</v>
      </c>
      <c r="B13" s="75"/>
      <c r="C13" s="98" t="s">
        <v>56</v>
      </c>
      <c r="D13" s="99">
        <v>197322.59</v>
      </c>
    </row>
    <row r="14" ht="18" customHeight="1" spans="1:4">
      <c r="A14" s="98" t="s">
        <v>57</v>
      </c>
      <c r="B14" s="75"/>
      <c r="C14" s="98" t="s">
        <v>58</v>
      </c>
      <c r="D14" s="99"/>
    </row>
    <row r="15" ht="18" customHeight="1" spans="1:4">
      <c r="A15" s="98"/>
      <c r="B15" s="100"/>
      <c r="C15" s="98" t="s">
        <v>59</v>
      </c>
      <c r="D15" s="99">
        <v>70000.78</v>
      </c>
    </row>
    <row r="16" ht="18" customHeight="1" spans="1:4">
      <c r="A16" s="98"/>
      <c r="B16" s="100"/>
      <c r="C16" s="98" t="s">
        <v>60</v>
      </c>
      <c r="D16" s="101"/>
    </row>
    <row r="17" ht="18" customHeight="1" spans="1:4">
      <c r="A17" s="98"/>
      <c r="B17" s="100"/>
      <c r="C17" s="98" t="s">
        <v>61</v>
      </c>
      <c r="D17" s="101"/>
    </row>
    <row r="18" ht="18" customHeight="1" spans="1:4">
      <c r="A18" s="98"/>
      <c r="B18" s="100"/>
      <c r="C18" s="98" t="s">
        <v>62</v>
      </c>
      <c r="D18" s="101"/>
    </row>
    <row r="19" ht="18" customHeight="1" spans="1:4">
      <c r="A19" s="98"/>
      <c r="B19" s="100"/>
      <c r="C19" s="98" t="s">
        <v>63</v>
      </c>
      <c r="D19" s="101"/>
    </row>
    <row r="20" ht="18" customHeight="1" spans="1:4">
      <c r="A20" s="102"/>
      <c r="B20" s="103"/>
      <c r="C20" s="98" t="s">
        <v>64</v>
      </c>
      <c r="D20" s="101"/>
    </row>
    <row r="21" ht="18" customHeight="1" spans="1:4">
      <c r="A21" s="102"/>
      <c r="B21" s="103"/>
      <c r="C21" s="98" t="s">
        <v>65</v>
      </c>
      <c r="D21" s="101"/>
    </row>
    <row r="22" ht="18" customHeight="1" spans="1:4">
      <c r="A22" s="102"/>
      <c r="B22" s="103"/>
      <c r="C22" s="98" t="s">
        <v>66</v>
      </c>
      <c r="D22" s="101"/>
    </row>
    <row r="23" ht="18" customHeight="1" spans="1:4">
      <c r="A23" s="102"/>
      <c r="B23" s="103"/>
      <c r="C23" s="98" t="s">
        <v>67</v>
      </c>
      <c r="D23" s="101"/>
    </row>
    <row r="24" ht="18" customHeight="1" spans="1:4">
      <c r="A24" s="102"/>
      <c r="B24" s="103"/>
      <c r="C24" s="98" t="s">
        <v>68</v>
      </c>
      <c r="D24" s="101"/>
    </row>
    <row r="25" ht="18" customHeight="1" spans="1:4">
      <c r="A25" s="98"/>
      <c r="B25" s="100"/>
      <c r="C25" s="98" t="s">
        <v>69</v>
      </c>
      <c r="D25" s="101"/>
    </row>
    <row r="26" ht="18" customHeight="1" spans="1:4">
      <c r="A26" s="98"/>
      <c r="B26" s="100"/>
      <c r="C26" s="98" t="s">
        <v>70</v>
      </c>
      <c r="D26" s="101"/>
    </row>
    <row r="27" ht="18" customHeight="1" spans="1:4">
      <c r="A27" s="98"/>
      <c r="B27" s="100"/>
      <c r="C27" s="98" t="s">
        <v>71</v>
      </c>
      <c r="D27" s="101"/>
    </row>
    <row r="28" ht="18" customHeight="1" spans="1:4">
      <c r="A28" s="102"/>
      <c r="B28" s="103"/>
      <c r="C28" s="98" t="s">
        <v>72</v>
      </c>
      <c r="D28" s="101"/>
    </row>
    <row r="29" ht="18" customHeight="1" spans="1:4">
      <c r="A29" s="102"/>
      <c r="B29" s="103"/>
      <c r="C29" s="98" t="s">
        <v>73</v>
      </c>
      <c r="D29" s="101"/>
    </row>
    <row r="30" ht="18" customHeight="1" spans="1:4">
      <c r="A30" s="102"/>
      <c r="B30" s="103"/>
      <c r="C30" s="98" t="s">
        <v>74</v>
      </c>
      <c r="D30" s="101"/>
    </row>
    <row r="31" ht="18" customHeight="1" spans="1:4">
      <c r="A31" s="102"/>
      <c r="B31" s="103"/>
      <c r="C31" s="98" t="s">
        <v>75</v>
      </c>
      <c r="D31" s="101"/>
    </row>
    <row r="32" ht="18" customHeight="1" spans="1:4">
      <c r="A32" s="102"/>
      <c r="B32" s="103"/>
      <c r="C32" s="98" t="s">
        <v>76</v>
      </c>
      <c r="D32" s="101"/>
    </row>
    <row r="33" ht="18" customHeight="1" spans="1:4">
      <c r="A33" s="98"/>
      <c r="B33" s="98"/>
      <c r="C33" s="98" t="s">
        <v>77</v>
      </c>
      <c r="D33" s="101"/>
    </row>
    <row r="34" ht="18" customHeight="1" spans="1:4">
      <c r="A34" s="98"/>
      <c r="B34" s="98"/>
      <c r="C34" s="98" t="s">
        <v>78</v>
      </c>
      <c r="D34" s="101"/>
    </row>
    <row r="35" ht="18" customHeight="1" spans="1:4">
      <c r="A35" s="98"/>
      <c r="B35" s="98"/>
      <c r="C35" s="98" t="s">
        <v>79</v>
      </c>
      <c r="D35" s="101"/>
    </row>
    <row r="36" ht="18" customHeight="1" spans="1:4">
      <c r="A36" s="98"/>
      <c r="B36" s="98"/>
      <c r="C36" s="98"/>
      <c r="D36" s="98"/>
    </row>
    <row r="37" ht="18" customHeight="1" spans="1:4">
      <c r="A37" s="98"/>
      <c r="B37" s="98"/>
      <c r="C37" s="98"/>
      <c r="D37" s="98"/>
    </row>
    <row r="38" ht="18" customHeight="1" spans="1:4">
      <c r="A38" s="98"/>
      <c r="B38" s="98"/>
      <c r="C38" s="98"/>
      <c r="D38" s="98"/>
    </row>
    <row r="39" ht="18" customHeight="1" spans="1:4">
      <c r="A39" s="102" t="s">
        <v>80</v>
      </c>
      <c r="B39" s="104">
        <f>SUM(B6:B14)</f>
        <v>2078396.37</v>
      </c>
      <c r="C39" s="102" t="s">
        <v>81</v>
      </c>
      <c r="D39" s="104">
        <f>SUM(D6:D38)</f>
        <v>2078396.37</v>
      </c>
    </row>
    <row r="40" ht="18" customHeight="1" spans="1:4">
      <c r="A40" s="102" t="s">
        <v>82</v>
      </c>
      <c r="B40" s="104"/>
      <c r="C40" s="102" t="s">
        <v>83</v>
      </c>
      <c r="D40" s="104"/>
    </row>
    <row r="41" ht="18" customHeight="1" spans="1:4">
      <c r="A41" s="102" t="s">
        <v>84</v>
      </c>
      <c r="B41" s="105"/>
      <c r="C41" s="98"/>
      <c r="D41" s="105"/>
    </row>
    <row r="42" ht="18" customHeight="1" spans="1:4">
      <c r="A42" s="102" t="s">
        <v>85</v>
      </c>
      <c r="B42" s="104">
        <f>B39+B40</f>
        <v>2078396.37</v>
      </c>
      <c r="C42" s="102" t="s">
        <v>86</v>
      </c>
      <c r="D42" s="104">
        <f>D39+D40</f>
        <v>2078396.37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C6" sqref="C6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87</v>
      </c>
      <c r="B2" s="20"/>
    </row>
    <row r="3" ht="21" customHeight="1" spans="1:2">
      <c r="A3" s="86"/>
      <c r="B3" s="21" t="s">
        <v>36</v>
      </c>
    </row>
    <row r="4" ht="23" customHeight="1" spans="1:2">
      <c r="A4" s="30" t="s">
        <v>39</v>
      </c>
      <c r="B4" s="30" t="s">
        <v>40</v>
      </c>
    </row>
    <row r="5" s="17" customFormat="1" ht="23" customHeight="1" spans="1:3">
      <c r="A5" s="87" t="s">
        <v>88</v>
      </c>
      <c r="B5" s="88">
        <v>2078396.37</v>
      </c>
      <c r="C5" s="18"/>
    </row>
    <row r="6" s="17" customFormat="1" ht="23" customHeight="1" spans="1:3">
      <c r="A6" s="89" t="s">
        <v>89</v>
      </c>
      <c r="B6" s="88">
        <v>2078396.37</v>
      </c>
      <c r="C6" s="18"/>
    </row>
    <row r="7" s="17" customFormat="1" ht="23" customHeight="1" spans="1:3">
      <c r="A7" s="89" t="s">
        <v>90</v>
      </c>
      <c r="B7" s="90"/>
      <c r="C7" s="18"/>
    </row>
    <row r="8" s="17" customFormat="1" ht="23" customHeight="1" spans="1:3">
      <c r="A8" s="87" t="s">
        <v>91</v>
      </c>
      <c r="B8" s="90">
        <f>B9+B10</f>
        <v>0</v>
      </c>
      <c r="C8" s="18"/>
    </row>
    <row r="9" s="17" customFormat="1" ht="23" customHeight="1" spans="1:3">
      <c r="A9" s="89" t="s">
        <v>89</v>
      </c>
      <c r="B9" s="90"/>
      <c r="C9" s="18"/>
    </row>
    <row r="10" s="17" customFormat="1" ht="23" customHeight="1" spans="1:3">
      <c r="A10" s="89" t="s">
        <v>90</v>
      </c>
      <c r="B10" s="90"/>
      <c r="C10" s="18"/>
    </row>
    <row r="11" s="17" customFormat="1" ht="23" customHeight="1" spans="1:3">
      <c r="A11" s="87" t="s">
        <v>92</v>
      </c>
      <c r="B11" s="90"/>
      <c r="C11" s="18"/>
    </row>
    <row r="12" s="17" customFormat="1" ht="23" customHeight="1" spans="1:3">
      <c r="A12" s="89" t="s">
        <v>89</v>
      </c>
      <c r="B12" s="90"/>
      <c r="C12" s="18"/>
    </row>
    <row r="13" s="17" customFormat="1" ht="23" customHeight="1" spans="1:3">
      <c r="A13" s="89" t="s">
        <v>90</v>
      </c>
      <c r="B13" s="90"/>
      <c r="C13" s="18"/>
    </row>
    <row r="14" s="17" customFormat="1" ht="23" customHeight="1" spans="1:3">
      <c r="A14" s="91" t="s">
        <v>93</v>
      </c>
      <c r="B14" s="90">
        <f>SUM(B15:B17)</f>
        <v>0</v>
      </c>
      <c r="C14" s="18"/>
    </row>
    <row r="15" s="17" customFormat="1" ht="23" customHeight="1" spans="1:3">
      <c r="A15" s="89" t="s">
        <v>94</v>
      </c>
      <c r="B15" s="90"/>
      <c r="C15" s="18"/>
    </row>
    <row r="16" s="17" customFormat="1" ht="23" customHeight="1" spans="1:3">
      <c r="A16" s="89" t="s">
        <v>95</v>
      </c>
      <c r="B16" s="90"/>
      <c r="C16" s="18"/>
    </row>
    <row r="17" s="17" customFormat="1" ht="23" customHeight="1" spans="1:3">
      <c r="A17" s="89" t="s">
        <v>96</v>
      </c>
      <c r="B17" s="90"/>
      <c r="C17" s="18"/>
    </row>
    <row r="18" s="17" customFormat="1" ht="23" customHeight="1" spans="1:3">
      <c r="A18" s="91" t="s">
        <v>97</v>
      </c>
      <c r="B18" s="90"/>
      <c r="C18" s="18"/>
    </row>
    <row r="19" s="17" customFormat="1" ht="23" customHeight="1" spans="1:3">
      <c r="A19" s="91" t="s">
        <v>98</v>
      </c>
      <c r="B19" s="90"/>
      <c r="C19" s="18"/>
    </row>
    <row r="20" s="17" customFormat="1" ht="23" customHeight="1" spans="1:3">
      <c r="A20" s="91" t="s">
        <v>99</v>
      </c>
      <c r="B20" s="90"/>
      <c r="C20" s="18"/>
    </row>
    <row r="21" s="17" customFormat="1" ht="23" customHeight="1" spans="1:3">
      <c r="A21" s="91" t="s">
        <v>100</v>
      </c>
      <c r="B21" s="90"/>
      <c r="C21" s="18"/>
    </row>
    <row r="22" s="17" customFormat="1" ht="23" customHeight="1" spans="1:3">
      <c r="A22" s="91" t="s">
        <v>101</v>
      </c>
      <c r="B22" s="92">
        <f>B23+B26+B29+B30</f>
        <v>0</v>
      </c>
      <c r="C22" s="18"/>
    </row>
    <row r="23" s="17" customFormat="1" ht="23" customHeight="1" spans="1:3">
      <c r="A23" s="89" t="s">
        <v>102</v>
      </c>
      <c r="B23" s="92">
        <f>B24+B25</f>
        <v>0</v>
      </c>
      <c r="C23" s="18"/>
    </row>
    <row r="24" s="17" customFormat="1" ht="23" customHeight="1" spans="1:3">
      <c r="A24" s="89" t="s">
        <v>103</v>
      </c>
      <c r="B24" s="92"/>
      <c r="C24" s="18"/>
    </row>
    <row r="25" s="17" customFormat="1" ht="23" customHeight="1" spans="1:3">
      <c r="A25" s="89" t="s">
        <v>104</v>
      </c>
      <c r="B25" s="92"/>
      <c r="C25" s="18"/>
    </row>
    <row r="26" s="17" customFormat="1" ht="23" customHeight="1" spans="1:3">
      <c r="A26" s="89" t="s">
        <v>105</v>
      </c>
      <c r="B26" s="92">
        <f>B27+B28</f>
        <v>0</v>
      </c>
      <c r="C26" s="18"/>
    </row>
    <row r="27" s="17" customFormat="1" ht="23" customHeight="1" spans="1:3">
      <c r="A27" s="89" t="s">
        <v>106</v>
      </c>
      <c r="B27" s="92"/>
      <c r="C27" s="18"/>
    </row>
    <row r="28" s="17" customFormat="1" ht="23" customHeight="1" spans="1:3">
      <c r="A28" s="89" t="s">
        <v>107</v>
      </c>
      <c r="B28" s="92"/>
      <c r="C28" s="18"/>
    </row>
    <row r="29" s="17" customFormat="1" ht="23" customHeight="1" spans="1:3">
      <c r="A29" s="89" t="s">
        <v>108</v>
      </c>
      <c r="B29" s="92"/>
      <c r="C29" s="18"/>
    </row>
    <row r="30" s="17" customFormat="1" ht="23" customHeight="1" spans="1:3">
      <c r="A30" s="89" t="s">
        <v>109</v>
      </c>
      <c r="B30" s="92"/>
      <c r="C30" s="18"/>
    </row>
    <row r="31" ht="23" customHeight="1" spans="1:2">
      <c r="A31" s="93"/>
      <c r="B31" s="92"/>
    </row>
    <row r="32" s="17" customFormat="1" ht="23" customHeight="1" spans="1:3">
      <c r="A32" s="94" t="s">
        <v>110</v>
      </c>
      <c r="B32" s="95">
        <f>B5+B8+B14+B18+B19+B20+B21+B22</f>
        <v>2078396.37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H9" sqref="H9"/>
    </sheetView>
  </sheetViews>
  <sheetFormatPr defaultColWidth="10" defaultRowHeight="13.5" outlineLevelCol="4"/>
  <cols>
    <col min="1" max="1" width="32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111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36</v>
      </c>
    </row>
    <row r="4" ht="22.75" customHeight="1" spans="1:5">
      <c r="A4" s="68" t="s">
        <v>112</v>
      </c>
      <c r="B4" s="68" t="s">
        <v>113</v>
      </c>
      <c r="C4" s="68" t="s">
        <v>114</v>
      </c>
      <c r="D4" s="68" t="s">
        <v>115</v>
      </c>
      <c r="E4" s="68" t="s">
        <v>116</v>
      </c>
    </row>
    <row r="5" ht="44" customHeight="1" spans="1:5">
      <c r="A5" s="80" t="s">
        <v>117</v>
      </c>
      <c r="B5" s="52">
        <f>C5+D5</f>
        <v>2078396.37</v>
      </c>
      <c r="C5" s="52">
        <f>C6+C9+C15</f>
        <v>1516396.37</v>
      </c>
      <c r="D5" s="52">
        <f>D6+D9+D15</f>
        <v>562000</v>
      </c>
      <c r="E5" s="81"/>
    </row>
    <row r="6" ht="45" customHeight="1" spans="1:5">
      <c r="A6" s="62" t="s">
        <v>118</v>
      </c>
      <c r="B6" s="82">
        <f t="shared" ref="B6:B10" si="0">B7</f>
        <v>1811073</v>
      </c>
      <c r="C6" s="82">
        <f t="shared" ref="C6:C10" si="1">C7</f>
        <v>1311073</v>
      </c>
      <c r="D6" s="82">
        <f>D7</f>
        <v>500000</v>
      </c>
      <c r="E6" s="81"/>
    </row>
    <row r="7" ht="45" customHeight="1" spans="1:5">
      <c r="A7" s="62" t="s">
        <v>119</v>
      </c>
      <c r="B7" s="83">
        <f t="shared" si="0"/>
        <v>1811073</v>
      </c>
      <c r="C7" s="83">
        <f t="shared" si="1"/>
        <v>1311073</v>
      </c>
      <c r="D7" s="83">
        <f>D8</f>
        <v>500000</v>
      </c>
      <c r="E7" s="81"/>
    </row>
    <row r="8" ht="45" customHeight="1" spans="1:5">
      <c r="A8" s="65" t="s">
        <v>120</v>
      </c>
      <c r="B8" s="84">
        <f>C8+D8</f>
        <v>1811073</v>
      </c>
      <c r="C8" s="84">
        <v>1311073</v>
      </c>
      <c r="D8" s="84">
        <v>500000</v>
      </c>
      <c r="E8" s="85"/>
    </row>
    <row r="9" ht="45" customHeight="1" spans="1:5">
      <c r="A9" s="62" t="s">
        <v>121</v>
      </c>
      <c r="B9" s="83">
        <f>B10+B13</f>
        <v>197322.59</v>
      </c>
      <c r="C9" s="83">
        <f>C10+C13</f>
        <v>135322.59</v>
      </c>
      <c r="D9" s="83">
        <f>D10+D13</f>
        <v>62000</v>
      </c>
      <c r="E9" s="57"/>
    </row>
    <row r="10" ht="45" customHeight="1" spans="1:5">
      <c r="A10" s="62" t="s">
        <v>122</v>
      </c>
      <c r="B10" s="83">
        <f>C10+D10+E10</f>
        <v>130334.59</v>
      </c>
      <c r="C10" s="83">
        <f>C11+C12</f>
        <v>130334.59</v>
      </c>
      <c r="D10" s="83"/>
      <c r="E10" s="57"/>
    </row>
    <row r="11" ht="45" customHeight="1" spans="1:5">
      <c r="A11" s="65" t="s">
        <v>123</v>
      </c>
      <c r="B11" s="84">
        <f>C11+D11</f>
        <v>7500</v>
      </c>
      <c r="C11" s="84">
        <v>7500</v>
      </c>
      <c r="D11" s="84"/>
      <c r="E11" s="57"/>
    </row>
    <row r="12" ht="45" customHeight="1" spans="1:5">
      <c r="A12" s="65" t="s">
        <v>124</v>
      </c>
      <c r="B12" s="84">
        <f>C12+D12+E12</f>
        <v>122834.59</v>
      </c>
      <c r="C12" s="84">
        <v>122834.59</v>
      </c>
      <c r="D12" s="84"/>
      <c r="E12" s="57"/>
    </row>
    <row r="13" ht="45" customHeight="1" spans="1:5">
      <c r="A13" s="62" t="s">
        <v>125</v>
      </c>
      <c r="B13" s="83">
        <f>B14</f>
        <v>66988</v>
      </c>
      <c r="C13" s="83">
        <f t="shared" ref="C13:C16" si="2">C14</f>
        <v>4988</v>
      </c>
      <c r="D13" s="83">
        <f>D14</f>
        <v>62000</v>
      </c>
      <c r="E13" s="57"/>
    </row>
    <row r="14" ht="45" customHeight="1" spans="1:5">
      <c r="A14" s="65" t="s">
        <v>126</v>
      </c>
      <c r="B14" s="84">
        <f>C14+D14</f>
        <v>66988</v>
      </c>
      <c r="C14" s="84">
        <v>4988</v>
      </c>
      <c r="D14" s="84">
        <v>62000</v>
      </c>
      <c r="E14" s="57"/>
    </row>
    <row r="15" ht="45" customHeight="1" spans="1:5">
      <c r="A15" s="62" t="s">
        <v>127</v>
      </c>
      <c r="B15" s="83">
        <f>B16</f>
        <v>70000.78</v>
      </c>
      <c r="C15" s="83">
        <f t="shared" si="2"/>
        <v>70000.78</v>
      </c>
      <c r="D15" s="84"/>
      <c r="E15" s="57"/>
    </row>
    <row r="16" ht="45" customHeight="1" spans="1:5">
      <c r="A16" s="62" t="s">
        <v>128</v>
      </c>
      <c r="B16" s="83">
        <f>C16+D16</f>
        <v>70000.78</v>
      </c>
      <c r="C16" s="83">
        <f t="shared" si="2"/>
        <v>70000.78</v>
      </c>
      <c r="D16" s="84"/>
      <c r="E16" s="57"/>
    </row>
    <row r="17" ht="45" customHeight="1" spans="1:5">
      <c r="A17" s="65" t="s">
        <v>129</v>
      </c>
      <c r="B17" s="84">
        <f>C17+D17</f>
        <v>70000.78</v>
      </c>
      <c r="C17" s="84">
        <v>70000.78</v>
      </c>
      <c r="D17" s="84"/>
      <c r="E17" s="5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F15" sqref="F15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1.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0" customHeight="1" spans="1:7">
      <c r="A2" s="11" t="s">
        <v>130</v>
      </c>
      <c r="B2" s="11"/>
      <c r="C2" s="11"/>
      <c r="D2" s="11"/>
      <c r="E2" s="10"/>
      <c r="F2" s="10"/>
      <c r="G2" s="10"/>
    </row>
    <row r="3" ht="19" customHeight="1" spans="1:7">
      <c r="A3" s="12"/>
      <c r="B3" s="12"/>
      <c r="C3" s="51" t="s">
        <v>36</v>
      </c>
      <c r="D3" s="51"/>
      <c r="E3" s="12"/>
      <c r="F3" s="12"/>
      <c r="G3" s="12"/>
    </row>
    <row r="4" ht="22.75" customHeight="1" spans="1:7">
      <c r="A4" s="67" t="s">
        <v>37</v>
      </c>
      <c r="B4" s="67"/>
      <c r="C4" s="67" t="s">
        <v>38</v>
      </c>
      <c r="D4" s="67"/>
      <c r="E4" s="12"/>
      <c r="F4" s="12"/>
      <c r="G4" s="12"/>
    </row>
    <row r="5" ht="22.75" customHeight="1" spans="1:7">
      <c r="A5" s="67" t="s">
        <v>39</v>
      </c>
      <c r="B5" s="67" t="s">
        <v>40</v>
      </c>
      <c r="C5" s="67" t="s">
        <v>39</v>
      </c>
      <c r="D5" s="67" t="s">
        <v>117</v>
      </c>
      <c r="E5" s="12"/>
      <c r="F5" s="12"/>
      <c r="G5" s="12"/>
    </row>
    <row r="6" ht="21" customHeight="1" spans="1:7">
      <c r="A6" s="15" t="s">
        <v>131</v>
      </c>
      <c r="B6" s="74">
        <v>2078396.37</v>
      </c>
      <c r="C6" s="15" t="s">
        <v>132</v>
      </c>
      <c r="D6" s="74">
        <f>SUM(D7:D36)</f>
        <v>2078396.37</v>
      </c>
      <c r="E6" s="12"/>
      <c r="F6" s="12"/>
      <c r="G6" s="12"/>
    </row>
    <row r="7" ht="21" customHeight="1" spans="1:7">
      <c r="A7" s="15" t="s">
        <v>133</v>
      </c>
      <c r="B7" s="75"/>
      <c r="C7" s="15" t="s">
        <v>134</v>
      </c>
      <c r="D7" s="74">
        <v>1811073</v>
      </c>
      <c r="E7" s="12"/>
      <c r="F7" s="12"/>
      <c r="G7" s="12"/>
    </row>
    <row r="8" ht="21" customHeight="1" spans="1:7">
      <c r="A8" s="15" t="s">
        <v>135</v>
      </c>
      <c r="B8" s="75"/>
      <c r="C8" s="15" t="s">
        <v>136</v>
      </c>
      <c r="D8" s="74"/>
      <c r="E8" s="12"/>
      <c r="F8" s="12"/>
      <c r="G8" s="12"/>
    </row>
    <row r="9" ht="21" customHeight="1" spans="1:7">
      <c r="A9" s="15" t="s">
        <v>137</v>
      </c>
      <c r="B9" s="75"/>
      <c r="C9" s="15" t="s">
        <v>138</v>
      </c>
      <c r="D9" s="74"/>
      <c r="E9" s="12"/>
      <c r="F9" s="12"/>
      <c r="G9" s="12"/>
    </row>
    <row r="10" ht="21" customHeight="1" spans="1:7">
      <c r="A10" s="15"/>
      <c r="B10" s="76"/>
      <c r="C10" s="15" t="s">
        <v>139</v>
      </c>
      <c r="D10" s="74"/>
      <c r="E10" s="12"/>
      <c r="F10" s="12"/>
      <c r="G10" s="12"/>
    </row>
    <row r="11" ht="21" customHeight="1" spans="1:7">
      <c r="A11" s="15"/>
      <c r="B11" s="76"/>
      <c r="C11" s="15" t="s">
        <v>140</v>
      </c>
      <c r="D11" s="74"/>
      <c r="E11" s="12"/>
      <c r="F11" s="12"/>
      <c r="G11" s="12"/>
    </row>
    <row r="12" ht="21" customHeight="1" spans="1:7">
      <c r="A12" s="15"/>
      <c r="B12" s="76"/>
      <c r="C12" s="15" t="s">
        <v>141</v>
      </c>
      <c r="D12" s="74"/>
      <c r="E12" s="12"/>
      <c r="F12" s="12"/>
      <c r="G12" s="12"/>
    </row>
    <row r="13" ht="21" customHeight="1" spans="1:7">
      <c r="A13" s="47"/>
      <c r="B13" s="71"/>
      <c r="C13" s="15" t="s">
        <v>142</v>
      </c>
      <c r="D13" s="74"/>
      <c r="E13" s="12"/>
      <c r="F13" s="12"/>
      <c r="G13" s="12"/>
    </row>
    <row r="14" ht="21" customHeight="1" spans="1:7">
      <c r="A14" s="15"/>
      <c r="B14" s="76"/>
      <c r="C14" s="15" t="s">
        <v>143</v>
      </c>
      <c r="D14" s="74">
        <v>197322.59</v>
      </c>
      <c r="E14" s="12"/>
      <c r="F14" s="12"/>
      <c r="G14" s="50"/>
    </row>
    <row r="15" ht="21" customHeight="1" spans="1:7">
      <c r="A15" s="15"/>
      <c r="B15" s="76"/>
      <c r="C15" s="15" t="s">
        <v>144</v>
      </c>
      <c r="D15" s="74"/>
      <c r="E15" s="12"/>
      <c r="F15" s="12"/>
      <c r="G15" s="12"/>
    </row>
    <row r="16" ht="21" customHeight="1" spans="1:7">
      <c r="A16" s="15"/>
      <c r="B16" s="76"/>
      <c r="C16" s="15" t="s">
        <v>145</v>
      </c>
      <c r="D16" s="74">
        <v>70000.78</v>
      </c>
      <c r="E16" s="12"/>
      <c r="F16" s="12"/>
      <c r="G16" s="12"/>
    </row>
    <row r="17" ht="21" customHeight="1" spans="1:7">
      <c r="A17" s="15"/>
      <c r="B17" s="76"/>
      <c r="C17" s="15" t="s">
        <v>146</v>
      </c>
      <c r="D17" s="74"/>
      <c r="E17" s="12"/>
      <c r="F17" s="12"/>
      <c r="G17" s="12"/>
    </row>
    <row r="18" ht="21" customHeight="1" spans="1:7">
      <c r="A18" s="15"/>
      <c r="B18" s="76"/>
      <c r="C18" s="15" t="s">
        <v>147</v>
      </c>
      <c r="D18" s="75"/>
      <c r="E18" s="12"/>
      <c r="F18" s="12"/>
      <c r="G18" s="12"/>
    </row>
    <row r="19" ht="21" customHeight="1" spans="1:7">
      <c r="A19" s="15"/>
      <c r="B19" s="15"/>
      <c r="C19" s="15" t="s">
        <v>148</v>
      </c>
      <c r="D19" s="75"/>
      <c r="E19" s="12"/>
      <c r="F19" s="12"/>
      <c r="G19" s="12"/>
    </row>
    <row r="20" ht="21" customHeight="1" spans="1:7">
      <c r="A20" s="15"/>
      <c r="B20" s="15"/>
      <c r="C20" s="15" t="s">
        <v>149</v>
      </c>
      <c r="D20" s="75"/>
      <c r="E20" s="12"/>
      <c r="F20" s="12"/>
      <c r="G20" s="12"/>
    </row>
    <row r="21" ht="21" customHeight="1" spans="1:7">
      <c r="A21" s="15"/>
      <c r="B21" s="15"/>
      <c r="C21" s="15" t="s">
        <v>150</v>
      </c>
      <c r="D21" s="75"/>
      <c r="E21" s="12"/>
      <c r="F21" s="12"/>
      <c r="G21" s="12"/>
    </row>
    <row r="22" ht="21" customHeight="1" spans="1:7">
      <c r="A22" s="15"/>
      <c r="B22" s="15"/>
      <c r="C22" s="15" t="s">
        <v>151</v>
      </c>
      <c r="D22" s="75"/>
      <c r="E22" s="12"/>
      <c r="F22" s="12"/>
      <c r="G22" s="12"/>
    </row>
    <row r="23" ht="21" customHeight="1" spans="1:7">
      <c r="A23" s="15"/>
      <c r="B23" s="15"/>
      <c r="C23" s="15" t="s">
        <v>152</v>
      </c>
      <c r="D23" s="75"/>
      <c r="E23" s="12"/>
      <c r="F23" s="12"/>
      <c r="G23" s="12"/>
    </row>
    <row r="24" ht="21" customHeight="1" spans="1:7">
      <c r="A24" s="15"/>
      <c r="B24" s="15"/>
      <c r="C24" s="15" t="s">
        <v>153</v>
      </c>
      <c r="D24" s="75"/>
      <c r="E24" s="12"/>
      <c r="F24" s="12"/>
      <c r="G24" s="12"/>
    </row>
    <row r="25" ht="21" customHeight="1" spans="1:7">
      <c r="A25" s="15"/>
      <c r="B25" s="15"/>
      <c r="C25" s="15" t="s">
        <v>154</v>
      </c>
      <c r="D25" s="75"/>
      <c r="E25" s="12"/>
      <c r="F25" s="12"/>
      <c r="G25" s="12"/>
    </row>
    <row r="26" ht="21" customHeight="1" spans="1:7">
      <c r="A26" s="15"/>
      <c r="B26" s="15"/>
      <c r="C26" s="15" t="s">
        <v>155</v>
      </c>
      <c r="D26" s="75"/>
      <c r="E26" s="12"/>
      <c r="F26" s="12"/>
      <c r="G26" s="12"/>
    </row>
    <row r="27" ht="21" customHeight="1" spans="1:7">
      <c r="A27" s="15"/>
      <c r="B27" s="15"/>
      <c r="C27" s="15" t="s">
        <v>156</v>
      </c>
      <c r="D27" s="75"/>
      <c r="E27" s="12"/>
      <c r="F27" s="12"/>
      <c r="G27" s="12"/>
    </row>
    <row r="28" ht="21" customHeight="1" spans="1:7">
      <c r="A28" s="15"/>
      <c r="B28" s="15"/>
      <c r="C28" s="15" t="s">
        <v>157</v>
      </c>
      <c r="D28" s="75"/>
      <c r="E28" s="12"/>
      <c r="F28" s="12"/>
      <c r="G28" s="12"/>
    </row>
    <row r="29" ht="21" customHeight="1" spans="1:7">
      <c r="A29" s="15"/>
      <c r="B29" s="15"/>
      <c r="C29" s="15" t="s">
        <v>158</v>
      </c>
      <c r="D29" s="75"/>
      <c r="E29" s="12"/>
      <c r="F29" s="12"/>
      <c r="G29" s="12"/>
    </row>
    <row r="30" ht="21" customHeight="1" spans="1:7">
      <c r="A30" s="15"/>
      <c r="B30" s="15"/>
      <c r="C30" s="15" t="s">
        <v>159</v>
      </c>
      <c r="D30" s="75"/>
      <c r="E30" s="12"/>
      <c r="F30" s="12"/>
      <c r="G30" s="12"/>
    </row>
    <row r="31" ht="21" customHeight="1" spans="1:7">
      <c r="A31" s="15"/>
      <c r="B31" s="15"/>
      <c r="C31" s="15" t="s">
        <v>160</v>
      </c>
      <c r="D31" s="75"/>
      <c r="E31" s="12"/>
      <c r="F31" s="12"/>
      <c r="G31" s="12"/>
    </row>
    <row r="32" ht="21" customHeight="1" spans="1:7">
      <c r="A32" s="15"/>
      <c r="B32" s="15"/>
      <c r="C32" s="15" t="s">
        <v>161</v>
      </c>
      <c r="D32" s="75"/>
      <c r="E32" s="12"/>
      <c r="F32" s="12"/>
      <c r="G32" s="12"/>
    </row>
    <row r="33" ht="21" customHeight="1" spans="1:7">
      <c r="A33" s="15"/>
      <c r="B33" s="15"/>
      <c r="C33" s="15" t="s">
        <v>162</v>
      </c>
      <c r="D33" s="75"/>
      <c r="E33" s="12"/>
      <c r="F33" s="12"/>
      <c r="G33" s="12"/>
    </row>
    <row r="34" ht="21" customHeight="1" spans="1:7">
      <c r="A34" s="15"/>
      <c r="B34" s="15"/>
      <c r="C34" s="15" t="s">
        <v>163</v>
      </c>
      <c r="D34" s="75"/>
      <c r="E34" s="12"/>
      <c r="F34" s="12"/>
      <c r="G34" s="12"/>
    </row>
    <row r="35" ht="21" customHeight="1" spans="1:7">
      <c r="A35" s="15"/>
      <c r="B35" s="15"/>
      <c r="C35" s="15" t="s">
        <v>164</v>
      </c>
      <c r="D35" s="75"/>
      <c r="E35" s="12"/>
      <c r="F35" s="12"/>
      <c r="G35" s="12"/>
    </row>
    <row r="36" ht="21" customHeight="1" spans="1:7">
      <c r="A36" s="15"/>
      <c r="B36" s="15"/>
      <c r="C36" s="15" t="s">
        <v>165</v>
      </c>
      <c r="D36" s="77"/>
      <c r="E36" s="12"/>
      <c r="F36" s="12"/>
      <c r="G36" s="12"/>
    </row>
    <row r="37" ht="21" customHeight="1" spans="1:7">
      <c r="A37" s="67" t="s">
        <v>166</v>
      </c>
      <c r="B37" s="78">
        <f>B6</f>
        <v>2078396.37</v>
      </c>
      <c r="C37" s="67" t="s">
        <v>167</v>
      </c>
      <c r="D37" s="79">
        <f>D6</f>
        <v>2078396.37</v>
      </c>
      <c r="E37" s="50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G15" sqref="G15"/>
    </sheetView>
  </sheetViews>
  <sheetFormatPr defaultColWidth="10" defaultRowHeight="13.5" outlineLevelRow="7"/>
  <cols>
    <col min="1" max="1" width="14.625" customWidth="1"/>
    <col min="2" max="3" width="13.75" customWidth="1"/>
    <col min="4" max="4" width="12.35" customWidth="1"/>
    <col min="5" max="5" width="11.5" customWidth="1"/>
    <col min="6" max="6" width="10.75" customWidth="1"/>
    <col min="7" max="7" width="10.875" customWidth="1"/>
    <col min="8" max="8" width="9.75" customWidth="1"/>
    <col min="9" max="9" width="9.625" customWidth="1"/>
    <col min="10" max="10" width="11" customWidth="1"/>
    <col min="11" max="11" width="9.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51" t="s">
        <v>36</v>
      </c>
      <c r="K3" s="51"/>
    </row>
    <row r="4" ht="22.75" customHeight="1" spans="1:11">
      <c r="A4" s="67" t="s">
        <v>169</v>
      </c>
      <c r="B4" s="67" t="s">
        <v>117</v>
      </c>
      <c r="C4" s="67" t="s">
        <v>170</v>
      </c>
      <c r="D4" s="67"/>
      <c r="E4" s="67"/>
      <c r="F4" s="67" t="s">
        <v>171</v>
      </c>
      <c r="G4" s="67"/>
      <c r="H4" s="67"/>
      <c r="I4" s="67" t="s">
        <v>172</v>
      </c>
      <c r="J4" s="67"/>
      <c r="K4" s="67"/>
    </row>
    <row r="5" ht="22.75" customHeight="1" spans="1:11">
      <c r="A5" s="67"/>
      <c r="B5" s="67"/>
      <c r="C5" s="14" t="s">
        <v>117</v>
      </c>
      <c r="D5" s="68" t="s">
        <v>114</v>
      </c>
      <c r="E5" s="68" t="s">
        <v>115</v>
      </c>
      <c r="F5" s="14" t="s">
        <v>117</v>
      </c>
      <c r="G5" s="14" t="s">
        <v>114</v>
      </c>
      <c r="H5" s="14" t="s">
        <v>115</v>
      </c>
      <c r="I5" s="14" t="s">
        <v>117</v>
      </c>
      <c r="J5" s="14" t="s">
        <v>114</v>
      </c>
      <c r="K5" s="14" t="s">
        <v>115</v>
      </c>
    </row>
    <row r="6" ht="22.75" customHeight="1" spans="1:11">
      <c r="A6" s="67" t="s">
        <v>117</v>
      </c>
      <c r="B6" s="69">
        <f>B7+B8</f>
        <v>2078396.37</v>
      </c>
      <c r="C6" s="69">
        <f>C7+C8</f>
        <v>2078396.37</v>
      </c>
      <c r="D6" s="69">
        <f>D7+D8</f>
        <v>1516396.37</v>
      </c>
      <c r="E6" s="69">
        <f>E7+E8</f>
        <v>562000</v>
      </c>
      <c r="F6" s="69"/>
      <c r="G6" s="69"/>
      <c r="H6" s="69"/>
      <c r="I6" s="69"/>
      <c r="J6" s="69"/>
      <c r="K6" s="69"/>
    </row>
    <row r="7" ht="22.75" customHeight="1" spans="1:11">
      <c r="A7" s="67" t="s">
        <v>173</v>
      </c>
      <c r="B7" s="69">
        <f>C7+F7+I7</f>
        <v>2078396.37</v>
      </c>
      <c r="C7" s="69">
        <f>D7+E7</f>
        <v>2078396.37</v>
      </c>
      <c r="D7" s="70">
        <v>1516396.37</v>
      </c>
      <c r="E7" s="70">
        <v>562000</v>
      </c>
      <c r="F7" s="71"/>
      <c r="G7" s="71"/>
      <c r="H7" s="71"/>
      <c r="I7" s="71"/>
      <c r="J7" s="71"/>
      <c r="K7" s="71"/>
    </row>
    <row r="8" ht="22.75" customHeight="1" spans="1:11">
      <c r="A8" s="72"/>
      <c r="B8" s="73"/>
      <c r="C8" s="73"/>
      <c r="D8" s="71"/>
      <c r="E8" s="71"/>
      <c r="F8" s="71"/>
      <c r="G8" s="71"/>
      <c r="H8" s="71"/>
      <c r="I8" s="71"/>
      <c r="J8" s="71"/>
      <c r="K8" s="71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G10" sqref="G10"/>
    </sheetView>
  </sheetViews>
  <sheetFormatPr defaultColWidth="10" defaultRowHeight="13.5" outlineLevelCol="4"/>
  <cols>
    <col min="1" max="1" width="18.625" customWidth="1"/>
    <col min="2" max="2" width="31.375" customWidth="1"/>
    <col min="3" max="3" width="27.375" customWidth="1"/>
    <col min="4" max="4" width="27.125" customWidth="1"/>
    <col min="5" max="5" width="25.6416666666667" customWidth="1"/>
  </cols>
  <sheetData>
    <row r="1" ht="14.3" customHeight="1" spans="1:1">
      <c r="A1" s="58"/>
    </row>
    <row r="2" ht="36.9" customHeight="1" spans="1:5">
      <c r="A2" s="11" t="s">
        <v>174</v>
      </c>
      <c r="B2" s="11"/>
      <c r="C2" s="11"/>
      <c r="D2" s="11"/>
      <c r="E2" s="11"/>
    </row>
    <row r="3" ht="21.85" customHeight="1" spans="1:5">
      <c r="A3" s="12"/>
      <c r="B3" s="12"/>
      <c r="C3" s="51" t="s">
        <v>36</v>
      </c>
      <c r="D3" s="51"/>
      <c r="E3" s="51"/>
    </row>
    <row r="4" ht="33" customHeight="1" spans="1:5">
      <c r="A4" s="52" t="s">
        <v>112</v>
      </c>
      <c r="B4" s="52"/>
      <c r="C4" s="52" t="s">
        <v>170</v>
      </c>
      <c r="D4" s="52"/>
      <c r="E4" s="52"/>
    </row>
    <row r="5" ht="36" customHeight="1" spans="1:5">
      <c r="A5" s="59" t="s">
        <v>175</v>
      </c>
      <c r="B5" s="59" t="s">
        <v>176</v>
      </c>
      <c r="C5" s="60" t="s">
        <v>117</v>
      </c>
      <c r="D5" s="59" t="s">
        <v>114</v>
      </c>
      <c r="E5" s="59" t="s">
        <v>115</v>
      </c>
    </row>
    <row r="6" ht="29" customHeight="1" spans="1:5">
      <c r="A6" s="61"/>
      <c r="B6" s="59" t="s">
        <v>117</v>
      </c>
      <c r="C6" s="60">
        <f>C7+C10+C16</f>
        <v>2078396.37</v>
      </c>
      <c r="D6" s="60">
        <f>D7+D10+D16</f>
        <v>1516396.37</v>
      </c>
      <c r="E6" s="60">
        <f>E7+E10+E16</f>
        <v>562000</v>
      </c>
    </row>
    <row r="7" ht="29" customHeight="1" spans="1:5">
      <c r="A7" s="32" t="s">
        <v>177</v>
      </c>
      <c r="B7" s="62" t="s">
        <v>178</v>
      </c>
      <c r="C7" s="63">
        <f>C8</f>
        <v>1811073</v>
      </c>
      <c r="D7" s="63">
        <f>D8</f>
        <v>1311073</v>
      </c>
      <c r="E7" s="63">
        <f>E8</f>
        <v>500000</v>
      </c>
    </row>
    <row r="8" ht="29" customHeight="1" spans="1:5">
      <c r="A8" s="32" t="s">
        <v>179</v>
      </c>
      <c r="B8" s="62" t="s">
        <v>180</v>
      </c>
      <c r="C8" s="64">
        <f>C9</f>
        <v>1811073</v>
      </c>
      <c r="D8" s="64">
        <f>D9</f>
        <v>1311073</v>
      </c>
      <c r="E8" s="64">
        <f>E9</f>
        <v>500000</v>
      </c>
    </row>
    <row r="9" ht="29" customHeight="1" spans="1:5">
      <c r="A9" s="42" t="s">
        <v>181</v>
      </c>
      <c r="B9" s="65" t="s">
        <v>182</v>
      </c>
      <c r="C9" s="66">
        <f>D9+E9</f>
        <v>1811073</v>
      </c>
      <c r="D9" s="66">
        <v>1311073</v>
      </c>
      <c r="E9" s="66">
        <v>500000</v>
      </c>
    </row>
    <row r="10" ht="29" customHeight="1" spans="1:5">
      <c r="A10" s="32" t="s">
        <v>183</v>
      </c>
      <c r="B10" s="62" t="s">
        <v>184</v>
      </c>
      <c r="C10" s="64">
        <f>C11+C14</f>
        <v>197322.59</v>
      </c>
      <c r="D10" s="64">
        <f>D11+D14</f>
        <v>135322.59</v>
      </c>
      <c r="E10" s="64">
        <f>E11+E14</f>
        <v>62000</v>
      </c>
    </row>
    <row r="11" ht="29" customHeight="1" spans="1:5">
      <c r="A11" s="32" t="s">
        <v>185</v>
      </c>
      <c r="B11" s="62" t="s">
        <v>186</v>
      </c>
      <c r="C11" s="64">
        <f>D11+E11+F11</f>
        <v>130334.59</v>
      </c>
      <c r="D11" s="64">
        <f>D12+D13</f>
        <v>130334.59</v>
      </c>
      <c r="E11" s="64"/>
    </row>
    <row r="12" ht="29" customHeight="1" spans="1:5">
      <c r="A12" s="42" t="s">
        <v>187</v>
      </c>
      <c r="B12" s="65" t="s">
        <v>188</v>
      </c>
      <c r="C12" s="66">
        <f t="shared" ref="C12:C18" si="0">D12+E12</f>
        <v>7500</v>
      </c>
      <c r="D12" s="66">
        <v>7500</v>
      </c>
      <c r="E12" s="66"/>
    </row>
    <row r="13" ht="29" customHeight="1" spans="1:5">
      <c r="A13" s="42">
        <v>2080505</v>
      </c>
      <c r="B13" s="65" t="s">
        <v>189</v>
      </c>
      <c r="C13" s="66">
        <f>D13+E13+F13</f>
        <v>122834.59</v>
      </c>
      <c r="D13" s="66">
        <v>122834.59</v>
      </c>
      <c r="E13" s="66"/>
    </row>
    <row r="14" ht="29" customHeight="1" spans="1:5">
      <c r="A14" s="42">
        <v>20899</v>
      </c>
      <c r="B14" s="65" t="s">
        <v>190</v>
      </c>
      <c r="C14" s="64">
        <f>C15</f>
        <v>66988</v>
      </c>
      <c r="D14" s="64">
        <f t="shared" ref="D14:D17" si="1">D15</f>
        <v>4988</v>
      </c>
      <c r="E14" s="64">
        <f>E15</f>
        <v>62000</v>
      </c>
    </row>
    <row r="15" ht="29" customHeight="1" spans="1:5">
      <c r="A15" s="42">
        <v>2089999</v>
      </c>
      <c r="B15" s="65" t="s">
        <v>190</v>
      </c>
      <c r="C15" s="66">
        <f t="shared" si="0"/>
        <v>66988</v>
      </c>
      <c r="D15" s="66">
        <v>4988</v>
      </c>
      <c r="E15" s="66">
        <v>62000</v>
      </c>
    </row>
    <row r="16" ht="29" customHeight="1" spans="1:5">
      <c r="A16" s="32">
        <v>210</v>
      </c>
      <c r="B16" s="62" t="s">
        <v>191</v>
      </c>
      <c r="C16" s="64">
        <f>C17</f>
        <v>70000.78</v>
      </c>
      <c r="D16" s="64">
        <f t="shared" si="1"/>
        <v>70000.78</v>
      </c>
      <c r="E16" s="66"/>
    </row>
    <row r="17" ht="29" customHeight="1" spans="1:5">
      <c r="A17" s="32">
        <v>21011</v>
      </c>
      <c r="B17" s="62" t="s">
        <v>192</v>
      </c>
      <c r="C17" s="64">
        <f t="shared" si="0"/>
        <v>70000.78</v>
      </c>
      <c r="D17" s="64">
        <f t="shared" si="1"/>
        <v>70000.78</v>
      </c>
      <c r="E17" s="66"/>
    </row>
    <row r="18" ht="29" customHeight="1" spans="1:5">
      <c r="A18" s="42">
        <v>2101101</v>
      </c>
      <c r="B18" s="65" t="s">
        <v>193</v>
      </c>
      <c r="C18" s="66">
        <f t="shared" si="0"/>
        <v>70000.78</v>
      </c>
      <c r="D18" s="66">
        <v>70000.78</v>
      </c>
      <c r="E18" s="66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opLeftCell="A16" workbookViewId="0">
      <selection activeCell="H26" sqref="H26"/>
    </sheetView>
  </sheetViews>
  <sheetFormatPr defaultColWidth="10" defaultRowHeight="13.5" outlineLevelCol="4"/>
  <cols>
    <col min="1" max="1" width="7.625" customWidth="1"/>
    <col min="2" max="2" width="19.125" customWidth="1"/>
    <col min="3" max="5" width="18.5" customWidth="1"/>
    <col min="7" max="7" width="10.375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194</v>
      </c>
      <c r="B2" s="11"/>
      <c r="C2" s="11"/>
      <c r="D2" s="11"/>
      <c r="E2" s="11"/>
    </row>
    <row r="3" ht="22.75" customHeight="1" spans="1:5">
      <c r="A3" s="50"/>
      <c r="B3" s="50"/>
      <c r="C3" s="12"/>
      <c r="D3" s="12"/>
      <c r="E3" s="51" t="s">
        <v>36</v>
      </c>
    </row>
    <row r="4" ht="22.75" customHeight="1" spans="1:5">
      <c r="A4" s="52" t="s">
        <v>195</v>
      </c>
      <c r="B4" s="52"/>
      <c r="C4" s="52" t="s">
        <v>196</v>
      </c>
      <c r="D4" s="52"/>
      <c r="E4" s="52"/>
    </row>
    <row r="5" ht="22.75" customHeight="1" spans="1:5">
      <c r="A5" s="52" t="s">
        <v>175</v>
      </c>
      <c r="B5" s="52" t="s">
        <v>176</v>
      </c>
      <c r="C5" s="52" t="s">
        <v>117</v>
      </c>
      <c r="D5" s="52" t="s">
        <v>197</v>
      </c>
      <c r="E5" s="52" t="s">
        <v>198</v>
      </c>
    </row>
    <row r="6" ht="23" customHeight="1" spans="1:5">
      <c r="A6" s="36"/>
      <c r="B6" s="36" t="s">
        <v>117</v>
      </c>
      <c r="C6" s="53">
        <f>C7+C15+C32</f>
        <v>1516396.37</v>
      </c>
      <c r="D6" s="53">
        <f>D7+D15+D32</f>
        <v>1231025.01</v>
      </c>
      <c r="E6" s="53">
        <f>E7+E15+E32</f>
        <v>285371.36</v>
      </c>
    </row>
    <row r="7" ht="23" customHeight="1" spans="1:5">
      <c r="A7" s="54" t="s">
        <v>199</v>
      </c>
      <c r="B7" s="36" t="s">
        <v>200</v>
      </c>
      <c r="C7" s="53">
        <f>SUM(C8:C14)</f>
        <v>1223525.01</v>
      </c>
      <c r="D7" s="53">
        <f>SUM(D8:D14)</f>
        <v>1223525.01</v>
      </c>
      <c r="E7" s="55"/>
    </row>
    <row r="8" ht="23" customHeight="1" spans="1:5">
      <c r="A8" s="38" t="s">
        <v>201</v>
      </c>
      <c r="B8" s="39" t="s">
        <v>202</v>
      </c>
      <c r="C8" s="41">
        <f>D8+E8</f>
        <v>456737.4</v>
      </c>
      <c r="D8" s="56">
        <v>456737.4</v>
      </c>
      <c r="E8" s="55"/>
    </row>
    <row r="9" ht="23" customHeight="1" spans="1:5">
      <c r="A9" s="38" t="s">
        <v>203</v>
      </c>
      <c r="B9" s="39" t="s">
        <v>204</v>
      </c>
      <c r="C9" s="41">
        <f>D9+E9</f>
        <v>189000</v>
      </c>
      <c r="D9" s="56">
        <v>189000</v>
      </c>
      <c r="E9" s="55"/>
    </row>
    <row r="10" ht="23" customHeight="1" spans="1:5">
      <c r="A10" s="38" t="s">
        <v>205</v>
      </c>
      <c r="B10" s="39" t="s">
        <v>206</v>
      </c>
      <c r="C10" s="41">
        <f>D10+E10</f>
        <v>216190</v>
      </c>
      <c r="D10" s="56">
        <v>216190</v>
      </c>
      <c r="E10" s="55"/>
    </row>
    <row r="11" ht="23" customHeight="1" spans="1:5">
      <c r="A11" s="38" t="s">
        <v>207</v>
      </c>
      <c r="B11" s="39" t="s">
        <v>208</v>
      </c>
      <c r="C11" s="41">
        <f t="shared" ref="C11:C31" si="0">D11+E11</f>
        <v>103559.4</v>
      </c>
      <c r="D11" s="56">
        <v>103559.4</v>
      </c>
      <c r="E11" s="55"/>
    </row>
    <row r="12" ht="23" customHeight="1" spans="1:5">
      <c r="A12" s="38" t="s">
        <v>209</v>
      </c>
      <c r="B12" s="39" t="s">
        <v>210</v>
      </c>
      <c r="C12" s="41">
        <f t="shared" si="0"/>
        <v>70000.78</v>
      </c>
      <c r="D12" s="41">
        <v>70000.78</v>
      </c>
      <c r="E12" s="55"/>
    </row>
    <row r="13" ht="23" customHeight="1" spans="1:5">
      <c r="A13" s="38" t="s">
        <v>211</v>
      </c>
      <c r="B13" s="39" t="s">
        <v>212</v>
      </c>
      <c r="C13" s="41">
        <f t="shared" si="0"/>
        <v>127822.59</v>
      </c>
      <c r="D13" s="41">
        <v>127822.59</v>
      </c>
      <c r="E13" s="55"/>
    </row>
    <row r="14" ht="23" customHeight="1" spans="1:5">
      <c r="A14" s="38" t="s">
        <v>213</v>
      </c>
      <c r="B14" s="39" t="s">
        <v>214</v>
      </c>
      <c r="C14" s="41">
        <f t="shared" si="0"/>
        <v>60214.84</v>
      </c>
      <c r="D14" s="41">
        <v>60214.84</v>
      </c>
      <c r="E14" s="55"/>
    </row>
    <row r="15" ht="23" customHeight="1" spans="1:5">
      <c r="A15" s="54" t="s">
        <v>215</v>
      </c>
      <c r="B15" s="36" t="s">
        <v>216</v>
      </c>
      <c r="C15" s="53">
        <f t="shared" si="0"/>
        <v>285371.36</v>
      </c>
      <c r="D15" s="53"/>
      <c r="E15" s="53">
        <f>SUM(E16:E31)</f>
        <v>285371.36</v>
      </c>
    </row>
    <row r="16" ht="23" customHeight="1" spans="1:5">
      <c r="A16" s="38" t="s">
        <v>201</v>
      </c>
      <c r="B16" s="39" t="s">
        <v>217</v>
      </c>
      <c r="C16" s="41">
        <f t="shared" si="0"/>
        <v>30000</v>
      </c>
      <c r="D16" s="41"/>
      <c r="E16" s="41">
        <v>30000</v>
      </c>
    </row>
    <row r="17" ht="23" customHeight="1" spans="1:5">
      <c r="A17" s="38" t="s">
        <v>203</v>
      </c>
      <c r="B17" s="39" t="s">
        <v>218</v>
      </c>
      <c r="C17" s="41">
        <f t="shared" si="0"/>
        <v>59000</v>
      </c>
      <c r="D17" s="41"/>
      <c r="E17" s="41">
        <v>59000</v>
      </c>
    </row>
    <row r="18" ht="23" customHeight="1" spans="1:5">
      <c r="A18" s="38" t="s">
        <v>219</v>
      </c>
      <c r="B18" s="39" t="s">
        <v>220</v>
      </c>
      <c r="C18" s="41">
        <f t="shared" si="0"/>
        <v>5000</v>
      </c>
      <c r="D18" s="41"/>
      <c r="E18" s="41">
        <v>5000</v>
      </c>
    </row>
    <row r="19" ht="23" customHeight="1" spans="1:5">
      <c r="A19" s="38" t="s">
        <v>207</v>
      </c>
      <c r="B19" s="39" t="s">
        <v>221</v>
      </c>
      <c r="C19" s="41">
        <f t="shared" si="0"/>
        <v>16000</v>
      </c>
      <c r="D19" s="41"/>
      <c r="E19" s="41">
        <v>16000</v>
      </c>
    </row>
    <row r="20" ht="23" customHeight="1" spans="1:5">
      <c r="A20" s="38" t="s">
        <v>222</v>
      </c>
      <c r="B20" s="39" t="s">
        <v>223</v>
      </c>
      <c r="C20" s="41">
        <f t="shared" si="0"/>
        <v>33000</v>
      </c>
      <c r="D20" s="41"/>
      <c r="E20" s="41">
        <v>33000</v>
      </c>
    </row>
    <row r="21" ht="23" customHeight="1" spans="1:5">
      <c r="A21" s="38" t="s">
        <v>224</v>
      </c>
      <c r="B21" s="39" t="s">
        <v>225</v>
      </c>
      <c r="C21" s="41">
        <f t="shared" si="0"/>
        <v>5000</v>
      </c>
      <c r="D21" s="41"/>
      <c r="E21" s="41">
        <v>5000</v>
      </c>
    </row>
    <row r="22" ht="23" customHeight="1" spans="1:5">
      <c r="A22" s="38" t="s">
        <v>226</v>
      </c>
      <c r="B22" s="39" t="s">
        <v>227</v>
      </c>
      <c r="C22" s="41">
        <f t="shared" si="0"/>
        <v>5000</v>
      </c>
      <c r="D22" s="41"/>
      <c r="E22" s="41">
        <v>5000</v>
      </c>
    </row>
    <row r="23" ht="23" customHeight="1" spans="1:5">
      <c r="A23" s="38" t="s">
        <v>228</v>
      </c>
      <c r="B23" s="39" t="s">
        <v>229</v>
      </c>
      <c r="C23" s="41">
        <f t="shared" si="0"/>
        <v>10000</v>
      </c>
      <c r="D23" s="41"/>
      <c r="E23" s="41">
        <v>10000</v>
      </c>
    </row>
    <row r="24" ht="23" customHeight="1" spans="1:5">
      <c r="A24" s="38" t="s">
        <v>230</v>
      </c>
      <c r="B24" s="39" t="s">
        <v>231</v>
      </c>
      <c r="C24" s="41">
        <f t="shared" si="0"/>
        <v>3000</v>
      </c>
      <c r="D24" s="41"/>
      <c r="E24" s="41">
        <v>3000</v>
      </c>
    </row>
    <row r="25" ht="23" customHeight="1" spans="1:5">
      <c r="A25" s="38" t="s">
        <v>232</v>
      </c>
      <c r="B25" s="39" t="s">
        <v>233</v>
      </c>
      <c r="C25" s="41">
        <f t="shared" si="0"/>
        <v>15000</v>
      </c>
      <c r="D25" s="41"/>
      <c r="E25" s="41">
        <v>15000</v>
      </c>
    </row>
    <row r="26" ht="23" customHeight="1" spans="1:5">
      <c r="A26" s="38" t="s">
        <v>234</v>
      </c>
      <c r="B26" s="43" t="s">
        <v>235</v>
      </c>
      <c r="C26" s="41">
        <f t="shared" si="0"/>
        <v>3000</v>
      </c>
      <c r="D26" s="41"/>
      <c r="E26" s="41">
        <v>3000</v>
      </c>
    </row>
    <row r="27" ht="23" customHeight="1" spans="1:5">
      <c r="A27" s="38" t="s">
        <v>236</v>
      </c>
      <c r="B27" s="39" t="s">
        <v>237</v>
      </c>
      <c r="C27" s="41">
        <f t="shared" si="0"/>
        <v>10000</v>
      </c>
      <c r="D27" s="41"/>
      <c r="E27" s="41">
        <v>10000</v>
      </c>
    </row>
    <row r="28" ht="23" customHeight="1" spans="1:5">
      <c r="A28" s="38" t="s">
        <v>238</v>
      </c>
      <c r="B28" s="39" t="s">
        <v>239</v>
      </c>
      <c r="C28" s="41">
        <f t="shared" si="0"/>
        <v>14985.94</v>
      </c>
      <c r="D28" s="57"/>
      <c r="E28" s="41">
        <v>14985.94</v>
      </c>
    </row>
    <row r="29" ht="23" customHeight="1" spans="1:5">
      <c r="A29" s="38" t="s">
        <v>240</v>
      </c>
      <c r="B29" s="39" t="s">
        <v>241</v>
      </c>
      <c r="C29" s="41">
        <f t="shared" si="0"/>
        <v>13985.42</v>
      </c>
      <c r="D29" s="57"/>
      <c r="E29" s="41">
        <v>13985.42</v>
      </c>
    </row>
    <row r="30" ht="23" customHeight="1" spans="1:5">
      <c r="A30" s="38" t="s">
        <v>242</v>
      </c>
      <c r="B30" s="39" t="s">
        <v>243</v>
      </c>
      <c r="C30" s="41">
        <f t="shared" si="0"/>
        <v>56400</v>
      </c>
      <c r="D30" s="57"/>
      <c r="E30" s="41">
        <v>56400</v>
      </c>
    </row>
    <row r="31" ht="23" customHeight="1" spans="1:5">
      <c r="A31" s="38" t="s">
        <v>213</v>
      </c>
      <c r="B31" s="39" t="s">
        <v>244</v>
      </c>
      <c r="C31" s="41">
        <f t="shared" si="0"/>
        <v>6000</v>
      </c>
      <c r="D31" s="41"/>
      <c r="E31" s="41">
        <v>6000</v>
      </c>
    </row>
    <row r="32" ht="23" customHeight="1" spans="1:5">
      <c r="A32" s="36" t="s">
        <v>245</v>
      </c>
      <c r="B32" s="36" t="s">
        <v>246</v>
      </c>
      <c r="C32" s="53">
        <f>C33</f>
        <v>7500</v>
      </c>
      <c r="D32" s="53">
        <f>D33</f>
        <v>7500</v>
      </c>
      <c r="E32" s="53"/>
    </row>
    <row r="33" ht="23" customHeight="1" spans="1:5">
      <c r="A33" s="38" t="s">
        <v>219</v>
      </c>
      <c r="B33" s="39" t="s">
        <v>247</v>
      </c>
      <c r="C33" s="41">
        <f>D33+E33</f>
        <v>7500</v>
      </c>
      <c r="D33" s="41">
        <v>7500</v>
      </c>
      <c r="E33" s="55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18" sqref="F18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4" width="9.76666666666667" customWidth="1"/>
    <col min="5" max="6" width="12.25" customWidth="1"/>
    <col min="7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5" t="s">
        <v>248</v>
      </c>
      <c r="B2" s="45"/>
      <c r="C2" s="45"/>
      <c r="D2" s="45"/>
      <c r="E2" s="45"/>
      <c r="F2" s="45"/>
      <c r="G2" s="45"/>
      <c r="H2" s="45"/>
    </row>
    <row r="3" ht="22.75" customHeight="1" spans="1:8">
      <c r="A3" s="10"/>
      <c r="B3" s="10"/>
      <c r="C3" s="10"/>
      <c r="D3" s="10"/>
      <c r="E3" s="10"/>
      <c r="F3" s="10"/>
      <c r="G3" s="10"/>
      <c r="H3" s="46" t="s">
        <v>36</v>
      </c>
    </row>
    <row r="4" ht="22.75" customHeight="1" spans="1:8">
      <c r="A4" s="14" t="s">
        <v>169</v>
      </c>
      <c r="B4" s="14" t="s">
        <v>249</v>
      </c>
      <c r="C4" s="14"/>
      <c r="D4" s="14"/>
      <c r="E4" s="14"/>
      <c r="F4" s="14"/>
      <c r="G4" s="14" t="s">
        <v>250</v>
      </c>
      <c r="H4" s="14" t="s">
        <v>251</v>
      </c>
    </row>
    <row r="5" ht="22.75" customHeight="1" spans="1:8">
      <c r="A5" s="14"/>
      <c r="B5" s="14" t="s">
        <v>117</v>
      </c>
      <c r="C5" s="14" t="s">
        <v>252</v>
      </c>
      <c r="D5" s="14" t="s">
        <v>253</v>
      </c>
      <c r="E5" s="14" t="s">
        <v>254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255</v>
      </c>
      <c r="F6" s="14" t="s">
        <v>256</v>
      </c>
      <c r="G6" s="14"/>
      <c r="H6" s="14"/>
    </row>
    <row r="7" ht="22.75" customHeight="1" spans="1:8">
      <c r="A7" s="47" t="s">
        <v>117</v>
      </c>
      <c r="B7" s="48"/>
      <c r="C7" s="48"/>
      <c r="D7" s="48"/>
      <c r="E7" s="48"/>
      <c r="F7" s="48"/>
      <c r="G7" s="48"/>
      <c r="H7" s="48"/>
    </row>
    <row r="8" ht="22.75" customHeight="1" spans="1:8">
      <c r="A8" s="47" t="s">
        <v>257</v>
      </c>
      <c r="B8" s="49">
        <v>3000</v>
      </c>
      <c r="C8" s="49"/>
      <c r="D8" s="49">
        <v>3000</v>
      </c>
      <c r="E8" s="49"/>
      <c r="F8" s="49"/>
      <c r="G8" s="49">
        <v>10000</v>
      </c>
      <c r="H8" s="48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workbookViewId="0">
      <selection activeCell="J13" sqref="J13"/>
    </sheetView>
  </sheetViews>
  <sheetFormatPr defaultColWidth="10" defaultRowHeight="15"/>
  <cols>
    <col min="1" max="1" width="9.76666666666667" customWidth="1"/>
    <col min="2" max="2" width="12" style="18" customWidth="1"/>
    <col min="3" max="3" width="21.375" style="18" customWidth="1"/>
    <col min="4" max="6" width="13.2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258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36" customHeight="1" spans="1:10">
      <c r="A4" s="28" t="s">
        <v>259</v>
      </c>
      <c r="B4" s="29" t="s">
        <v>260</v>
      </c>
      <c r="C4" s="30" t="s">
        <v>261</v>
      </c>
      <c r="D4" s="28" t="s">
        <v>117</v>
      </c>
      <c r="E4" s="28" t="s">
        <v>114</v>
      </c>
      <c r="F4" s="28" t="s">
        <v>115</v>
      </c>
      <c r="G4" s="10"/>
      <c r="H4" s="10"/>
      <c r="I4" s="10"/>
      <c r="J4" s="10"/>
    </row>
    <row r="5" ht="28" customHeight="1" spans="1:10">
      <c r="A5" s="28"/>
      <c r="B5" s="31"/>
      <c r="C5" s="32" t="s">
        <v>117</v>
      </c>
      <c r="D5" s="33">
        <f>D6</f>
        <v>181000</v>
      </c>
      <c r="E5" s="33">
        <f>E6</f>
        <v>285371.36</v>
      </c>
      <c r="F5" s="33"/>
      <c r="G5" s="12"/>
      <c r="H5" s="12"/>
      <c r="I5" s="12"/>
      <c r="J5" s="12"/>
    </row>
    <row r="6" ht="37" customHeight="1" spans="1:6">
      <c r="A6" s="34">
        <v>1</v>
      </c>
      <c r="B6" s="35" t="s">
        <v>215</v>
      </c>
      <c r="C6" s="36" t="s">
        <v>216</v>
      </c>
      <c r="D6" s="37">
        <f t="shared" ref="D6:F6" si="0">D7+D8+D9+D10+D11+D12+D13+D14+D15+D16</f>
        <v>181000</v>
      </c>
      <c r="E6" s="37">
        <f>SUM(E7:E22)</f>
        <v>285371.36</v>
      </c>
      <c r="F6" s="37"/>
    </row>
    <row r="7" ht="37" customHeight="1" spans="1:6">
      <c r="A7" s="34">
        <v>2</v>
      </c>
      <c r="B7" s="38" t="s">
        <v>262</v>
      </c>
      <c r="C7" s="39" t="s">
        <v>217</v>
      </c>
      <c r="D7" s="40">
        <f t="shared" ref="D7:D22" si="1">E7+F7</f>
        <v>30000</v>
      </c>
      <c r="E7" s="41">
        <v>30000</v>
      </c>
      <c r="F7" s="40"/>
    </row>
    <row r="8" ht="37" customHeight="1" spans="1:6">
      <c r="A8" s="34">
        <v>3</v>
      </c>
      <c r="B8" s="42" t="s">
        <v>263</v>
      </c>
      <c r="C8" s="39" t="s">
        <v>218</v>
      </c>
      <c r="D8" s="40">
        <f t="shared" si="1"/>
        <v>59000</v>
      </c>
      <c r="E8" s="41">
        <v>59000</v>
      </c>
      <c r="F8" s="40"/>
    </row>
    <row r="9" ht="37" customHeight="1" spans="1:6">
      <c r="A9" s="34">
        <v>4</v>
      </c>
      <c r="B9" s="42" t="s">
        <v>264</v>
      </c>
      <c r="C9" s="39" t="s">
        <v>220</v>
      </c>
      <c r="D9" s="40">
        <f t="shared" si="1"/>
        <v>5000</v>
      </c>
      <c r="E9" s="41">
        <v>5000</v>
      </c>
      <c r="F9" s="40"/>
    </row>
    <row r="10" ht="37" customHeight="1" spans="1:6">
      <c r="A10" s="34">
        <v>5</v>
      </c>
      <c r="B10" s="42" t="s">
        <v>265</v>
      </c>
      <c r="C10" s="39" t="s">
        <v>221</v>
      </c>
      <c r="D10" s="40">
        <f t="shared" si="1"/>
        <v>16000</v>
      </c>
      <c r="E10" s="41">
        <v>16000</v>
      </c>
      <c r="F10" s="40"/>
    </row>
    <row r="11" ht="37" customHeight="1" spans="1:6">
      <c r="A11" s="34">
        <v>6</v>
      </c>
      <c r="B11" s="42" t="s">
        <v>266</v>
      </c>
      <c r="C11" s="39" t="s">
        <v>223</v>
      </c>
      <c r="D11" s="40">
        <f t="shared" si="1"/>
        <v>33000</v>
      </c>
      <c r="E11" s="41">
        <v>33000</v>
      </c>
      <c r="F11" s="40"/>
    </row>
    <row r="12" ht="37" customHeight="1" spans="1:6">
      <c r="A12" s="34">
        <v>7</v>
      </c>
      <c r="B12" s="42" t="s">
        <v>267</v>
      </c>
      <c r="C12" s="39" t="s">
        <v>225</v>
      </c>
      <c r="D12" s="40">
        <f t="shared" si="1"/>
        <v>5000</v>
      </c>
      <c r="E12" s="41">
        <v>5000</v>
      </c>
      <c r="F12" s="40"/>
    </row>
    <row r="13" ht="37" customHeight="1" spans="1:6">
      <c r="A13" s="34">
        <v>8</v>
      </c>
      <c r="B13" s="42" t="s">
        <v>268</v>
      </c>
      <c r="C13" s="39" t="s">
        <v>227</v>
      </c>
      <c r="D13" s="40">
        <f t="shared" si="1"/>
        <v>5000</v>
      </c>
      <c r="E13" s="41">
        <v>5000</v>
      </c>
      <c r="F13" s="40"/>
    </row>
    <row r="14" ht="37" customHeight="1" spans="1:6">
      <c r="A14" s="34">
        <v>9</v>
      </c>
      <c r="B14" s="42" t="s">
        <v>269</v>
      </c>
      <c r="C14" s="39" t="s">
        <v>229</v>
      </c>
      <c r="D14" s="40">
        <f t="shared" si="1"/>
        <v>10000</v>
      </c>
      <c r="E14" s="41">
        <v>10000</v>
      </c>
      <c r="F14" s="40"/>
    </row>
    <row r="15" ht="37" customHeight="1" spans="1:6">
      <c r="A15" s="34">
        <v>10</v>
      </c>
      <c r="B15" s="42" t="s">
        <v>270</v>
      </c>
      <c r="C15" s="39" t="s">
        <v>231</v>
      </c>
      <c r="D15" s="40">
        <f t="shared" si="1"/>
        <v>3000</v>
      </c>
      <c r="E15" s="41">
        <v>3000</v>
      </c>
      <c r="F15" s="40"/>
    </row>
    <row r="16" ht="37" customHeight="1" spans="1:6">
      <c r="A16" s="34">
        <v>11</v>
      </c>
      <c r="B16" s="42" t="s">
        <v>271</v>
      </c>
      <c r="C16" s="39" t="s">
        <v>233</v>
      </c>
      <c r="D16" s="40">
        <f t="shared" si="1"/>
        <v>15000</v>
      </c>
      <c r="E16" s="41">
        <v>15000</v>
      </c>
      <c r="F16" s="40"/>
    </row>
    <row r="17" ht="37" customHeight="1" spans="1:6">
      <c r="A17" s="34">
        <v>12</v>
      </c>
      <c r="B17" s="42" t="s">
        <v>272</v>
      </c>
      <c r="C17" s="43" t="s">
        <v>235</v>
      </c>
      <c r="D17" s="40">
        <f t="shared" si="1"/>
        <v>3000</v>
      </c>
      <c r="E17" s="40">
        <v>3000</v>
      </c>
      <c r="F17" s="40"/>
    </row>
    <row r="18" ht="37" customHeight="1" spans="1:6">
      <c r="A18" s="34">
        <v>13</v>
      </c>
      <c r="B18" s="42" t="s">
        <v>273</v>
      </c>
      <c r="C18" s="39" t="s">
        <v>237</v>
      </c>
      <c r="D18" s="40">
        <f t="shared" si="1"/>
        <v>10000</v>
      </c>
      <c r="E18" s="40">
        <v>10000</v>
      </c>
      <c r="F18" s="40"/>
    </row>
    <row r="19" ht="37" customHeight="1" spans="1:6">
      <c r="A19" s="34">
        <v>14</v>
      </c>
      <c r="B19" s="42" t="s">
        <v>274</v>
      </c>
      <c r="C19" s="39" t="s">
        <v>239</v>
      </c>
      <c r="D19" s="40">
        <f t="shared" si="1"/>
        <v>14985.94</v>
      </c>
      <c r="E19" s="40">
        <v>14985.94</v>
      </c>
      <c r="F19" s="40"/>
    </row>
    <row r="20" ht="37" customHeight="1" spans="1:6">
      <c r="A20" s="34">
        <v>15</v>
      </c>
      <c r="B20" s="42" t="s">
        <v>275</v>
      </c>
      <c r="C20" s="39" t="s">
        <v>241</v>
      </c>
      <c r="D20" s="40">
        <f t="shared" si="1"/>
        <v>13985.42</v>
      </c>
      <c r="E20" s="40">
        <v>13985.42</v>
      </c>
      <c r="F20" s="40"/>
    </row>
    <row r="21" ht="37" customHeight="1" spans="1:6">
      <c r="A21" s="34">
        <v>16</v>
      </c>
      <c r="B21" s="42" t="s">
        <v>276</v>
      </c>
      <c r="C21" s="39" t="s">
        <v>277</v>
      </c>
      <c r="D21" s="40">
        <f t="shared" si="1"/>
        <v>56400</v>
      </c>
      <c r="E21" s="40">
        <v>56400</v>
      </c>
      <c r="F21" s="40"/>
    </row>
    <row r="22" ht="37" customHeight="1" spans="1:6">
      <c r="A22" s="34">
        <v>17</v>
      </c>
      <c r="B22" s="42">
        <v>30299</v>
      </c>
      <c r="C22" s="39" t="s">
        <v>244</v>
      </c>
      <c r="D22" s="40">
        <f t="shared" si="1"/>
        <v>6000</v>
      </c>
      <c r="E22" s="40">
        <v>6000</v>
      </c>
      <c r="F22" s="44"/>
    </row>
    <row r="27" ht="13.5" spans="2:3">
      <c r="B27" s="17"/>
      <c r="C27" s="17"/>
    </row>
    <row r="28" ht="13.5" spans="2:3">
      <c r="B28" s="17"/>
      <c r="C28" s="17"/>
    </row>
    <row r="29" ht="13.5" spans="2:3">
      <c r="B29" s="17"/>
      <c r="C29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F13" sqref="F13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278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279</v>
      </c>
      <c r="B4" s="22"/>
      <c r="C4" s="23" t="s">
        <v>40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280</v>
      </c>
      <c r="B5" s="22" t="s">
        <v>281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117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D19" sqref="D19"/>
    </sheetView>
  </sheetViews>
  <sheetFormatPr defaultColWidth="10" defaultRowHeight="13.5" outlineLevelRow="4" outlineLevelCol="4"/>
  <cols>
    <col min="1" max="5" width="26.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282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22.75" customHeight="1" spans="1:5">
      <c r="A4" s="14" t="s">
        <v>169</v>
      </c>
      <c r="B4" s="14" t="s">
        <v>117</v>
      </c>
      <c r="C4" s="14" t="s">
        <v>283</v>
      </c>
      <c r="D4" s="14" t="s">
        <v>284</v>
      </c>
      <c r="E4" s="14" t="s">
        <v>285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J17" sqref="J17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286</v>
      </c>
      <c r="B1" s="1"/>
    </row>
    <row r="2" spans="1:1">
      <c r="A2" s="2" t="s">
        <v>287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288</v>
      </c>
      <c r="B5" s="4">
        <v>1</v>
      </c>
    </row>
    <row r="6" spans="1:2">
      <c r="A6" s="6" t="s">
        <v>289</v>
      </c>
      <c r="B6" s="7"/>
    </row>
    <row r="7" spans="1:2">
      <c r="A7" s="8" t="s">
        <v>290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291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2024-03-06T07:38:13Z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