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externalReferences>
    <externalReference r:id="rId15"/>
  </externalReference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  <definedName name="分类" localSheetId="8">[1]Sheet1!$A$2:$A$4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<sst xmlns="http://schemas.openxmlformats.org/spreadsheetml/2006/main" count="395" uniqueCount="299">
  <si>
    <t>单位代码：</t>
  </si>
  <si>
    <t>单位名称：</t>
  </si>
  <si>
    <t>宁县王孝锡烈士纪念馆</t>
  </si>
  <si>
    <t>部门预算公开表</t>
  </si>
  <si>
    <t xml:space="preserve">     </t>
  </si>
  <si>
    <t>编制日期：</t>
  </si>
  <si>
    <t>部门领导：</t>
  </si>
  <si>
    <t>张丽萍</t>
  </si>
  <si>
    <t>财务负责人：</t>
  </si>
  <si>
    <t>制表人：</t>
  </si>
  <si>
    <t>贾会锋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</si>
  <si>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</si>
  <si>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</si>
  <si>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</si>
  <si>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</si>
  <si>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</si>
  <si>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</si>
  <si>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</si>
  <si>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</si>
  <si>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</si>
  <si>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</si>
  <si>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</si>
  <si>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</si>
  <si>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</si>
  <si>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</si>
  <si>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</si>
  <si>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</si>
  <si>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</si>
  <si>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</si>
  <si>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</si>
  <si>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</si>
  <si>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</si>
  <si>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</si>
  <si>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</si>
  <si>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</si>
  <si>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</si>
  <si>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</si>
  <si>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</si>
  <si>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</si>
  <si>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</si>
  <si>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</si>
  <si>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</si>
  <si>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</si>
  <si>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</si>
  <si>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</si>
  <si>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</si>
  <si>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</si>
  <si>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</si>
  <si>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</si>
  <si>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</si>
  <si>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</si>
  <si>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</si>
  <si>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</si>
  <si>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</si>
  <si>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</si>
  <si>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</si>
  <si>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</si>
  <si>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</si>
  <si>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</si>
  <si>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</si>
  <si>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</si>
  <si>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</si>
  <si>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</si>
  <si>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</si>
  <si>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</si>
  <si>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</si>
  <si>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</si>
  <si>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</si>
  <si>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</si>
  <si>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</si>
  <si>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</si>
  <si>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</si>
  <si>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</si>
  <si>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</si>
  <si>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</si>
  <si>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</si>
  <si>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</si>
  <si>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</si>
  <si>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</si>
  <si>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</si>
  <si>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</si>
  <si>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</si>
  <si>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</si>
  <si>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</si>
  <si>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</si>
  <si>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</si>
  <si>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</si>
  <si>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</si>
  <si>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</si>
  <si>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</si>
  <si>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</si>
  <si>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</si>
  <si>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</si>
  <si>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</si>
  <si>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</si>
  <si>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</si>
  <si>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</si>
  <si>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</si>
  <si>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</si>
  <si>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</si>
  <si>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</si>
  <si>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</si>
  <si>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</si>
  <si>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</si>
  <si>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</si>
  <si>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</si>
  <si>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</si>
  <si>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</si>
  <si>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</si>
  <si>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</si>
  <si>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</si>
  <si>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</si>
  <si>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</si>
  <si>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</si>
  <si>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</si>
  <si>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</si>
  <si>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</si>
  <si>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207 文化旅游体育与传媒</t>
  </si>
  <si>
    <t>20702 文物</t>
  </si>
  <si>
    <t>2070205 博物馆</t>
  </si>
  <si>
    <t>208社会保障和就业</t>
  </si>
  <si>
    <t>20805 行政事业单位养老支出</t>
  </si>
  <si>
    <t>2080505 机关事业单位基本养老保险缴费</t>
  </si>
  <si>
    <t>20899 其他社会保障和就业支出</t>
  </si>
  <si>
    <t>2089999 其他社会保障和就业支出</t>
  </si>
  <si>
    <t>210 卫生健康支出</t>
  </si>
  <si>
    <t>21011 行政事业单位医疗</t>
  </si>
  <si>
    <t>2101102 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</si>
  <si>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</si>
  <si>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</si>
  <si>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</si>
  <si>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</si>
  <si>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</si>
  <si>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</si>
  <si>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</si>
  <si>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</si>
  <si>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</si>
  <si>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</si>
  <si>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</si>
  <si>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</si>
  <si>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</si>
  <si>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</si>
  <si>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</si>
  <si>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</si>
  <si>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</si>
  <si>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</si>
  <si>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</si>
  <si>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</si>
  <si>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</si>
  <si>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</si>
  <si>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</si>
  <si>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</si>
  <si>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</si>
  <si>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</si>
  <si>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</si>
  <si>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</si>
  <si>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</si>
  <si>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</si>
  <si>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</si>
  <si>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</si>
  <si>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</si>
  <si>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</si>
  <si>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</si>
  <si>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</si>
  <si>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</si>
  <si>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</si>
  <si>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</si>
  <si>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</si>
  <si>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</si>
  <si>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</si>
  <si>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</si>
  <si>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2080505 机关事业单位基本养老保险缴费支出</t>
  </si>
  <si>
    <t>一般公共预算支出情况表</t>
  </si>
  <si>
    <t>科目编码</t>
  </si>
  <si>
    <t>科目名称</t>
  </si>
  <si>
    <t>207</t>
  </si>
  <si>
    <t>文化旅游体育与传媒</t>
  </si>
  <si>
    <t>20702</t>
  </si>
  <si>
    <t>文物</t>
  </si>
  <si>
    <t>2070205</t>
  </si>
  <si>
    <t>博物馆</t>
  </si>
  <si>
    <t>208</t>
  </si>
  <si>
    <t>社会保障和就业</t>
  </si>
  <si>
    <t>20805</t>
  </si>
  <si>
    <t>行政事业单位养老支出</t>
  </si>
  <si>
    <t>2080505</t>
  </si>
  <si>
    <t>机关事业单位基本养老保险缴费支出</t>
  </si>
  <si>
    <t>20899</t>
  </si>
  <si>
    <t>其他社会保障和就业支出</t>
  </si>
  <si>
    <t>2089999</t>
  </si>
  <si>
    <t>卫生健康支出</t>
  </si>
  <si>
    <t>行政事业单位医疗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</si>
  <si>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</si>
  <si>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</si>
  <si>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</si>
  <si>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</si>
  <si>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</si>
  <si>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</si>
  <si>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</si>
  <si>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</si>
  <si>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</si>
  <si>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基本工资</t>
  </si>
  <si>
    <t>30102</t>
  </si>
  <si>
    <t xml:space="preserve"> 津贴补贴</t>
  </si>
  <si>
    <t>30107</t>
  </si>
  <si>
    <t xml:space="preserve"> 绩效工资</t>
  </si>
  <si>
    <t>30103</t>
  </si>
  <si>
    <t xml:space="preserve"> 奖金</t>
  </si>
  <si>
    <t>30108</t>
  </si>
  <si>
    <t xml:space="preserve"> 机关事业单位基本养老保险缴费</t>
  </si>
  <si>
    <t>30109</t>
  </si>
  <si>
    <t xml:space="preserve"> 职业年金缴费</t>
  </si>
  <si>
    <t>30110</t>
  </si>
  <si>
    <t xml:space="preserve"> 职工基本医疗保险缴费</t>
  </si>
  <si>
    <t xml:space="preserve"> 其他社会保障缴费</t>
  </si>
  <si>
    <t xml:space="preserve"> 住房公积金</t>
  </si>
  <si>
    <t xml:space="preserve"> 其他工资福利支出</t>
  </si>
  <si>
    <t>商品和服务支出</t>
  </si>
  <si>
    <t>30201</t>
  </si>
  <si>
    <t xml:space="preserve">  办公费</t>
  </si>
  <si>
    <t>30202</t>
  </si>
  <si>
    <t xml:space="preserve">  印刷费</t>
  </si>
  <si>
    <t>30203</t>
  </si>
  <si>
    <t xml:space="preserve">  咨询费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</si>
  <si>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</si>
  <si>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</si>
  <si>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</si>
  <si>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</si>
  <si>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</si>
  <si>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</si>
  <si>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</si>
  <si>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</si>
  <si>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</si>
  <si>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</si>
  <si>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</si>
  <si>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</si>
  <si>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</si>
  <si>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</si>
  <si>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30212</t>
  </si>
  <si>
    <t xml:space="preserve">  因公出国（境）费用</t>
  </si>
  <si>
    <t>30213</t>
  </si>
  <si>
    <t xml:space="preserve">  维修（护）费</t>
  </si>
  <si>
    <t>30214</t>
  </si>
  <si>
    <t xml:space="preserve">  租赁费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</si>
  <si>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</si>
  <si>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</si>
  <si>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</si>
  <si>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</si>
  <si>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</si>
  <si>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</si>
  <si>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30218</t>
  </si>
  <si>
    <t xml:space="preserve">  专用材料费</t>
  </si>
  <si>
    <t>30224</t>
  </si>
  <si>
    <t xml:space="preserve">  被装购置费</t>
  </si>
  <si>
    <t>30225</t>
  </si>
  <si>
    <t xml:space="preserve">  专用燃料费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</si>
  <si>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</si>
  <si>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</si>
  <si>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</si>
  <si>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</si>
  <si>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</si>
  <si>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</si>
  <si>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</si>
  <si>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</si>
  <si>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</si>
  <si>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</si>
  <si>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</si>
  <si>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</si>
  <si>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r>
      <rPr>
        <sz val="10"/>
        <rFont val="宋体"/>
        <charset val="134"/>
      </rPr>
      <t xml:space="preserve">  其他交通费用</t>
    </r>
    <r>
      <rPr>
        <b/>
        <sz val="10"/>
        <color indexed="10"/>
        <rFont val="宋体"/>
        <charset val="134"/>
      </rPr>
      <t>（车补）</t>
    </r>
  </si>
  <si>
    <t>30299</t>
  </si>
  <si>
    <t xml:space="preserve">  其他商品和服务支出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</si>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</sst>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_ ;[Red]\-#,##0.00\ "/>
    <numFmt numFmtId="178" formatCode="yyyy/mm/dd"/>
  </numFmts>
  <fonts count="56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10"/>
      <name val="SimSun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"/>
      <scheme val="minor"/>
    </font>
    <font>
      <sz val="9"/>
      <color rgb="FF000000"/>
      <name val="宋体"/>
      <charset val="134"/>
    </font>
    <font>
      <sz val="19"/>
      <name val="SimSun"/>
      <charset val="134"/>
    </font>
    <font>
      <b/>
      <sz val="10"/>
      <color indexed="8"/>
      <name val="SimSun"/>
      <charset val="134"/>
    </font>
    <font>
      <sz val="10"/>
      <color indexed="8"/>
      <name val="SimSun"/>
      <charset val="134"/>
    </font>
    <font>
      <sz val="10"/>
      <name val="宋体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0"/>
      <color indexed="10"/>
      <name val="宋体"/>
      <charset val="134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4" borderId="7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5" borderId="10" applyNumberFormat="0" applyAlignment="0" applyProtection="0">
      <alignment vertical="center"/>
    </xf>
    <xf numFmtId="0" fontId="43" fillId="6" borderId="11" applyNumberFormat="0" applyAlignment="0" applyProtection="0">
      <alignment vertical="center"/>
    </xf>
    <xf numFmtId="0" fontId="44" fillId="6" borderId="10" applyNumberFormat="0" applyAlignment="0" applyProtection="0">
      <alignment vertical="center"/>
    </xf>
    <xf numFmtId="0" fontId="45" fillId="7" borderId="12" applyNumberFormat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10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</cellStyleXfs>
  <cellXfs count="12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19" fillId="0" borderId="1" xfId="0" applyNumberFormat="1" applyFont="1" applyFill="1" applyBorder="1" applyAlignment="1" applyProtection="1">
      <alignment horizontal="left" vertical="center" wrapText="1"/>
    </xf>
    <xf numFmtId="49" fontId="19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49" fontId="19" fillId="0" borderId="1" xfId="0" applyNumberFormat="1" applyFont="1" applyFill="1" applyBorder="1" applyAlignment="1" applyProtection="1">
      <alignment horizontal="left"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176" fontId="20" fillId="0" borderId="1" xfId="0" applyNumberFormat="1" applyFont="1" applyBorder="1" applyAlignment="1">
      <alignment horizontal="right" vertical="center"/>
    </xf>
    <xf numFmtId="49" fontId="21" fillId="0" borderId="1" xfId="0" applyNumberFormat="1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/>
    <xf numFmtId="0" fontId="10" fillId="0" borderId="1" xfId="0" applyFont="1" applyFill="1" applyBorder="1" applyAlignment="1"/>
    <xf numFmtId="0" fontId="2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8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right" vertical="center" wrapText="1"/>
    </xf>
    <xf numFmtId="176" fontId="18" fillId="0" borderId="2" xfId="0" applyNumberFormat="1" applyFont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176" fontId="18" fillId="0" borderId="1" xfId="0" applyNumberFormat="1" applyFont="1" applyFill="1" applyBorder="1" applyAlignment="1">
      <alignment horizontal="right" vertical="center" wrapText="1"/>
    </xf>
    <xf numFmtId="49" fontId="19" fillId="0" borderId="1" xfId="0" applyNumberFormat="1" applyFont="1" applyFill="1" applyBorder="1" applyAlignment="1">
      <alignment horizontal="left" vertical="center"/>
    </xf>
    <xf numFmtId="176" fontId="23" fillId="0" borderId="1" xfId="0" applyNumberFormat="1" applyFont="1" applyFill="1" applyBorder="1" applyAlignment="1">
      <alignment horizontal="right" vertical="center" wrapText="1"/>
    </xf>
    <xf numFmtId="49" fontId="14" fillId="0" borderId="1" xfId="0" applyNumberFormat="1" applyFont="1" applyFill="1" applyBorder="1" applyAlignment="1">
      <alignment horizontal="left" vertical="center"/>
    </xf>
    <xf numFmtId="176" fontId="24" fillId="0" borderId="1" xfId="0" applyNumberFormat="1" applyFont="1" applyFill="1" applyBorder="1" applyAlignment="1">
      <alignment horizontal="right" vertical="center" wrapText="1"/>
    </xf>
    <xf numFmtId="49" fontId="25" fillId="0" borderId="1" xfId="50" applyNumberFormat="1" applyFont="1" applyFill="1" applyBorder="1" applyAlignment="1">
      <alignment horizontal="left" vertical="center" wrapText="1"/>
    </xf>
    <xf numFmtId="176" fontId="16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176" fontId="15" fillId="0" borderId="1" xfId="0" applyNumberFormat="1" applyFont="1" applyFill="1" applyBorder="1" applyAlignment="1">
      <alignment horizontal="right" vertical="center"/>
    </xf>
    <xf numFmtId="49" fontId="25" fillId="0" borderId="1" xfId="51" applyNumberFormat="1" applyFont="1" applyFill="1" applyBorder="1" applyAlignment="1">
      <alignment horizontal="left" vertical="center" wrapText="1"/>
    </xf>
    <xf numFmtId="176" fontId="25" fillId="0" borderId="1" xfId="53" applyNumberFormat="1" applyFont="1" applyFill="1" applyBorder="1" applyAlignment="1">
      <alignment horizontal="right" vertical="center" wrapText="1"/>
    </xf>
    <xf numFmtId="176" fontId="25" fillId="0" borderId="1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3" borderId="1" xfId="0" applyFont="1" applyFill="1" applyBorder="1" applyAlignment="1">
      <alignment horizontal="center" vertical="center" wrapText="1"/>
    </xf>
    <xf numFmtId="4" fontId="18" fillId="3" borderId="1" xfId="0" applyNumberFormat="1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49" fontId="19" fillId="0" borderId="3" xfId="0" applyNumberFormat="1" applyFont="1" applyFill="1" applyBorder="1" applyAlignment="1" applyProtection="1">
      <alignment horizontal="left" vertical="center"/>
    </xf>
    <xf numFmtId="176" fontId="0" fillId="0" borderId="1" xfId="0" applyNumberFormat="1" applyFont="1" applyBorder="1">
      <alignment vertical="center"/>
    </xf>
    <xf numFmtId="176" fontId="9" fillId="0" borderId="4" xfId="0" applyNumberFormat="1" applyFont="1" applyBorder="1" applyAlignment="1">
      <alignment horizontal="right" vertical="center" wrapText="1"/>
    </xf>
    <xf numFmtId="49" fontId="14" fillId="0" borderId="3" xfId="0" applyNumberFormat="1" applyFont="1" applyFill="1" applyBorder="1" applyAlignment="1" applyProtection="1">
      <alignment horizontal="left" vertical="center"/>
    </xf>
    <xf numFmtId="176" fontId="0" fillId="0" borderId="4" xfId="0" applyNumberFormat="1" applyFont="1" applyBorder="1">
      <alignment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vertical="center" wrapText="1"/>
    </xf>
    <xf numFmtId="176" fontId="9" fillId="0" borderId="1" xfId="0" applyNumberFormat="1" applyFont="1" applyFill="1" applyBorder="1" applyAlignment="1">
      <alignment horizontal="right" vertical="center" wrapText="1"/>
    </xf>
    <xf numFmtId="176" fontId="18" fillId="0" borderId="2" xfId="0" applyNumberFormat="1" applyFont="1" applyBorder="1" applyAlignment="1">
      <alignment vertical="center" wrapText="1"/>
    </xf>
    <xf numFmtId="176" fontId="18" fillId="0" borderId="5" xfId="0" applyNumberFormat="1" applyFont="1" applyBorder="1" applyAlignment="1">
      <alignment vertical="center" wrapText="1"/>
    </xf>
    <xf numFmtId="4" fontId="18" fillId="0" borderId="2" xfId="0" applyNumberFormat="1" applyFont="1" applyBorder="1" applyAlignment="1">
      <alignment horizontal="right" vertical="center" wrapText="1"/>
    </xf>
    <xf numFmtId="4" fontId="18" fillId="0" borderId="2" xfId="0" applyNumberFormat="1" applyFont="1" applyBorder="1" applyAlignment="1">
      <alignment vertical="center" wrapText="1"/>
    </xf>
    <xf numFmtId="4" fontId="18" fillId="0" borderId="5" xfId="0" applyNumberFormat="1" applyFont="1" applyBorder="1" applyAlignment="1">
      <alignment vertical="center" wrapText="1"/>
    </xf>
    <xf numFmtId="0" fontId="0" fillId="0" borderId="1" xfId="0" applyFont="1" applyBorder="1">
      <alignment vertical="center"/>
    </xf>
    <xf numFmtId="176" fontId="9" fillId="0" borderId="2" xfId="0" applyNumberFormat="1" applyFont="1" applyBorder="1" applyAlignment="1">
      <alignment horizontal="right" vertical="center" wrapText="1"/>
    </xf>
    <xf numFmtId="176" fontId="9" fillId="0" borderId="2" xfId="0" applyNumberFormat="1" applyFont="1" applyBorder="1" applyAlignment="1">
      <alignment vertical="center" wrapText="1"/>
    </xf>
    <xf numFmtId="176" fontId="26" fillId="0" borderId="2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vertical="center" wrapText="1"/>
    </xf>
    <xf numFmtId="176" fontId="18" fillId="0" borderId="2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176" fontId="18" fillId="0" borderId="1" xfId="0" applyNumberFormat="1" applyFont="1" applyBorder="1" applyAlignment="1">
      <alignment horizontal="right"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7" fontId="27" fillId="0" borderId="1" xfId="0" applyNumberFormat="1" applyFont="1" applyFill="1" applyBorder="1" applyAlignment="1">
      <alignment horizontal="right" vertical="center"/>
    </xf>
    <xf numFmtId="0" fontId="19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9" fillId="0" borderId="1" xfId="49" applyFont="1" applyFill="1" applyBorder="1" applyAlignment="1" applyProtection="1">
      <alignment horizontal="center" vertical="center"/>
    </xf>
    <xf numFmtId="177" fontId="19" fillId="0" borderId="1" xfId="0" applyNumberFormat="1" applyFont="1" applyFill="1" applyBorder="1" applyAlignment="1" applyProtection="1">
      <alignment horizontal="right" vertical="center"/>
    </xf>
    <xf numFmtId="0" fontId="28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176" fontId="7" fillId="0" borderId="2" xfId="0" applyNumberFormat="1" applyFont="1" applyBorder="1" applyAlignment="1">
      <alignment vertical="center" wrapText="1"/>
    </xf>
    <xf numFmtId="0" fontId="29" fillId="0" borderId="2" xfId="0" applyFont="1" applyBorder="1" applyAlignment="1">
      <alignment vertical="center" wrapText="1"/>
    </xf>
    <xf numFmtId="176" fontId="29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0" fillId="0" borderId="0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8" fontId="9" fillId="0" borderId="0" xfId="0" applyNumberFormat="1" applyFont="1" applyBorder="1" applyAlignment="1">
      <alignment vertical="center" wrapText="1"/>
    </xf>
    <xf numFmtId="0" fontId="25" fillId="0" borderId="0" xfId="0" applyFont="1" applyBorder="1" applyAlignment="1">
      <alignment horizontal="right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表7" xfId="50"/>
    <cellStyle name="常规_表7_3" xfId="51"/>
    <cellStyle name="常规_表7_4" xfId="52"/>
    <cellStyle name="常规_表7_7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382;&#24180;&#36164;&#26009;\2020&#24180;&#36164;&#26009;\2020&#24180;&#37096;&#38376;&#39044;&#31639;\2020&#24180;&#39044;&#31639;&#25209;&#22797;&#25991;&#20214;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C4" sqref="C4:E4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ht="14.3" customHeight="1" spans="1:1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3"/>
      <c r="B3" s="13" t="s">
        <v>0</v>
      </c>
      <c r="C3" s="118">
        <v>113001</v>
      </c>
      <c r="D3" s="118"/>
      <c r="E3" s="13"/>
      <c r="F3" s="13"/>
      <c r="G3" s="13"/>
      <c r="H3" s="13"/>
      <c r="I3" s="13"/>
      <c r="J3" s="13"/>
      <c r="K3" s="13"/>
    </row>
    <row r="4" ht="22.75" customHeight="1" spans="1:11">
      <c r="A4" s="13"/>
      <c r="B4" s="13" t="s">
        <v>1</v>
      </c>
      <c r="C4" s="13" t="s">
        <v>2</v>
      </c>
      <c r="D4" s="13"/>
      <c r="E4" s="13"/>
      <c r="F4" s="13"/>
      <c r="G4" s="13"/>
      <c r="H4" s="13"/>
      <c r="I4" s="13"/>
      <c r="J4" s="13"/>
      <c r="K4" s="13"/>
    </row>
    <row r="5" ht="14.3" customHeight="1" spans="1:1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ht="78.55" customHeight="1" spans="1:11">
      <c r="A6" s="11"/>
      <c r="B6" s="119" t="s">
        <v>3</v>
      </c>
      <c r="C6" s="119"/>
      <c r="D6" s="119"/>
      <c r="E6" s="119"/>
      <c r="F6" s="119"/>
      <c r="G6" s="119"/>
      <c r="H6" s="119"/>
      <c r="I6" s="119"/>
      <c r="J6" s="119"/>
      <c r="K6" s="119"/>
    </row>
    <row r="7" ht="22.7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22.75" customHeight="1" spans="1:1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ht="22.75" customHeight="1" spans="1:1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</row>
    <row r="10" ht="22.75" customHeight="1" spans="1:11">
      <c r="A10" s="13"/>
      <c r="B10" s="13" t="s">
        <v>4</v>
      </c>
      <c r="C10" s="13"/>
      <c r="F10" s="120" t="s">
        <v>5</v>
      </c>
      <c r="G10" s="121">
        <v>45357</v>
      </c>
      <c r="H10" s="13"/>
      <c r="I10" s="13"/>
      <c r="J10" s="13"/>
      <c r="K10" s="13"/>
    </row>
    <row r="11" ht="22.75" customHeight="1" spans="1:1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ht="22.75" customHeight="1" spans="1:11">
      <c r="A12" s="13"/>
      <c r="B12" s="120" t="s">
        <v>6</v>
      </c>
      <c r="C12" s="122" t="s">
        <v>7</v>
      </c>
      <c r="D12" s="13"/>
      <c r="E12" s="120" t="s">
        <v>8</v>
      </c>
      <c r="F12" s="11" t="s">
        <v>7</v>
      </c>
      <c r="G12" s="13"/>
      <c r="H12" s="120" t="s">
        <v>9</v>
      </c>
      <c r="I12" s="11" t="s">
        <v>10</v>
      </c>
      <c r="J12" s="13"/>
      <c r="K12" s="13"/>
    </row>
    <row r="13" ht="14.3" customHeight="1" spans="1:11">
      <c r="A13" s="11"/>
      <c r="B13" s="11"/>
      <c r="C13" s="11" t="s">
        <v>11</v>
      </c>
      <c r="D13" s="11"/>
      <c r="E13" s="11"/>
      <c r="F13" s="11"/>
      <c r="G13" s="11"/>
      <c r="H13" s="11"/>
      <c r="I13" s="11"/>
      <c r="J13" s="11"/>
      <c r="K13" s="11"/>
    </row>
    <row r="14" ht="14.3" customHeight="1" spans="1:1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ht="14.3" customHeight="1" spans="1:1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C4" sqref="C4"/>
    </sheetView>
  </sheetViews>
  <sheetFormatPr defaultColWidth="10" defaultRowHeight="13.5" outlineLevelCol="2"/>
  <cols>
    <col min="1" max="1" width="5.01666666666667" customWidth="1"/>
    <col min="2" max="2" width="62" customWidth="1"/>
    <col min="3" max="3" width="40.1666666666667" customWidth="1"/>
  </cols>
  <sheetData>
    <row r="1" ht="35.4" customHeight="1" spans="1:2">
      <c r="A1" s="11"/>
      <c r="B1" s="11"/>
    </row>
    <row r="2" ht="39.15" customHeight="1" spans="1:3">
      <c r="A2" s="11"/>
      <c r="B2" s="114" t="s">
        <v>12</v>
      </c>
      <c r="C2" s="114"/>
    </row>
    <row r="3" ht="29.35" customHeight="1" spans="1:3">
      <c r="A3" s="115"/>
      <c r="B3" s="116" t="s">
        <v>13</v>
      </c>
      <c r="C3" s="116" t="s">
        <v>14</v>
      </c>
    </row>
    <row r="4" ht="28.45" customHeight="1" spans="1:3">
      <c r="A4" s="108"/>
      <c r="B4" s="117" t="s">
        <v>15</v>
      </c>
      <c r="C4" s="97" t="s">
        <v>16</v>
      </c>
    </row>
    <row r="5" ht="28.45" customHeight="1" spans="1:3">
      <c r="A5" s="108"/>
      <c r="B5" s="117" t="s">
        <v>17</v>
      </c>
      <c r="C5" s="97" t="s">
        <v>18</v>
      </c>
    </row>
    <row r="6" ht="28.45" customHeight="1" spans="1:3">
      <c r="A6" s="108"/>
      <c r="B6" s="117" t="s">
        <v>19</v>
      </c>
      <c r="C6" s="97" t="s">
        <v>20</v>
      </c>
    </row>
    <row r="7" ht="28.45" customHeight="1" spans="1:3">
      <c r="A7" s="108"/>
      <c r="B7" s="117" t="s">
        <v>21</v>
      </c>
      <c r="C7" s="97"/>
    </row>
    <row r="8" ht="28.45" customHeight="1" spans="1:3">
      <c r="A8" s="108"/>
      <c r="B8" s="117" t="s">
        <v>22</v>
      </c>
      <c r="C8" s="97" t="s">
        <v>23</v>
      </c>
    </row>
    <row r="9" ht="28.45" customHeight="1" spans="1:3">
      <c r="A9" s="108"/>
      <c r="B9" s="117" t="s">
        <v>24</v>
      </c>
      <c r="C9" s="97" t="s">
        <v>25</v>
      </c>
    </row>
    <row r="10" ht="28.45" customHeight="1" spans="1:3">
      <c r="A10" s="108"/>
      <c r="B10" s="117" t="s">
        <v>26</v>
      </c>
      <c r="C10" s="97" t="s">
        <v>27</v>
      </c>
    </row>
    <row r="11" ht="28.45" customHeight="1" spans="1:3">
      <c r="A11" s="108"/>
      <c r="B11" s="117" t="s">
        <v>28</v>
      </c>
      <c r="C11" s="97" t="s">
        <v>29</v>
      </c>
    </row>
    <row r="12" ht="28.45" customHeight="1" spans="1:3">
      <c r="A12" s="108"/>
      <c r="B12" s="117" t="s">
        <v>30</v>
      </c>
      <c r="C12" s="97"/>
    </row>
    <row r="13" ht="28.45" customHeight="1" spans="1:3">
      <c r="A13" s="11"/>
      <c r="B13" s="117" t="s">
        <v>31</v>
      </c>
      <c r="C13" s="97"/>
    </row>
    <row r="14" ht="28.45" customHeight="1" spans="1:3">
      <c r="A14" s="11"/>
      <c r="B14" s="117" t="s">
        <v>32</v>
      </c>
      <c r="C14" s="97" t="s">
        <v>16</v>
      </c>
    </row>
    <row r="15" ht="36" customHeight="1" spans="2:3">
      <c r="B15" s="117" t="s">
        <v>33</v>
      </c>
      <c r="C15" s="91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workbookViewId="0">
      <selection activeCell="H10" sqref="H10"/>
    </sheetView>
  </sheetViews>
  <sheetFormatPr defaultColWidth="10" defaultRowHeight="13.5" outlineLevelCol="3"/>
  <cols>
    <col min="1" max="1" width="30.625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1"/>
      <c r="B1" s="11"/>
      <c r="C1" s="11"/>
      <c r="D1" s="11"/>
    </row>
    <row r="2" ht="39.85" customHeight="1" spans="1:4">
      <c r="A2" s="12" t="s">
        <v>34</v>
      </c>
      <c r="B2" s="12"/>
      <c r="C2" s="12"/>
      <c r="D2" s="12"/>
    </row>
    <row r="3" ht="22.75" customHeight="1" spans="1:4">
      <c r="A3" s="108"/>
      <c r="B3" s="108"/>
      <c r="C3" s="108"/>
      <c r="D3" s="109" t="s">
        <v>35</v>
      </c>
    </row>
    <row r="4" ht="22.75" customHeight="1" spans="1:4">
      <c r="A4" s="81" t="s">
        <v>36</v>
      </c>
      <c r="B4" s="81"/>
      <c r="C4" s="81" t="s">
        <v>37</v>
      </c>
      <c r="D4" s="81"/>
    </row>
    <row r="5" ht="22.75" customHeight="1" spans="1:4">
      <c r="A5" s="81" t="s">
        <v>38</v>
      </c>
      <c r="B5" s="81" t="s">
        <v>39</v>
      </c>
      <c r="C5" s="81" t="s">
        <v>38</v>
      </c>
      <c r="D5" s="81" t="s">
        <v>39</v>
      </c>
    </row>
    <row r="6" ht="22.75" customHeight="1" spans="1:4">
      <c r="A6" s="110" t="s">
        <v>40</v>
      </c>
      <c r="B6" s="94">
        <v>1526499.63</v>
      </c>
      <c r="C6" s="111" t="s">
        <v>41</v>
      </c>
      <c r="D6" s="94"/>
    </row>
    <row r="7" ht="22.75" customHeight="1" spans="1:4">
      <c r="A7" s="110" t="s">
        <v>42</v>
      </c>
      <c r="B7" s="94"/>
      <c r="C7" s="111" t="s">
        <v>43</v>
      </c>
      <c r="D7" s="94"/>
    </row>
    <row r="8" ht="22.75" customHeight="1" spans="1:4">
      <c r="A8" s="110" t="s">
        <v>44</v>
      </c>
      <c r="B8" s="94"/>
      <c r="C8" s="111" t="s">
        <v>45</v>
      </c>
      <c r="D8" s="94"/>
    </row>
    <row r="9" ht="22.75" customHeight="1" spans="1:4">
      <c r="A9" s="110" t="s">
        <v>46</v>
      </c>
      <c r="B9" s="94"/>
      <c r="C9" s="111" t="s">
        <v>47</v>
      </c>
      <c r="D9" s="94"/>
    </row>
    <row r="10" ht="22.75" customHeight="1" spans="1:4">
      <c r="A10" s="110" t="s">
        <v>48</v>
      </c>
      <c r="B10" s="94"/>
      <c r="C10" s="111" t="s">
        <v>49</v>
      </c>
      <c r="D10" s="94"/>
    </row>
    <row r="11" ht="22.75" customHeight="1" spans="1:4">
      <c r="A11" s="110" t="s">
        <v>50</v>
      </c>
      <c r="B11" s="94"/>
      <c r="C11" s="111" t="s">
        <v>51</v>
      </c>
      <c r="D11" s="94"/>
    </row>
    <row r="12" ht="22.75" customHeight="1" spans="1:4">
      <c r="A12" s="110" t="s">
        <v>52</v>
      </c>
      <c r="B12" s="94"/>
      <c r="C12" s="111" t="s">
        <v>53</v>
      </c>
      <c r="D12" s="94">
        <v>1526499.63</v>
      </c>
    </row>
    <row r="13" ht="22.75" customHeight="1" spans="1:4">
      <c r="A13" s="110" t="s">
        <v>54</v>
      </c>
      <c r="B13" s="94"/>
      <c r="C13" s="111" t="s">
        <v>55</v>
      </c>
      <c r="D13" s="94"/>
    </row>
    <row r="14" ht="22.75" customHeight="1" spans="1:4">
      <c r="A14" s="110" t="s">
        <v>56</v>
      </c>
      <c r="B14" s="94"/>
      <c r="C14" s="111" t="s">
        <v>57</v>
      </c>
      <c r="D14" s="94"/>
    </row>
    <row r="15" ht="22.75" customHeight="1" spans="1:4">
      <c r="A15" s="110"/>
      <c r="B15" s="111"/>
      <c r="C15" s="111" t="s">
        <v>58</v>
      </c>
      <c r="D15" s="94"/>
    </row>
    <row r="16" ht="22.75" customHeight="1" spans="1:4">
      <c r="A16" s="110"/>
      <c r="B16" s="111"/>
      <c r="C16" s="111" t="s">
        <v>59</v>
      </c>
      <c r="D16" s="94"/>
    </row>
    <row r="17" ht="22.75" customHeight="1" spans="1:4">
      <c r="A17" s="110"/>
      <c r="B17" s="111"/>
      <c r="C17" s="111" t="s">
        <v>60</v>
      </c>
      <c r="D17" s="94"/>
    </row>
    <row r="18" ht="22.75" customHeight="1" spans="1:4">
      <c r="A18" s="110"/>
      <c r="B18" s="111"/>
      <c r="C18" s="111" t="s">
        <v>61</v>
      </c>
      <c r="D18" s="94"/>
    </row>
    <row r="19" ht="22.75" customHeight="1" spans="1:4">
      <c r="A19" s="110"/>
      <c r="B19" s="111"/>
      <c r="C19" s="111" t="s">
        <v>62</v>
      </c>
      <c r="D19" s="94"/>
    </row>
    <row r="20" ht="22.75" customHeight="1" spans="1:4">
      <c r="A20" s="112"/>
      <c r="B20" s="113"/>
      <c r="C20" s="111" t="s">
        <v>63</v>
      </c>
      <c r="D20" s="94"/>
    </row>
    <row r="21" ht="22.75" customHeight="1" spans="1:4">
      <c r="A21" s="112"/>
      <c r="B21" s="113"/>
      <c r="C21" s="111" t="s">
        <v>64</v>
      </c>
      <c r="D21" s="94"/>
    </row>
    <row r="22" ht="22.75" customHeight="1" spans="1:4">
      <c r="A22" s="112"/>
      <c r="B22" s="113"/>
      <c r="C22" s="111" t="s">
        <v>65</v>
      </c>
      <c r="D22" s="94"/>
    </row>
    <row r="23" ht="22.75" customHeight="1" spans="1:4">
      <c r="A23" s="112"/>
      <c r="B23" s="113"/>
      <c r="C23" s="111" t="s">
        <v>66</v>
      </c>
      <c r="D23" s="94"/>
    </row>
    <row r="24" ht="22.75" customHeight="1" spans="1:4">
      <c r="A24" s="112"/>
      <c r="B24" s="113"/>
      <c r="C24" s="111" t="s">
        <v>67</v>
      </c>
      <c r="D24" s="94"/>
    </row>
    <row r="25" ht="22.75" customHeight="1" spans="1:4">
      <c r="A25" s="110"/>
      <c r="B25" s="111"/>
      <c r="C25" s="111" t="s">
        <v>68</v>
      </c>
      <c r="D25" s="94"/>
    </row>
    <row r="26" ht="22.75" customHeight="1" spans="1:4">
      <c r="A26" s="110"/>
      <c r="B26" s="111"/>
      <c r="C26" s="111" t="s">
        <v>69</v>
      </c>
      <c r="D26" s="94"/>
    </row>
    <row r="27" ht="22.75" customHeight="1" spans="1:4">
      <c r="A27" s="110"/>
      <c r="B27" s="111"/>
      <c r="C27" s="111" t="s">
        <v>70</v>
      </c>
      <c r="D27" s="94"/>
    </row>
    <row r="28" ht="22.75" customHeight="1" spans="1:4">
      <c r="A28" s="112"/>
      <c r="B28" s="113"/>
      <c r="C28" s="111" t="s">
        <v>71</v>
      </c>
      <c r="D28" s="94"/>
    </row>
    <row r="29" ht="22.75" customHeight="1" spans="1:4">
      <c r="A29" s="112"/>
      <c r="B29" s="113"/>
      <c r="C29" s="111" t="s">
        <v>72</v>
      </c>
      <c r="D29" s="94"/>
    </row>
    <row r="30" ht="22.75" customHeight="1" spans="1:4">
      <c r="A30" s="112"/>
      <c r="B30" s="113"/>
      <c r="C30" s="111" t="s">
        <v>73</v>
      </c>
      <c r="D30" s="94"/>
    </row>
    <row r="31" ht="22.75" customHeight="1" spans="1:4">
      <c r="A31" s="112"/>
      <c r="B31" s="113"/>
      <c r="C31" s="111" t="s">
        <v>74</v>
      </c>
      <c r="D31" s="94"/>
    </row>
    <row r="32" ht="22.75" customHeight="1" spans="1:4">
      <c r="A32" s="112"/>
      <c r="B32" s="113"/>
      <c r="C32" s="111" t="s">
        <v>75</v>
      </c>
      <c r="D32" s="94"/>
    </row>
    <row r="33" ht="22.75" customHeight="1" spans="1:4">
      <c r="A33" s="110"/>
      <c r="B33" s="111"/>
      <c r="C33" s="111" t="s">
        <v>76</v>
      </c>
      <c r="D33" s="94"/>
    </row>
    <row r="34" ht="22.75" customHeight="1" spans="1:4">
      <c r="A34" s="110"/>
      <c r="B34" s="111"/>
      <c r="C34" s="111" t="s">
        <v>77</v>
      </c>
      <c r="D34" s="94"/>
    </row>
    <row r="35" ht="22.75" customHeight="1" spans="1:4">
      <c r="A35" s="110"/>
      <c r="B35" s="111"/>
      <c r="C35" s="111" t="s">
        <v>78</v>
      </c>
      <c r="D35" s="94"/>
    </row>
    <row r="36" ht="22.75" customHeight="1" spans="1:4">
      <c r="A36" s="110"/>
      <c r="B36" s="111"/>
      <c r="C36" s="111"/>
      <c r="D36" s="111"/>
    </row>
    <row r="37" ht="22.75" customHeight="1" spans="1:4">
      <c r="A37" s="110"/>
      <c r="B37" s="111"/>
      <c r="C37" s="111"/>
      <c r="D37" s="111"/>
    </row>
    <row r="38" ht="22.75" customHeight="1" spans="1:4">
      <c r="A38" s="110"/>
      <c r="B38" s="111"/>
      <c r="C38" s="111"/>
      <c r="D38" s="111"/>
    </row>
    <row r="39" ht="22.75" customHeight="1" spans="1:4">
      <c r="A39" s="112" t="s">
        <v>79</v>
      </c>
      <c r="B39" s="113">
        <f>SUM(B6:B14)</f>
        <v>1526499.63</v>
      </c>
      <c r="C39" s="113" t="s">
        <v>80</v>
      </c>
      <c r="D39" s="113">
        <f>SUM(D6:D38)</f>
        <v>1526499.63</v>
      </c>
    </row>
    <row r="40" ht="22.75" customHeight="1" spans="1:4">
      <c r="A40" s="112" t="s">
        <v>81</v>
      </c>
      <c r="B40" s="113"/>
      <c r="C40" s="113" t="s">
        <v>82</v>
      </c>
      <c r="D40" s="113"/>
    </row>
    <row r="41" ht="22.75" customHeight="1" spans="1:4">
      <c r="A41" s="112" t="s">
        <v>83</v>
      </c>
      <c r="B41" s="111"/>
      <c r="C41" s="111"/>
      <c r="D41" s="111"/>
    </row>
    <row r="42" ht="22.75" customHeight="1" spans="1:4">
      <c r="A42" s="112" t="s">
        <v>84</v>
      </c>
      <c r="B42" s="113">
        <f>B39+B40</f>
        <v>1526499.63</v>
      </c>
      <c r="C42" s="113" t="s">
        <v>85</v>
      </c>
      <c r="D42" s="113">
        <f>D39+D40</f>
        <v>1526499.63</v>
      </c>
    </row>
  </sheetData>
  <mergeCells count="4">
    <mergeCell ref="A2:D2"/>
    <mergeCell ref="A3:C3"/>
    <mergeCell ref="A4:B4"/>
    <mergeCell ref="C4:D4"/>
  </mergeCells>
  <printOptions horizontalCentered="1" verticalCentered="1"/>
  <pageMargins left="0.251388888888889" right="0.251388888888889" top="0.751388888888889" bottom="0.751388888888889" header="0.298611111111111" footer="0.298611111111111"/>
  <pageSetup paperSize="9" scale="75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2"/>
  <sheetViews>
    <sheetView showZeros="0" tabSelected="1" topLeftCell="A4" workbookViewId="0">
      <selection activeCell="G31" sqref="G31"/>
    </sheetView>
  </sheetViews>
  <sheetFormatPr defaultColWidth="7.875" defaultRowHeight="12.75" customHeight="1" outlineLevelCol="1"/>
  <cols>
    <col min="1" max="1" width="39.5" style="19" customWidth="1"/>
    <col min="2" max="2" width="35.625" style="19" customWidth="1"/>
    <col min="3" max="16384" width="7.875" style="18"/>
  </cols>
  <sheetData>
    <row r="1" ht="24.75" customHeight="1" spans="1:1">
      <c r="A1" s="27"/>
    </row>
    <row r="2" ht="24.75" customHeight="1" spans="1:2">
      <c r="A2" s="21" t="s">
        <v>86</v>
      </c>
      <c r="B2" s="21"/>
    </row>
    <row r="3" ht="24.75" customHeight="1" spans="1:2">
      <c r="A3" s="99"/>
      <c r="B3" s="22" t="s">
        <v>35</v>
      </c>
    </row>
    <row r="4" ht="24" customHeight="1" spans="1:2">
      <c r="A4" s="31" t="s">
        <v>38</v>
      </c>
      <c r="B4" s="31" t="s">
        <v>39</v>
      </c>
    </row>
    <row r="5" s="18" customFormat="1" ht="21" customHeight="1" spans="1:2">
      <c r="A5" s="100" t="s">
        <v>87</v>
      </c>
      <c r="B5" s="101">
        <v>1526499.63</v>
      </c>
    </row>
    <row r="6" s="18" customFormat="1" ht="21" customHeight="1" spans="1:2">
      <c r="A6" s="102" t="s">
        <v>88</v>
      </c>
      <c r="B6" s="103">
        <v>976499.63</v>
      </c>
    </row>
    <row r="7" s="18" customFormat="1" ht="21" customHeight="1" spans="1:2">
      <c r="A7" s="102" t="s">
        <v>89</v>
      </c>
      <c r="B7" s="103">
        <v>550000</v>
      </c>
    </row>
    <row r="8" s="18" customFormat="1" ht="21" customHeight="1" spans="1:2">
      <c r="A8" s="100" t="s">
        <v>90</v>
      </c>
      <c r="B8" s="103">
        <f>B9+B10</f>
        <v>0</v>
      </c>
    </row>
    <row r="9" s="18" customFormat="1" ht="21" customHeight="1" spans="1:2">
      <c r="A9" s="102" t="s">
        <v>88</v>
      </c>
      <c r="B9" s="103"/>
    </row>
    <row r="10" s="18" customFormat="1" ht="21" customHeight="1" spans="1:2">
      <c r="A10" s="102" t="s">
        <v>89</v>
      </c>
      <c r="B10" s="103"/>
    </row>
    <row r="11" s="18" customFormat="1" ht="21" customHeight="1" spans="1:2">
      <c r="A11" s="100" t="s">
        <v>91</v>
      </c>
      <c r="B11" s="103"/>
    </row>
    <row r="12" s="18" customFormat="1" ht="21" customHeight="1" spans="1:2">
      <c r="A12" s="102" t="s">
        <v>88</v>
      </c>
      <c r="B12" s="103"/>
    </row>
    <row r="13" s="18" customFormat="1" ht="21" customHeight="1" spans="1:2">
      <c r="A13" s="102" t="s">
        <v>89</v>
      </c>
      <c r="B13" s="103"/>
    </row>
    <row r="14" s="18" customFormat="1" ht="21" customHeight="1" spans="1:2">
      <c r="A14" s="104" t="s">
        <v>92</v>
      </c>
      <c r="B14" s="103">
        <f>SUM(B15:B17)</f>
        <v>0</v>
      </c>
    </row>
    <row r="15" s="18" customFormat="1" ht="21" customHeight="1" spans="1:2">
      <c r="A15" s="102" t="s">
        <v>93</v>
      </c>
      <c r="B15" s="103"/>
    </row>
    <row r="16" s="18" customFormat="1" ht="21" customHeight="1" spans="1:2">
      <c r="A16" s="102" t="s">
        <v>94</v>
      </c>
      <c r="B16" s="103"/>
    </row>
    <row r="17" s="18" customFormat="1" ht="21" customHeight="1" spans="1:2">
      <c r="A17" s="102" t="s">
        <v>95</v>
      </c>
      <c r="B17" s="103"/>
    </row>
    <row r="18" s="18" customFormat="1" ht="21" customHeight="1" spans="1:2">
      <c r="A18" s="104" t="s">
        <v>96</v>
      </c>
      <c r="B18" s="103"/>
    </row>
    <row r="19" s="18" customFormat="1" ht="21" customHeight="1" spans="1:2">
      <c r="A19" s="104" t="s">
        <v>97</v>
      </c>
      <c r="B19" s="103"/>
    </row>
    <row r="20" s="18" customFormat="1" ht="21" customHeight="1" spans="1:2">
      <c r="A20" s="104" t="s">
        <v>98</v>
      </c>
      <c r="B20" s="103"/>
    </row>
    <row r="21" s="18" customFormat="1" ht="21" customHeight="1" spans="1:2">
      <c r="A21" s="104" t="s">
        <v>99</v>
      </c>
      <c r="B21" s="103"/>
    </row>
    <row r="22" s="18" customFormat="1" ht="21" customHeight="1" spans="1:2">
      <c r="A22" s="104" t="s">
        <v>100</v>
      </c>
      <c r="B22" s="101">
        <f>B23+B26+B29+B30</f>
        <v>0</v>
      </c>
    </row>
    <row r="23" s="18" customFormat="1" ht="21" customHeight="1" spans="1:2">
      <c r="A23" s="102" t="s">
        <v>101</v>
      </c>
      <c r="B23" s="101">
        <f>B24+B25</f>
        <v>0</v>
      </c>
    </row>
    <row r="24" s="18" customFormat="1" ht="21" customHeight="1" spans="1:2">
      <c r="A24" s="102" t="s">
        <v>102</v>
      </c>
      <c r="B24" s="101"/>
    </row>
    <row r="25" s="18" customFormat="1" ht="21" customHeight="1" spans="1:2">
      <c r="A25" s="102" t="s">
        <v>103</v>
      </c>
      <c r="B25" s="101"/>
    </row>
    <row r="26" s="18" customFormat="1" ht="21" customHeight="1" spans="1:2">
      <c r="A26" s="102" t="s">
        <v>104</v>
      </c>
      <c r="B26" s="101">
        <f>B27+B28</f>
        <v>0</v>
      </c>
    </row>
    <row r="27" s="18" customFormat="1" ht="21" customHeight="1" spans="1:2">
      <c r="A27" s="102" t="s">
        <v>105</v>
      </c>
      <c r="B27" s="101"/>
    </row>
    <row r="28" s="18" customFormat="1" ht="21" customHeight="1" spans="1:2">
      <c r="A28" s="102" t="s">
        <v>106</v>
      </c>
      <c r="B28" s="101"/>
    </row>
    <row r="29" s="18" customFormat="1" ht="21" customHeight="1" spans="1:2">
      <c r="A29" s="102" t="s">
        <v>107</v>
      </c>
      <c r="B29" s="101"/>
    </row>
    <row r="30" s="18" customFormat="1" ht="21" customHeight="1" spans="1:2">
      <c r="A30" s="102" t="s">
        <v>108</v>
      </c>
      <c r="B30" s="101"/>
    </row>
    <row r="31" ht="21" customHeight="1" spans="1:2">
      <c r="A31" s="105"/>
      <c r="B31" s="101"/>
    </row>
    <row r="32" s="18" customFormat="1" ht="21" customHeight="1" spans="1:2">
      <c r="A32" s="106" t="s">
        <v>109</v>
      </c>
      <c r="B32" s="107">
        <f>B5+B8+B14+B18+B19+B20+B21+B22</f>
        <v>1526499.63</v>
      </c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H7" sqref="H7"/>
    </sheetView>
  </sheetViews>
  <sheetFormatPr defaultColWidth="10" defaultRowHeight="13.5" outlineLevelCol="4"/>
  <cols>
    <col min="1" max="1" width="28.25" customWidth="1"/>
    <col min="2" max="2" width="18.375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11"/>
      <c r="B1" s="11"/>
      <c r="C1" s="11"/>
      <c r="D1" s="11"/>
      <c r="E1" s="11"/>
    </row>
    <row r="2" ht="39.85" customHeight="1" spans="1:5">
      <c r="A2" s="12" t="s">
        <v>110</v>
      </c>
      <c r="B2" s="12"/>
      <c r="C2" s="12"/>
      <c r="D2" s="12"/>
      <c r="E2" s="12"/>
    </row>
    <row r="3" ht="22.75" customHeight="1" spans="1:5">
      <c r="A3" s="13"/>
      <c r="B3" s="13"/>
      <c r="C3" s="13"/>
      <c r="D3" s="13"/>
      <c r="E3" s="13" t="s">
        <v>35</v>
      </c>
    </row>
    <row r="4" ht="22.75" customHeight="1" spans="1:5">
      <c r="A4" s="83" t="s">
        <v>111</v>
      </c>
      <c r="B4" s="83" t="s">
        <v>112</v>
      </c>
      <c r="C4" s="83" t="s">
        <v>113</v>
      </c>
      <c r="D4" s="83" t="s">
        <v>114</v>
      </c>
      <c r="E4" s="83" t="s">
        <v>115</v>
      </c>
    </row>
    <row r="5" ht="22.75" customHeight="1" spans="1:5">
      <c r="A5" s="97" t="s">
        <v>116</v>
      </c>
      <c r="B5" s="75">
        <f t="shared" ref="B5:B16" si="0">C5+D5</f>
        <v>1526499.63</v>
      </c>
      <c r="C5" s="75">
        <f>C6+C9+C14</f>
        <v>926499.63</v>
      </c>
      <c r="D5" s="75">
        <v>600000</v>
      </c>
      <c r="E5" s="98"/>
    </row>
    <row r="6" ht="24" customHeight="1" spans="1:5">
      <c r="A6" s="37" t="s">
        <v>117</v>
      </c>
      <c r="B6" s="85">
        <f t="shared" si="0"/>
        <v>1409293.73</v>
      </c>
      <c r="C6" s="75">
        <v>809293.73</v>
      </c>
      <c r="D6" s="75">
        <v>600000</v>
      </c>
      <c r="E6" s="98"/>
    </row>
    <row r="7" ht="24" customHeight="1" spans="1:5">
      <c r="A7" s="37" t="s">
        <v>118</v>
      </c>
      <c r="B7" s="85">
        <f t="shared" si="0"/>
        <v>1409293.73</v>
      </c>
      <c r="C7" s="75">
        <v>809293.73</v>
      </c>
      <c r="D7" s="75">
        <v>600000</v>
      </c>
      <c r="E7" s="98"/>
    </row>
    <row r="8" ht="24" customHeight="1" spans="1:5">
      <c r="A8" s="39" t="s">
        <v>119</v>
      </c>
      <c r="B8" s="85">
        <f t="shared" si="0"/>
        <v>1409293.73</v>
      </c>
      <c r="C8" s="75">
        <v>809293.73</v>
      </c>
      <c r="D8" s="75">
        <v>600000</v>
      </c>
      <c r="E8" s="75"/>
    </row>
    <row r="9" ht="24" customHeight="1" spans="1:5">
      <c r="A9" s="37" t="s">
        <v>120</v>
      </c>
      <c r="B9" s="85">
        <f t="shared" si="0"/>
        <v>74866.66</v>
      </c>
      <c r="C9" s="77">
        <f>C10+C12</f>
        <v>74866.66</v>
      </c>
      <c r="D9" s="77"/>
      <c r="E9" s="77"/>
    </row>
    <row r="10" ht="24" customHeight="1" spans="1:5">
      <c r="A10" s="39" t="s">
        <v>121</v>
      </c>
      <c r="B10" s="85">
        <f t="shared" si="0"/>
        <v>69486.21</v>
      </c>
      <c r="C10" s="77">
        <v>69486.21</v>
      </c>
      <c r="D10" s="77"/>
      <c r="E10" s="77"/>
    </row>
    <row r="11" ht="24" customHeight="1" spans="1:5">
      <c r="A11" s="39" t="s">
        <v>122</v>
      </c>
      <c r="B11" s="85">
        <f t="shared" si="0"/>
        <v>69486.21</v>
      </c>
      <c r="C11" s="77">
        <v>69486.21</v>
      </c>
      <c r="D11" s="77"/>
      <c r="E11" s="77"/>
    </row>
    <row r="12" ht="24" customHeight="1" spans="1:5">
      <c r="A12" s="39" t="s">
        <v>123</v>
      </c>
      <c r="B12" s="85">
        <f t="shared" si="0"/>
        <v>5380.45</v>
      </c>
      <c r="C12" s="77">
        <v>5380.45</v>
      </c>
      <c r="D12" s="77"/>
      <c r="E12" s="77"/>
    </row>
    <row r="13" ht="27" customHeight="1" spans="1:5">
      <c r="A13" s="39" t="s">
        <v>124</v>
      </c>
      <c r="B13" s="85">
        <f t="shared" si="0"/>
        <v>5380.45</v>
      </c>
      <c r="C13" s="77">
        <v>5380.45</v>
      </c>
      <c r="D13" s="77"/>
      <c r="E13" s="77"/>
    </row>
    <row r="14" ht="27" customHeight="1" spans="1:5">
      <c r="A14" s="37" t="s">
        <v>125</v>
      </c>
      <c r="B14" s="85">
        <f t="shared" si="0"/>
        <v>42339.24</v>
      </c>
      <c r="C14" s="77">
        <v>42339.24</v>
      </c>
      <c r="D14" s="77"/>
      <c r="E14" s="77"/>
    </row>
    <row r="15" ht="27" customHeight="1" spans="1:5">
      <c r="A15" s="39" t="s">
        <v>126</v>
      </c>
      <c r="B15" s="85">
        <f t="shared" si="0"/>
        <v>42339.24</v>
      </c>
      <c r="C15" s="77">
        <v>42339.24</v>
      </c>
      <c r="D15" s="77"/>
      <c r="E15" s="77"/>
    </row>
    <row r="16" ht="27" customHeight="1" spans="1:5">
      <c r="A16" s="39" t="s">
        <v>127</v>
      </c>
      <c r="B16" s="85">
        <f t="shared" si="0"/>
        <v>42339.24</v>
      </c>
      <c r="C16" s="77">
        <v>42339.24</v>
      </c>
      <c r="D16" s="77"/>
      <c r="E16" s="77"/>
    </row>
  </sheetData>
  <mergeCells count="1">
    <mergeCell ref="A2:E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14" workbookViewId="0">
      <selection activeCell="H18" sqref="H18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29.125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1"/>
      <c r="B1" s="11"/>
      <c r="C1" s="11"/>
      <c r="D1" s="11"/>
      <c r="E1" s="11"/>
      <c r="F1" s="11"/>
      <c r="G1" s="11"/>
    </row>
    <row r="2" ht="39.85" customHeight="1" spans="1:7">
      <c r="A2" s="12" t="s">
        <v>128</v>
      </c>
      <c r="B2" s="12"/>
      <c r="C2" s="12"/>
      <c r="D2" s="12"/>
      <c r="E2" s="11"/>
      <c r="F2" s="11"/>
      <c r="G2" s="11"/>
    </row>
    <row r="3" ht="22.75" customHeight="1" spans="1:7">
      <c r="A3" s="13"/>
      <c r="B3" s="13"/>
      <c r="C3" s="70" t="s">
        <v>35</v>
      </c>
      <c r="D3" s="70"/>
      <c r="E3" s="13"/>
      <c r="F3" s="13"/>
      <c r="G3" s="13"/>
    </row>
    <row r="4" ht="22.75" customHeight="1" spans="1:7">
      <c r="A4" s="81" t="s">
        <v>36</v>
      </c>
      <c r="B4" s="81"/>
      <c r="C4" s="81" t="s">
        <v>37</v>
      </c>
      <c r="D4" s="81"/>
      <c r="E4" s="13"/>
      <c r="F4" s="13"/>
      <c r="G4" s="13"/>
    </row>
    <row r="5" ht="22.75" customHeight="1" spans="1:7">
      <c r="A5" s="81" t="s">
        <v>38</v>
      </c>
      <c r="B5" s="81" t="s">
        <v>39</v>
      </c>
      <c r="C5" s="81" t="s">
        <v>38</v>
      </c>
      <c r="D5" s="81" t="s">
        <v>116</v>
      </c>
      <c r="E5" s="13"/>
      <c r="F5" s="13"/>
      <c r="G5" s="13"/>
    </row>
    <row r="6" ht="19" customHeight="1" spans="1:7">
      <c r="A6" s="16" t="s">
        <v>129</v>
      </c>
      <c r="B6" s="92">
        <f>SUM(B7:B9)</f>
        <v>1526499.63</v>
      </c>
      <c r="C6" s="93" t="s">
        <v>130</v>
      </c>
      <c r="D6" s="92">
        <f>SUM(D7:D36)</f>
        <v>1526499.63</v>
      </c>
      <c r="E6" s="13"/>
      <c r="F6" s="13"/>
      <c r="G6" s="13"/>
    </row>
    <row r="7" ht="19" customHeight="1" spans="1:7">
      <c r="A7" s="16" t="s">
        <v>131</v>
      </c>
      <c r="B7" s="92">
        <v>1526499.63</v>
      </c>
      <c r="C7" s="93" t="s">
        <v>132</v>
      </c>
      <c r="D7" s="94"/>
      <c r="E7" s="13"/>
      <c r="F7" s="13"/>
      <c r="G7" s="13"/>
    </row>
    <row r="8" ht="19" customHeight="1" spans="1:7">
      <c r="A8" s="16" t="s">
        <v>133</v>
      </c>
      <c r="B8" s="94"/>
      <c r="C8" s="93" t="s">
        <v>134</v>
      </c>
      <c r="D8" s="94"/>
      <c r="E8" s="13"/>
      <c r="F8" s="13"/>
      <c r="G8" s="13"/>
    </row>
    <row r="9" ht="19" customHeight="1" spans="1:7">
      <c r="A9" s="16" t="s">
        <v>135</v>
      </c>
      <c r="B9" s="94"/>
      <c r="C9" s="93" t="s">
        <v>136</v>
      </c>
      <c r="D9" s="94"/>
      <c r="E9" s="13"/>
      <c r="F9" s="13"/>
      <c r="G9" s="13"/>
    </row>
    <row r="10" ht="19" customHeight="1" spans="1:7">
      <c r="A10" s="16"/>
      <c r="B10" s="93"/>
      <c r="C10" s="93" t="s">
        <v>137</v>
      </c>
      <c r="D10" s="94"/>
      <c r="E10" s="13"/>
      <c r="F10" s="13"/>
      <c r="G10" s="13"/>
    </row>
    <row r="11" ht="19" customHeight="1" spans="1:7">
      <c r="A11" s="16"/>
      <c r="B11" s="93"/>
      <c r="C11" s="93" t="s">
        <v>138</v>
      </c>
      <c r="D11" s="94"/>
      <c r="E11" s="13"/>
      <c r="F11" s="13"/>
      <c r="G11" s="13"/>
    </row>
    <row r="12" ht="19" customHeight="1" spans="1:7">
      <c r="A12" s="16"/>
      <c r="B12" s="93"/>
      <c r="C12" s="93" t="s">
        <v>139</v>
      </c>
      <c r="D12" s="94"/>
      <c r="E12" s="13"/>
      <c r="F12" s="13"/>
      <c r="G12" s="13"/>
    </row>
    <row r="13" ht="19" customHeight="1" spans="1:7">
      <c r="A13" s="46"/>
      <c r="B13" s="86"/>
      <c r="C13" s="93" t="s">
        <v>140</v>
      </c>
      <c r="D13" s="75">
        <v>1409293.73</v>
      </c>
      <c r="E13" s="13"/>
      <c r="F13" s="13"/>
      <c r="G13" s="13"/>
    </row>
    <row r="14" ht="19" customHeight="1" spans="1:7">
      <c r="A14" s="16"/>
      <c r="B14" s="93"/>
      <c r="C14" s="93" t="s">
        <v>141</v>
      </c>
      <c r="D14" s="77">
        <v>74866.66</v>
      </c>
      <c r="E14" s="13"/>
      <c r="F14" s="13"/>
      <c r="G14" s="95"/>
    </row>
    <row r="15" ht="19" customHeight="1" spans="1:7">
      <c r="A15" s="16"/>
      <c r="B15" s="93"/>
      <c r="C15" s="93" t="s">
        <v>142</v>
      </c>
      <c r="D15" s="94"/>
      <c r="E15" s="13"/>
      <c r="F15" s="13"/>
      <c r="G15" s="13"/>
    </row>
    <row r="16" ht="19" customHeight="1" spans="1:7">
      <c r="A16" s="16"/>
      <c r="B16" s="93"/>
      <c r="C16" s="93" t="s">
        <v>143</v>
      </c>
      <c r="D16" s="77">
        <v>42339.24</v>
      </c>
      <c r="E16" s="13"/>
      <c r="F16" s="13"/>
      <c r="G16" s="13"/>
    </row>
    <row r="17" ht="19" customHeight="1" spans="1:7">
      <c r="A17" s="16"/>
      <c r="B17" s="93"/>
      <c r="C17" s="93" t="s">
        <v>144</v>
      </c>
      <c r="D17" s="94"/>
      <c r="E17" s="13"/>
      <c r="F17" s="13"/>
      <c r="G17" s="13"/>
    </row>
    <row r="18" ht="19" customHeight="1" spans="1:7">
      <c r="A18" s="16"/>
      <c r="B18" s="93"/>
      <c r="C18" s="93" t="s">
        <v>145</v>
      </c>
      <c r="D18" s="94"/>
      <c r="E18" s="13"/>
      <c r="F18" s="13"/>
      <c r="G18" s="13"/>
    </row>
    <row r="19" ht="19" customHeight="1" spans="1:7">
      <c r="A19" s="16"/>
      <c r="B19" s="93"/>
      <c r="C19" s="93" t="s">
        <v>146</v>
      </c>
      <c r="D19" s="94"/>
      <c r="E19" s="13"/>
      <c r="F19" s="13"/>
      <c r="G19" s="13"/>
    </row>
    <row r="20" ht="19" customHeight="1" spans="1:7">
      <c r="A20" s="16"/>
      <c r="B20" s="93"/>
      <c r="C20" s="93" t="s">
        <v>147</v>
      </c>
      <c r="D20" s="94"/>
      <c r="E20" s="13"/>
      <c r="F20" s="13"/>
      <c r="G20" s="13"/>
    </row>
    <row r="21" ht="19" customHeight="1" spans="1:7">
      <c r="A21" s="16"/>
      <c r="B21" s="93"/>
      <c r="C21" s="93" t="s">
        <v>148</v>
      </c>
      <c r="D21" s="94"/>
      <c r="E21" s="13"/>
      <c r="F21" s="13"/>
      <c r="G21" s="13"/>
    </row>
    <row r="22" ht="19" customHeight="1" spans="1:7">
      <c r="A22" s="16"/>
      <c r="B22" s="93"/>
      <c r="C22" s="93" t="s">
        <v>149</v>
      </c>
      <c r="D22" s="94"/>
      <c r="E22" s="13"/>
      <c r="F22" s="13"/>
      <c r="G22" s="13"/>
    </row>
    <row r="23" ht="19" customHeight="1" spans="1:7">
      <c r="A23" s="16"/>
      <c r="B23" s="93"/>
      <c r="C23" s="93" t="s">
        <v>150</v>
      </c>
      <c r="D23" s="94"/>
      <c r="E23" s="13"/>
      <c r="F23" s="13"/>
      <c r="G23" s="13"/>
    </row>
    <row r="24" ht="19" customHeight="1" spans="1:7">
      <c r="A24" s="16"/>
      <c r="B24" s="93"/>
      <c r="C24" s="93" t="s">
        <v>151</v>
      </c>
      <c r="D24" s="94"/>
      <c r="E24" s="13"/>
      <c r="F24" s="13"/>
      <c r="G24" s="13"/>
    </row>
    <row r="25" ht="19" customHeight="1" spans="1:7">
      <c r="A25" s="16"/>
      <c r="B25" s="93"/>
      <c r="C25" s="93" t="s">
        <v>152</v>
      </c>
      <c r="D25" s="94"/>
      <c r="E25" s="13"/>
      <c r="F25" s="13"/>
      <c r="G25" s="13"/>
    </row>
    <row r="26" ht="19" customHeight="1" spans="1:7">
      <c r="A26" s="16"/>
      <c r="B26" s="93"/>
      <c r="C26" s="93" t="s">
        <v>153</v>
      </c>
      <c r="D26" s="94"/>
      <c r="E26" s="13"/>
      <c r="F26" s="13"/>
      <c r="G26" s="13"/>
    </row>
    <row r="27" ht="19" customHeight="1" spans="1:7">
      <c r="A27" s="16"/>
      <c r="B27" s="93"/>
      <c r="C27" s="93" t="s">
        <v>154</v>
      </c>
      <c r="D27" s="94"/>
      <c r="E27" s="13"/>
      <c r="F27" s="13"/>
      <c r="G27" s="13"/>
    </row>
    <row r="28" ht="19" customHeight="1" spans="1:7">
      <c r="A28" s="16"/>
      <c r="B28" s="93"/>
      <c r="C28" s="93" t="s">
        <v>155</v>
      </c>
      <c r="D28" s="94"/>
      <c r="E28" s="13"/>
      <c r="F28" s="13"/>
      <c r="G28" s="13"/>
    </row>
    <row r="29" ht="19" customHeight="1" spans="1:7">
      <c r="A29" s="16"/>
      <c r="B29" s="93"/>
      <c r="C29" s="93" t="s">
        <v>156</v>
      </c>
      <c r="D29" s="94"/>
      <c r="E29" s="13"/>
      <c r="F29" s="13"/>
      <c r="G29" s="13"/>
    </row>
    <row r="30" ht="19" customHeight="1" spans="1:7">
      <c r="A30" s="16"/>
      <c r="B30" s="93"/>
      <c r="C30" s="93" t="s">
        <v>157</v>
      </c>
      <c r="D30" s="94"/>
      <c r="E30" s="13"/>
      <c r="F30" s="13"/>
      <c r="G30" s="13"/>
    </row>
    <row r="31" ht="19" customHeight="1" spans="1:7">
      <c r="A31" s="16"/>
      <c r="B31" s="93"/>
      <c r="C31" s="93" t="s">
        <v>158</v>
      </c>
      <c r="D31" s="94"/>
      <c r="E31" s="13"/>
      <c r="F31" s="13"/>
      <c r="G31" s="13"/>
    </row>
    <row r="32" ht="19" customHeight="1" spans="1:7">
      <c r="A32" s="16"/>
      <c r="B32" s="93"/>
      <c r="C32" s="93" t="s">
        <v>159</v>
      </c>
      <c r="D32" s="94"/>
      <c r="E32" s="13"/>
      <c r="F32" s="13"/>
      <c r="G32" s="13"/>
    </row>
    <row r="33" ht="19" customHeight="1" spans="1:7">
      <c r="A33" s="16"/>
      <c r="B33" s="93"/>
      <c r="C33" s="93" t="s">
        <v>160</v>
      </c>
      <c r="D33" s="94"/>
      <c r="E33" s="13"/>
      <c r="F33" s="13"/>
      <c r="G33" s="13"/>
    </row>
    <row r="34" ht="19" customHeight="1" spans="1:7">
      <c r="A34" s="16"/>
      <c r="B34" s="93"/>
      <c r="C34" s="93" t="s">
        <v>161</v>
      </c>
      <c r="D34" s="94"/>
      <c r="E34" s="13"/>
      <c r="F34" s="13"/>
      <c r="G34" s="13"/>
    </row>
    <row r="35" ht="19" customHeight="1" spans="1:7">
      <c r="A35" s="16"/>
      <c r="B35" s="93"/>
      <c r="C35" s="93" t="s">
        <v>162</v>
      </c>
      <c r="D35" s="94"/>
      <c r="E35" s="13"/>
      <c r="F35" s="13"/>
      <c r="G35" s="13"/>
    </row>
    <row r="36" ht="19" customHeight="1" spans="1:7">
      <c r="A36" s="16"/>
      <c r="B36" s="93"/>
      <c r="C36" s="93" t="s">
        <v>163</v>
      </c>
      <c r="D36" s="92"/>
      <c r="E36" s="13"/>
      <c r="F36" s="13"/>
      <c r="G36" s="13"/>
    </row>
    <row r="37" ht="19" customHeight="1" spans="1:7">
      <c r="A37" s="81" t="s">
        <v>164</v>
      </c>
      <c r="B37" s="86">
        <f>B6</f>
        <v>1526499.63</v>
      </c>
      <c r="C37" s="96" t="s">
        <v>165</v>
      </c>
      <c r="D37" s="48">
        <f>D6</f>
        <v>1526499.63</v>
      </c>
      <c r="E37" s="95"/>
      <c r="F37" s="13"/>
      <c r="G37" s="13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M16" sqref="M16"/>
    </sheetView>
  </sheetViews>
  <sheetFormatPr defaultColWidth="10" defaultRowHeight="13.5"/>
  <cols>
    <col min="1" max="1" width="27.125" customWidth="1"/>
    <col min="2" max="5" width="12.75" customWidth="1"/>
    <col min="6" max="11" width="8.375" customWidth="1"/>
  </cols>
  <sheetData>
    <row r="1" ht="14.3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ht="39.85" customHeight="1" spans="1:11">
      <c r="A2" s="12" t="s">
        <v>166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2.75" customHeight="1" spans="1:11">
      <c r="A3" s="13"/>
      <c r="B3" s="13"/>
      <c r="C3" s="13"/>
      <c r="D3" s="13"/>
      <c r="E3" s="13"/>
      <c r="F3" s="13"/>
      <c r="G3" s="13"/>
      <c r="H3" s="13"/>
      <c r="I3" s="13"/>
      <c r="J3" s="70" t="s">
        <v>35</v>
      </c>
      <c r="K3" s="70"/>
    </row>
    <row r="4" ht="22.75" customHeight="1" spans="1:11">
      <c r="A4" s="81" t="s">
        <v>167</v>
      </c>
      <c r="B4" s="81" t="s">
        <v>116</v>
      </c>
      <c r="C4" s="81" t="s">
        <v>168</v>
      </c>
      <c r="D4" s="81"/>
      <c r="E4" s="81"/>
      <c r="F4" s="81" t="s">
        <v>169</v>
      </c>
      <c r="G4" s="81"/>
      <c r="H4" s="81"/>
      <c r="I4" s="81" t="s">
        <v>170</v>
      </c>
      <c r="J4" s="81"/>
      <c r="K4" s="81"/>
    </row>
    <row r="5" ht="22.75" customHeight="1" spans="1:11">
      <c r="A5" s="81"/>
      <c r="B5" s="82"/>
      <c r="C5" s="83" t="s">
        <v>116</v>
      </c>
      <c r="D5" s="15" t="s">
        <v>113</v>
      </c>
      <c r="E5" s="15" t="s">
        <v>114</v>
      </c>
      <c r="F5" s="15" t="s">
        <v>116</v>
      </c>
      <c r="G5" s="15" t="s">
        <v>113</v>
      </c>
      <c r="H5" s="15" t="s">
        <v>114</v>
      </c>
      <c r="I5" s="15" t="s">
        <v>116</v>
      </c>
      <c r="J5" s="15" t="s">
        <v>113</v>
      </c>
      <c r="K5" s="15" t="s">
        <v>114</v>
      </c>
    </row>
    <row r="6" ht="27" customHeight="1" spans="1:11">
      <c r="A6" s="84" t="s">
        <v>116</v>
      </c>
      <c r="B6" s="75">
        <f t="shared" ref="B6:B17" si="0">C6+F6+I6</f>
        <v>1526499.63</v>
      </c>
      <c r="C6" s="75">
        <v>1526499.63</v>
      </c>
      <c r="D6" s="75">
        <v>926499.63</v>
      </c>
      <c r="E6" s="75">
        <v>600000</v>
      </c>
      <c r="F6" s="48"/>
      <c r="G6" s="48"/>
      <c r="H6" s="48"/>
      <c r="I6" s="88"/>
      <c r="J6" s="88"/>
      <c r="K6" s="88"/>
    </row>
    <row r="7" ht="27" customHeight="1" spans="1:11">
      <c r="A7" s="37" t="s">
        <v>117</v>
      </c>
      <c r="B7" s="75">
        <f t="shared" si="0"/>
        <v>1409293.73</v>
      </c>
      <c r="C7" s="85">
        <v>1409293.73</v>
      </c>
      <c r="D7" s="75">
        <v>809293.73</v>
      </c>
      <c r="E7" s="75">
        <v>600000</v>
      </c>
      <c r="F7" s="86"/>
      <c r="G7" s="86"/>
      <c r="H7" s="86"/>
      <c r="I7" s="89"/>
      <c r="J7" s="89"/>
      <c r="K7" s="89"/>
    </row>
    <row r="8" ht="27" customHeight="1" spans="1:11">
      <c r="A8" s="37" t="s">
        <v>118</v>
      </c>
      <c r="B8" s="75">
        <f t="shared" si="0"/>
        <v>1409293.73</v>
      </c>
      <c r="C8" s="85">
        <v>1409293.73</v>
      </c>
      <c r="D8" s="75">
        <v>809293.73</v>
      </c>
      <c r="E8" s="75">
        <v>600000</v>
      </c>
      <c r="F8" s="87"/>
      <c r="G8" s="87"/>
      <c r="H8" s="87"/>
      <c r="I8" s="90"/>
      <c r="J8" s="90"/>
      <c r="K8" s="90"/>
    </row>
    <row r="9" ht="27" customHeight="1" spans="1:11">
      <c r="A9" s="39" t="s">
        <v>119</v>
      </c>
      <c r="B9" s="75">
        <f t="shared" si="0"/>
        <v>1409293.73</v>
      </c>
      <c r="C9" s="85">
        <v>1409293.73</v>
      </c>
      <c r="D9" s="75">
        <v>809293.73</v>
      </c>
      <c r="E9" s="75">
        <v>600000</v>
      </c>
      <c r="F9" s="77"/>
      <c r="G9" s="77"/>
      <c r="H9" s="77"/>
      <c r="I9" s="91"/>
      <c r="J9" s="91"/>
      <c r="K9" s="91"/>
    </row>
    <row r="10" ht="27" customHeight="1" spans="1:11">
      <c r="A10" s="37" t="s">
        <v>120</v>
      </c>
      <c r="B10" s="75">
        <f t="shared" si="0"/>
        <v>74866.66</v>
      </c>
      <c r="C10" s="85">
        <v>74866.66</v>
      </c>
      <c r="D10" s="77">
        <v>74866.66</v>
      </c>
      <c r="E10" s="77"/>
      <c r="F10" s="77"/>
      <c r="G10" s="77"/>
      <c r="H10" s="77"/>
      <c r="I10" s="91"/>
      <c r="J10" s="91"/>
      <c r="K10" s="91"/>
    </row>
    <row r="11" ht="27" customHeight="1" spans="1:11">
      <c r="A11" s="37" t="s">
        <v>121</v>
      </c>
      <c r="B11" s="75">
        <f t="shared" si="0"/>
        <v>69486.21</v>
      </c>
      <c r="C11" s="85">
        <v>69486.21</v>
      </c>
      <c r="D11" s="77">
        <v>69486.21</v>
      </c>
      <c r="E11" s="77"/>
      <c r="F11" s="77"/>
      <c r="G11" s="77"/>
      <c r="H11" s="77"/>
      <c r="I11" s="91"/>
      <c r="J11" s="91"/>
      <c r="K11" s="91"/>
    </row>
    <row r="12" ht="27" customHeight="1" spans="1:11">
      <c r="A12" s="38" t="s">
        <v>171</v>
      </c>
      <c r="B12" s="75">
        <f t="shared" si="0"/>
        <v>69486.21</v>
      </c>
      <c r="C12" s="85">
        <v>69486.21</v>
      </c>
      <c r="D12" s="77">
        <v>69486.21</v>
      </c>
      <c r="E12" s="77"/>
      <c r="F12" s="77"/>
      <c r="G12" s="77"/>
      <c r="H12" s="77"/>
      <c r="I12" s="91"/>
      <c r="J12" s="91"/>
      <c r="K12" s="91"/>
    </row>
    <row r="13" ht="27" customHeight="1" spans="1:11">
      <c r="A13" s="37" t="s">
        <v>123</v>
      </c>
      <c r="B13" s="75">
        <f t="shared" si="0"/>
        <v>5380.45</v>
      </c>
      <c r="C13" s="85">
        <v>5380.45</v>
      </c>
      <c r="D13" s="77">
        <v>5380.45</v>
      </c>
      <c r="E13" s="77"/>
      <c r="F13" s="77"/>
      <c r="G13" s="77"/>
      <c r="H13" s="77"/>
      <c r="I13" s="91"/>
      <c r="J13" s="91"/>
      <c r="K13" s="91"/>
    </row>
    <row r="14" ht="27" customHeight="1" spans="1:11">
      <c r="A14" s="39" t="s">
        <v>124</v>
      </c>
      <c r="B14" s="75">
        <f t="shared" si="0"/>
        <v>5380.45</v>
      </c>
      <c r="C14" s="85">
        <v>5380.45</v>
      </c>
      <c r="D14" s="77">
        <v>5380.45</v>
      </c>
      <c r="E14" s="77"/>
      <c r="F14" s="77"/>
      <c r="G14" s="77"/>
      <c r="H14" s="77"/>
      <c r="I14" s="91"/>
      <c r="J14" s="91"/>
      <c r="K14" s="91"/>
    </row>
    <row r="15" ht="27" customHeight="1" spans="1:11">
      <c r="A15" s="37" t="s">
        <v>125</v>
      </c>
      <c r="B15" s="75">
        <f t="shared" si="0"/>
        <v>42339.24</v>
      </c>
      <c r="C15" s="85">
        <v>42339.24</v>
      </c>
      <c r="D15" s="77">
        <v>42339.24</v>
      </c>
      <c r="E15" s="77"/>
      <c r="F15" s="77"/>
      <c r="G15" s="77"/>
      <c r="H15" s="77"/>
      <c r="I15" s="91"/>
      <c r="J15" s="91"/>
      <c r="K15" s="91"/>
    </row>
    <row r="16" ht="27" customHeight="1" spans="1:11">
      <c r="A16" s="37" t="s">
        <v>126</v>
      </c>
      <c r="B16" s="75">
        <f t="shared" si="0"/>
        <v>42339.24</v>
      </c>
      <c r="C16" s="85">
        <v>42339.24</v>
      </c>
      <c r="D16" s="77">
        <v>42339.24</v>
      </c>
      <c r="E16" s="77"/>
      <c r="F16" s="77"/>
      <c r="G16" s="77"/>
      <c r="H16" s="77"/>
      <c r="I16" s="91"/>
      <c r="J16" s="91"/>
      <c r="K16" s="91"/>
    </row>
    <row r="17" ht="27" customHeight="1" spans="1:11">
      <c r="A17" s="39" t="s">
        <v>127</v>
      </c>
      <c r="B17" s="75">
        <f t="shared" si="0"/>
        <v>42339.24</v>
      </c>
      <c r="C17" s="85">
        <v>42339.24</v>
      </c>
      <c r="D17" s="77">
        <v>42339.24</v>
      </c>
      <c r="E17" s="77"/>
      <c r="F17" s="77"/>
      <c r="G17" s="77"/>
      <c r="H17" s="77"/>
      <c r="I17" s="91"/>
      <c r="J17" s="91"/>
      <c r="K17" s="91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H2" sqref="H2"/>
    </sheetView>
  </sheetViews>
  <sheetFormatPr defaultColWidth="10" defaultRowHeight="13.5" outlineLevelCol="4"/>
  <cols>
    <col min="1" max="1" width="10.875" customWidth="1"/>
    <col min="2" max="2" width="25.7833333333333" customWidth="1"/>
    <col min="3" max="3" width="19.375" customWidth="1"/>
    <col min="4" max="4" width="17.75" customWidth="1"/>
    <col min="5" max="5" width="17.875" customWidth="1"/>
  </cols>
  <sheetData>
    <row r="1" ht="14.3" customHeight="1" spans="1:1">
      <c r="A1" s="69"/>
    </row>
    <row r="2" ht="36.9" customHeight="1" spans="1:5">
      <c r="A2" s="12" t="s">
        <v>172</v>
      </c>
      <c r="B2" s="12"/>
      <c r="C2" s="12"/>
      <c r="D2" s="12"/>
      <c r="E2" s="12"/>
    </row>
    <row r="3" ht="21.85" customHeight="1" spans="1:5">
      <c r="A3" s="13"/>
      <c r="B3" s="13"/>
      <c r="C3" s="70" t="s">
        <v>35</v>
      </c>
      <c r="D3" s="70"/>
      <c r="E3" s="70"/>
    </row>
    <row r="4" ht="22.75" customHeight="1" spans="1:5">
      <c r="A4" s="29" t="s">
        <v>111</v>
      </c>
      <c r="B4" s="29"/>
      <c r="C4" s="29" t="s">
        <v>168</v>
      </c>
      <c r="D4" s="29"/>
      <c r="E4" s="29"/>
    </row>
    <row r="5" ht="22.75" customHeight="1" spans="1:5">
      <c r="A5" s="71" t="s">
        <v>173</v>
      </c>
      <c r="B5" s="71" t="s">
        <v>174</v>
      </c>
      <c r="C5" s="72" t="s">
        <v>116</v>
      </c>
      <c r="D5" s="71" t="s">
        <v>113</v>
      </c>
      <c r="E5" s="71" t="s">
        <v>114</v>
      </c>
    </row>
    <row r="6" ht="22.75" customHeight="1" spans="1:5">
      <c r="A6" s="73" t="s">
        <v>116</v>
      </c>
      <c r="B6" s="74"/>
      <c r="C6" s="75">
        <f>D6+E6</f>
        <v>1526499.63</v>
      </c>
      <c r="D6" s="75">
        <v>926499.63</v>
      </c>
      <c r="E6" s="75">
        <v>600000</v>
      </c>
    </row>
    <row r="7" ht="29" customHeight="1" spans="1:5">
      <c r="A7" s="76" t="s">
        <v>175</v>
      </c>
      <c r="B7" s="76" t="s">
        <v>176</v>
      </c>
      <c r="C7" s="77">
        <f t="shared" ref="C7:C17" si="0">D7</f>
        <v>809293.73</v>
      </c>
      <c r="D7" s="78">
        <v>809293.73</v>
      </c>
      <c r="E7" s="75">
        <v>600000</v>
      </c>
    </row>
    <row r="8" ht="29" customHeight="1" spans="1:5">
      <c r="A8" s="76" t="s">
        <v>177</v>
      </c>
      <c r="B8" s="76" t="s">
        <v>178</v>
      </c>
      <c r="C8" s="77">
        <f t="shared" si="0"/>
        <v>809293.73</v>
      </c>
      <c r="D8" s="78">
        <v>809293.73</v>
      </c>
      <c r="E8" s="75">
        <v>600000</v>
      </c>
    </row>
    <row r="9" ht="29" customHeight="1" spans="1:5">
      <c r="A9" s="79" t="s">
        <v>179</v>
      </c>
      <c r="B9" s="79" t="s">
        <v>180</v>
      </c>
      <c r="C9" s="77">
        <f t="shared" si="0"/>
        <v>809293.73</v>
      </c>
      <c r="D9" s="78">
        <v>809293.73</v>
      </c>
      <c r="E9" s="75">
        <v>600000</v>
      </c>
    </row>
    <row r="10" ht="29" customHeight="1" spans="1:5">
      <c r="A10" s="76" t="s">
        <v>181</v>
      </c>
      <c r="B10" s="76" t="s">
        <v>182</v>
      </c>
      <c r="C10" s="77">
        <f t="shared" si="0"/>
        <v>74866.66</v>
      </c>
      <c r="D10" s="80">
        <v>74866.66</v>
      </c>
      <c r="E10" s="77"/>
    </row>
    <row r="11" ht="29" customHeight="1" spans="1:5">
      <c r="A11" s="76" t="s">
        <v>183</v>
      </c>
      <c r="B11" s="76" t="s">
        <v>184</v>
      </c>
      <c r="C11" s="77">
        <f t="shared" si="0"/>
        <v>69486.21</v>
      </c>
      <c r="D11" s="80">
        <v>69486.21</v>
      </c>
      <c r="E11" s="77"/>
    </row>
    <row r="12" ht="29" customHeight="1" spans="1:5">
      <c r="A12" s="79" t="s">
        <v>185</v>
      </c>
      <c r="B12" s="79" t="s">
        <v>186</v>
      </c>
      <c r="C12" s="77">
        <f t="shared" si="0"/>
        <v>69486.21</v>
      </c>
      <c r="D12" s="80">
        <v>69486.21</v>
      </c>
      <c r="E12" s="77"/>
    </row>
    <row r="13" ht="29" customHeight="1" spans="1:5">
      <c r="A13" s="79" t="s">
        <v>187</v>
      </c>
      <c r="B13" s="76" t="s">
        <v>188</v>
      </c>
      <c r="C13" s="77">
        <f t="shared" si="0"/>
        <v>5380.45</v>
      </c>
      <c r="D13" s="80">
        <v>5380.45</v>
      </c>
      <c r="E13" s="77"/>
    </row>
    <row r="14" ht="22" customHeight="1" spans="1:5">
      <c r="A14" s="79" t="s">
        <v>189</v>
      </c>
      <c r="B14" s="79" t="s">
        <v>188</v>
      </c>
      <c r="C14" s="77">
        <f t="shared" si="0"/>
        <v>5380.45</v>
      </c>
      <c r="D14" s="80">
        <v>5380.45</v>
      </c>
      <c r="E14" s="77"/>
    </row>
    <row r="15" ht="22" customHeight="1" spans="1:5">
      <c r="A15" s="76">
        <v>210</v>
      </c>
      <c r="B15" s="76" t="s">
        <v>190</v>
      </c>
      <c r="C15" s="77">
        <f t="shared" si="0"/>
        <v>42339.24</v>
      </c>
      <c r="D15" s="80">
        <v>42339.24</v>
      </c>
      <c r="E15" s="77"/>
    </row>
    <row r="16" ht="22" customHeight="1" spans="1:5">
      <c r="A16" s="79">
        <v>21011</v>
      </c>
      <c r="B16" s="76" t="s">
        <v>191</v>
      </c>
      <c r="C16" s="77">
        <f t="shared" si="0"/>
        <v>42339.24</v>
      </c>
      <c r="D16" s="80">
        <v>42339.24</v>
      </c>
      <c r="E16" s="77"/>
    </row>
    <row r="17" ht="22" customHeight="1" spans="1:5">
      <c r="A17" s="79">
        <v>2101102</v>
      </c>
      <c r="B17" s="79" t="s">
        <v>192</v>
      </c>
      <c r="C17" s="77">
        <f t="shared" si="0"/>
        <v>42339.24</v>
      </c>
      <c r="D17" s="80">
        <v>42339.24</v>
      </c>
      <c r="E17" s="77"/>
    </row>
  </sheetData>
  <mergeCells count="5">
    <mergeCell ref="A2:E2"/>
    <mergeCell ref="C3:E3"/>
    <mergeCell ref="A4:B4"/>
    <mergeCell ref="C4:E4"/>
    <mergeCell ref="A6:B6"/>
  </mergeCells>
  <pageMargins left="0.25" right="0.25" top="0.75" bottom="0.75" header="0.298611111111111" footer="0.298611111111111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workbookViewId="0">
      <selection activeCell="H23" sqref="H23"/>
    </sheetView>
  </sheetViews>
  <sheetFormatPr defaultColWidth="10" defaultRowHeight="13.5" outlineLevelCol="4"/>
  <cols>
    <col min="1" max="1" width="13.7" style="49" customWidth="1"/>
    <col min="2" max="2" width="26.5" style="49" customWidth="1"/>
    <col min="3" max="3" width="19.675" style="49" customWidth="1"/>
    <col min="4" max="4" width="15.25" style="49" customWidth="1"/>
    <col min="5" max="5" width="21.4416666666667" style="49" customWidth="1"/>
    <col min="6" max="16384" width="10" style="49"/>
  </cols>
  <sheetData>
    <row r="1" ht="18.05" customHeight="1" spans="1:5">
      <c r="A1" s="50"/>
      <c r="B1" s="50"/>
      <c r="C1" s="50"/>
      <c r="D1" s="50"/>
      <c r="E1" s="50"/>
    </row>
    <row r="2" ht="30" customHeight="1" spans="1:5">
      <c r="A2" s="51" t="s">
        <v>193</v>
      </c>
      <c r="B2" s="51"/>
      <c r="C2" s="51"/>
      <c r="D2" s="51"/>
      <c r="E2" s="51"/>
    </row>
    <row r="3" ht="22.75" customHeight="1" spans="1:5">
      <c r="A3" s="52"/>
      <c r="B3" s="52"/>
      <c r="C3" s="53"/>
      <c r="D3" s="53"/>
      <c r="E3" s="54" t="s">
        <v>35</v>
      </c>
    </row>
    <row r="4" ht="22.75" customHeight="1" spans="1:5">
      <c r="A4" s="55" t="s">
        <v>194</v>
      </c>
      <c r="B4" s="55"/>
      <c r="C4" s="55" t="s">
        <v>195</v>
      </c>
      <c r="D4" s="55"/>
      <c r="E4" s="55"/>
    </row>
    <row r="5" ht="22.75" customHeight="1" spans="1:5">
      <c r="A5" s="55" t="s">
        <v>173</v>
      </c>
      <c r="B5" s="55" t="s">
        <v>174</v>
      </c>
      <c r="C5" s="55" t="s">
        <v>116</v>
      </c>
      <c r="D5" s="55" t="s">
        <v>196</v>
      </c>
      <c r="E5" s="55" t="s">
        <v>197</v>
      </c>
    </row>
    <row r="6" ht="15" customHeight="1" spans="1:5">
      <c r="A6" s="55"/>
      <c r="B6" s="56" t="s">
        <v>116</v>
      </c>
      <c r="C6" s="57">
        <f>D6+E6</f>
        <v>926499.63</v>
      </c>
      <c r="D6" s="57">
        <f>D7</f>
        <v>760594.5</v>
      </c>
      <c r="E6" s="57">
        <f>E7</f>
        <v>165905.13</v>
      </c>
    </row>
    <row r="7" ht="15" customHeight="1" spans="1:5">
      <c r="A7" s="39" t="s">
        <v>198</v>
      </c>
      <c r="B7" s="58" t="s">
        <v>199</v>
      </c>
      <c r="C7" s="59">
        <f t="shared" ref="C7:C12" si="0">D7</f>
        <v>760594.5</v>
      </c>
      <c r="D7" s="59">
        <f>SUM(D8:D18)</f>
        <v>760594.5</v>
      </c>
      <c r="E7" s="57">
        <f>E18</f>
        <v>165905.13</v>
      </c>
    </row>
    <row r="8" ht="15" customHeight="1" spans="1:5">
      <c r="A8" s="39" t="s">
        <v>200</v>
      </c>
      <c r="B8" s="60" t="s">
        <v>201</v>
      </c>
      <c r="C8" s="59">
        <f t="shared" si="0"/>
        <v>292899.6</v>
      </c>
      <c r="D8" s="61">
        <v>292899.6</v>
      </c>
      <c r="E8" s="61"/>
    </row>
    <row r="9" ht="15" customHeight="1" spans="1:5">
      <c r="A9" s="39" t="s">
        <v>202</v>
      </c>
      <c r="B9" s="62" t="s">
        <v>203</v>
      </c>
      <c r="C9" s="59">
        <f t="shared" si="0"/>
        <v>63114.8</v>
      </c>
      <c r="D9" s="63">
        <v>63114.8</v>
      </c>
      <c r="E9" s="63"/>
    </row>
    <row r="10" ht="15" customHeight="1" spans="1:5">
      <c r="A10" s="39" t="s">
        <v>204</v>
      </c>
      <c r="B10" s="62" t="s">
        <v>205</v>
      </c>
      <c r="C10" s="59">
        <f t="shared" si="0"/>
        <v>171574.2</v>
      </c>
      <c r="D10" s="63">
        <v>171574.2</v>
      </c>
      <c r="E10" s="63"/>
    </row>
    <row r="11" ht="15" customHeight="1" spans="1:5">
      <c r="A11" s="39" t="s">
        <v>206</v>
      </c>
      <c r="B11" s="62" t="s">
        <v>207</v>
      </c>
      <c r="C11" s="59">
        <f t="shared" si="0"/>
        <v>115800</v>
      </c>
      <c r="D11" s="63">
        <v>115800</v>
      </c>
      <c r="E11" s="63"/>
    </row>
    <row r="12" ht="15" customHeight="1" spans="1:5">
      <c r="A12" s="39" t="s">
        <v>208</v>
      </c>
      <c r="B12" s="62" t="s">
        <v>209</v>
      </c>
      <c r="C12" s="59">
        <f t="shared" si="0"/>
        <v>69486.21</v>
      </c>
      <c r="D12" s="63">
        <v>69486.21</v>
      </c>
      <c r="E12" s="63"/>
    </row>
    <row r="13" ht="15" customHeight="1" spans="1:5">
      <c r="A13" s="39" t="s">
        <v>210</v>
      </c>
      <c r="B13" s="62" t="s">
        <v>211</v>
      </c>
      <c r="C13" s="59"/>
      <c r="D13" s="63"/>
      <c r="E13" s="63"/>
    </row>
    <row r="14" ht="15" customHeight="1" spans="1:5">
      <c r="A14" s="39" t="s">
        <v>212</v>
      </c>
      <c r="B14" s="62" t="s">
        <v>213</v>
      </c>
      <c r="C14" s="59">
        <f>D14</f>
        <v>42339.24</v>
      </c>
      <c r="D14" s="63">
        <v>42339.24</v>
      </c>
      <c r="E14" s="63"/>
    </row>
    <row r="15" ht="15" customHeight="1" spans="1:5">
      <c r="A15" s="39">
        <v>30112</v>
      </c>
      <c r="B15" s="62" t="s">
        <v>214</v>
      </c>
      <c r="C15" s="59">
        <f>D15</f>
        <v>5380.45</v>
      </c>
      <c r="D15" s="63">
        <v>5380.45</v>
      </c>
      <c r="E15" s="63"/>
    </row>
    <row r="16" ht="15" customHeight="1" spans="1:5">
      <c r="A16" s="64">
        <v>30113</v>
      </c>
      <c r="B16" s="62" t="s">
        <v>215</v>
      </c>
      <c r="C16" s="59"/>
      <c r="D16" s="63"/>
      <c r="E16" s="63"/>
    </row>
    <row r="17" ht="15" customHeight="1" spans="1:5">
      <c r="A17" s="64">
        <v>30199</v>
      </c>
      <c r="B17" s="62" t="s">
        <v>216</v>
      </c>
      <c r="C17" s="59"/>
      <c r="D17" s="63"/>
      <c r="E17" s="63"/>
    </row>
    <row r="18" ht="15" customHeight="1" spans="1:5">
      <c r="A18" s="39" t="s">
        <v>179</v>
      </c>
      <c r="B18" s="58" t="s">
        <v>217</v>
      </c>
      <c r="C18" s="59">
        <f t="shared" ref="C18:C20" si="1">E18</f>
        <v>165905.13</v>
      </c>
      <c r="D18" s="63">
        <f>SUM(D19:D45)</f>
        <v>0</v>
      </c>
      <c r="E18" s="65">
        <f>SUM(E19:E45)</f>
        <v>165905.13</v>
      </c>
    </row>
    <row r="19" ht="15" customHeight="1" spans="1:5">
      <c r="A19" s="39" t="s">
        <v>218</v>
      </c>
      <c r="B19" s="66" t="s">
        <v>219</v>
      </c>
      <c r="C19" s="59">
        <f t="shared" si="1"/>
        <v>46000</v>
      </c>
      <c r="D19" s="67"/>
      <c r="E19" s="67">
        <v>46000</v>
      </c>
    </row>
    <row r="20" ht="15" customHeight="1" spans="1:5">
      <c r="A20" s="39" t="s">
        <v>220</v>
      </c>
      <c r="B20" s="66" t="s">
        <v>221</v>
      </c>
      <c r="C20" s="59">
        <f t="shared" si="1"/>
        <v>20000</v>
      </c>
      <c r="D20" s="67"/>
      <c r="E20" s="67">
        <v>20000</v>
      </c>
    </row>
    <row r="21" ht="15" customHeight="1" spans="1:5">
      <c r="A21" s="39" t="s">
        <v>222</v>
      </c>
      <c r="B21" s="66" t="s">
        <v>223</v>
      </c>
      <c r="C21" s="59"/>
      <c r="D21" s="67"/>
      <c r="E21" s="67"/>
    </row>
    <row r="22" ht="15" customHeight="1" spans="1:5">
      <c r="A22" s="39" t="s">
        <v>224</v>
      </c>
      <c r="B22" s="66" t="s">
        <v>225</v>
      </c>
      <c r="C22" s="59"/>
      <c r="D22" s="67"/>
      <c r="E22" s="67"/>
    </row>
    <row r="23" ht="15" customHeight="1" spans="1:5">
      <c r="A23" s="39" t="s">
        <v>226</v>
      </c>
      <c r="B23" s="66" t="s">
        <v>227</v>
      </c>
      <c r="C23" s="59">
        <f>E23</f>
        <v>3000</v>
      </c>
      <c r="D23" s="67"/>
      <c r="E23" s="67">
        <v>3000</v>
      </c>
    </row>
    <row r="24" ht="15" customHeight="1" spans="1:5">
      <c r="A24" s="39" t="s">
        <v>228</v>
      </c>
      <c r="B24" s="66" t="s">
        <v>229</v>
      </c>
      <c r="C24" s="59">
        <f>E24</f>
        <v>10000</v>
      </c>
      <c r="D24" s="67"/>
      <c r="E24" s="67">
        <v>10000</v>
      </c>
    </row>
    <row r="25" ht="15" customHeight="1" spans="1:5">
      <c r="A25" s="39" t="s">
        <v>230</v>
      </c>
      <c r="B25" s="66" t="s">
        <v>231</v>
      </c>
      <c r="C25" s="59">
        <f>E25</f>
        <v>5000</v>
      </c>
      <c r="D25" s="67"/>
      <c r="E25" s="67">
        <v>5000</v>
      </c>
    </row>
    <row r="26" ht="15" customHeight="1" spans="1:5">
      <c r="A26" s="39" t="s">
        <v>232</v>
      </c>
      <c r="B26" s="66" t="s">
        <v>233</v>
      </c>
      <c r="C26" s="59">
        <f>E26</f>
        <v>0</v>
      </c>
      <c r="D26" s="67"/>
      <c r="E26" s="67"/>
    </row>
    <row r="27" ht="15" customHeight="1" spans="1:5">
      <c r="A27" s="39" t="s">
        <v>234</v>
      </c>
      <c r="B27" s="66" t="s">
        <v>235</v>
      </c>
      <c r="C27" s="59"/>
      <c r="D27" s="67"/>
      <c r="E27" s="67"/>
    </row>
    <row r="28" s="49" customFormat="1" ht="15" customHeight="1" spans="1:5">
      <c r="A28" s="39" t="s">
        <v>236</v>
      </c>
      <c r="B28" s="66" t="s">
        <v>237</v>
      </c>
      <c r="C28" s="59">
        <f>E28</f>
        <v>30000</v>
      </c>
      <c r="D28" s="67"/>
      <c r="E28" s="67">
        <v>30000</v>
      </c>
    </row>
    <row r="29" ht="15" customHeight="1" spans="1:5">
      <c r="A29" s="39" t="s">
        <v>238</v>
      </c>
      <c r="B29" s="66" t="s">
        <v>239</v>
      </c>
      <c r="C29" s="59"/>
      <c r="D29" s="67"/>
      <c r="E29" s="67"/>
    </row>
    <row r="30" ht="15" customHeight="1" spans="1:5">
      <c r="A30" s="39" t="s">
        <v>240</v>
      </c>
      <c r="B30" s="66" t="s">
        <v>241</v>
      </c>
      <c r="C30" s="59">
        <f>E30</f>
        <v>0</v>
      </c>
      <c r="D30" s="67"/>
      <c r="E30" s="67"/>
    </row>
    <row r="31" ht="15" customHeight="1" spans="1:5">
      <c r="A31" s="39" t="s">
        <v>242</v>
      </c>
      <c r="B31" s="66" t="s">
        <v>243</v>
      </c>
      <c r="C31" s="59"/>
      <c r="D31" s="67"/>
      <c r="E31" s="67"/>
    </row>
    <row r="32" ht="15" customHeight="1" spans="1:5">
      <c r="A32" s="39" t="s">
        <v>244</v>
      </c>
      <c r="B32" s="66" t="s">
        <v>245</v>
      </c>
      <c r="C32" s="59"/>
      <c r="D32" s="67"/>
      <c r="E32" s="67"/>
    </row>
    <row r="33" s="49" customFormat="1" ht="15" customHeight="1" spans="1:5">
      <c r="A33" s="39" t="s">
        <v>246</v>
      </c>
      <c r="B33" s="66" t="s">
        <v>247</v>
      </c>
      <c r="C33" s="59">
        <f>E33</f>
        <v>1000</v>
      </c>
      <c r="D33" s="67"/>
      <c r="E33" s="67">
        <v>1000</v>
      </c>
    </row>
    <row r="34" ht="15" customHeight="1" spans="1:5">
      <c r="A34" s="39" t="s">
        <v>248</v>
      </c>
      <c r="B34" s="66" t="s">
        <v>249</v>
      </c>
      <c r="C34" s="59"/>
      <c r="D34" s="67"/>
      <c r="E34" s="67"/>
    </row>
    <row r="35" ht="15" customHeight="1" spans="1:5">
      <c r="A35" s="39" t="s">
        <v>250</v>
      </c>
      <c r="B35" s="66" t="s">
        <v>251</v>
      </c>
      <c r="C35" s="59"/>
      <c r="D35" s="67"/>
      <c r="E35" s="67"/>
    </row>
    <row r="36" ht="15" customHeight="1" spans="1:5">
      <c r="A36" s="39" t="s">
        <v>252</v>
      </c>
      <c r="B36" s="66" t="s">
        <v>253</v>
      </c>
      <c r="C36" s="59"/>
      <c r="D36" s="67"/>
      <c r="E36" s="67"/>
    </row>
    <row r="37" ht="15" customHeight="1" spans="1:5">
      <c r="A37" s="39" t="s">
        <v>254</v>
      </c>
      <c r="B37" s="66" t="s">
        <v>255</v>
      </c>
      <c r="C37" s="59"/>
      <c r="D37" s="67"/>
      <c r="E37" s="67"/>
    </row>
    <row r="38" s="49" customFormat="1" ht="15" customHeight="1" spans="1:5">
      <c r="A38" s="39" t="s">
        <v>256</v>
      </c>
      <c r="B38" s="66" t="s">
        <v>257</v>
      </c>
      <c r="C38" s="59">
        <f>E38</f>
        <v>5000</v>
      </c>
      <c r="D38" s="67"/>
      <c r="E38" s="67">
        <v>5000</v>
      </c>
    </row>
    <row r="39" ht="15" customHeight="1" spans="1:5">
      <c r="A39" s="39" t="s">
        <v>258</v>
      </c>
      <c r="B39" s="66" t="s">
        <v>259</v>
      </c>
      <c r="C39" s="59"/>
      <c r="D39" s="67"/>
      <c r="E39" s="67"/>
    </row>
    <row r="40" ht="15" customHeight="1" spans="1:5">
      <c r="A40" s="39" t="s">
        <v>260</v>
      </c>
      <c r="B40" s="66" t="s">
        <v>261</v>
      </c>
      <c r="C40" s="59">
        <f t="shared" ref="C40:C45" si="2">E40</f>
        <v>7322.49</v>
      </c>
      <c r="D40" s="67"/>
      <c r="E40" s="67">
        <v>7322.49</v>
      </c>
    </row>
    <row r="41" ht="15" customHeight="1" spans="1:5">
      <c r="A41" s="39" t="s">
        <v>262</v>
      </c>
      <c r="B41" s="66" t="s">
        <v>263</v>
      </c>
      <c r="C41" s="59">
        <f t="shared" si="2"/>
        <v>9782.64</v>
      </c>
      <c r="D41" s="67"/>
      <c r="E41" s="67">
        <v>9782.64</v>
      </c>
    </row>
    <row r="42" ht="15" customHeight="1" spans="1:5">
      <c r="A42" s="39" t="s">
        <v>264</v>
      </c>
      <c r="B42" s="66" t="s">
        <v>265</v>
      </c>
      <c r="C42" s="59"/>
      <c r="D42" s="67"/>
      <c r="E42" s="67"/>
    </row>
    <row r="43" ht="15" customHeight="1" spans="1:5">
      <c r="A43" s="39" t="s">
        <v>266</v>
      </c>
      <c r="B43" s="66" t="s">
        <v>267</v>
      </c>
      <c r="C43" s="59"/>
      <c r="D43" s="67"/>
      <c r="E43" s="67"/>
    </row>
    <row r="44" ht="15" customHeight="1" spans="1:5">
      <c r="A44" s="39" t="s">
        <v>266</v>
      </c>
      <c r="B44" s="66" t="s">
        <v>268</v>
      </c>
      <c r="C44" s="59">
        <f t="shared" si="2"/>
        <v>28800</v>
      </c>
      <c r="D44" s="67"/>
      <c r="E44" s="67">
        <v>28800</v>
      </c>
    </row>
    <row r="45" ht="15" customHeight="1" spans="1:5">
      <c r="A45" s="39" t="s">
        <v>269</v>
      </c>
      <c r="B45" s="66" t="s">
        <v>270</v>
      </c>
      <c r="C45" s="59">
        <f t="shared" si="2"/>
        <v>0</v>
      </c>
      <c r="D45" s="63"/>
      <c r="E45" s="68"/>
    </row>
  </sheetData>
  <mergeCells count="4">
    <mergeCell ref="A2:E2"/>
    <mergeCell ref="A3:B3"/>
    <mergeCell ref="A4:B4"/>
    <mergeCell ref="C4:E4"/>
  </mergeCells>
  <pageMargins left="0.25" right="0.25" top="0.75" bottom="0.75" header="0.298611111111111" footer="0.298611111111111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N3" sqref="N3"/>
    </sheetView>
  </sheetViews>
  <sheetFormatPr defaultColWidth="10" defaultRowHeight="13.5" outlineLevelCol="7"/>
  <cols>
    <col min="1" max="1" width="20.25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1"/>
      <c r="B1" s="11"/>
      <c r="C1" s="11"/>
      <c r="D1" s="11"/>
      <c r="E1" s="11"/>
      <c r="F1" s="11"/>
      <c r="G1" s="11"/>
      <c r="H1" s="11"/>
    </row>
    <row r="2" ht="39.85" customHeight="1" spans="1:8">
      <c r="A2" s="44" t="s">
        <v>271</v>
      </c>
      <c r="B2" s="44"/>
      <c r="C2" s="44"/>
      <c r="D2" s="44"/>
      <c r="E2" s="44"/>
      <c r="F2" s="44"/>
      <c r="G2" s="44"/>
      <c r="H2" s="44"/>
    </row>
    <row r="3" ht="22.75" customHeight="1" spans="1:8">
      <c r="A3" s="11"/>
      <c r="B3" s="11"/>
      <c r="C3" s="11"/>
      <c r="D3" s="11"/>
      <c r="E3" s="11"/>
      <c r="F3" s="11"/>
      <c r="G3" s="11"/>
      <c r="H3" s="45" t="s">
        <v>35</v>
      </c>
    </row>
    <row r="4" ht="22.75" customHeight="1" spans="1:8">
      <c r="A4" s="15" t="s">
        <v>167</v>
      </c>
      <c r="B4" s="15" t="s">
        <v>272</v>
      </c>
      <c r="C4" s="15"/>
      <c r="D4" s="15"/>
      <c r="E4" s="15"/>
      <c r="F4" s="15"/>
      <c r="G4" s="15" t="s">
        <v>273</v>
      </c>
      <c r="H4" s="15" t="s">
        <v>274</v>
      </c>
    </row>
    <row r="5" ht="22.75" customHeight="1" spans="1:8">
      <c r="A5" s="15"/>
      <c r="B5" s="15" t="s">
        <v>116</v>
      </c>
      <c r="C5" s="15" t="s">
        <v>275</v>
      </c>
      <c r="D5" s="15" t="s">
        <v>276</v>
      </c>
      <c r="E5" s="15" t="s">
        <v>277</v>
      </c>
      <c r="F5" s="15"/>
      <c r="G5" s="15"/>
      <c r="H5" s="15"/>
    </row>
    <row r="6" ht="22.75" customHeight="1" spans="1:8">
      <c r="A6" s="15"/>
      <c r="B6" s="15"/>
      <c r="C6" s="15"/>
      <c r="D6" s="15"/>
      <c r="E6" s="15" t="s">
        <v>278</v>
      </c>
      <c r="F6" s="15" t="s">
        <v>279</v>
      </c>
      <c r="G6" s="15"/>
      <c r="H6" s="15"/>
    </row>
    <row r="7" ht="22.75" customHeight="1" spans="1:8">
      <c r="A7" s="46" t="s">
        <v>116</v>
      </c>
      <c r="B7" s="47"/>
      <c r="C7" s="47"/>
      <c r="D7" s="47"/>
      <c r="E7" s="47"/>
      <c r="F7" s="47"/>
      <c r="G7" s="47"/>
      <c r="H7" s="47"/>
    </row>
    <row r="8" ht="22.75" customHeight="1" spans="1:8">
      <c r="A8" s="46" t="s">
        <v>2</v>
      </c>
      <c r="B8" s="48">
        <v>1000</v>
      </c>
      <c r="C8" s="48"/>
      <c r="D8" s="48"/>
      <c r="E8" s="48"/>
      <c r="F8" s="48"/>
      <c r="G8" s="48"/>
      <c r="H8" s="48">
        <v>1000</v>
      </c>
    </row>
    <row r="9" ht="22.75" customHeight="1" spans="1:8">
      <c r="A9" s="16"/>
      <c r="B9" s="17"/>
      <c r="C9" s="17"/>
      <c r="D9" s="17"/>
      <c r="E9" s="17"/>
      <c r="F9" s="17"/>
      <c r="G9" s="17"/>
      <c r="H9" s="17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25" right="0.25" top="0.75" bottom="0.75" header="0.298611111111111" footer="0.298611111111111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opLeftCell="A8" workbookViewId="0">
      <selection activeCell="H8" sqref="H8"/>
    </sheetView>
  </sheetViews>
  <sheetFormatPr defaultColWidth="10" defaultRowHeight="15"/>
  <cols>
    <col min="1" max="1" width="7.75" customWidth="1"/>
    <col min="2" max="2" width="12" style="19" customWidth="1"/>
    <col min="3" max="3" width="23.5" style="19" customWidth="1"/>
    <col min="4" max="4" width="11.625" customWidth="1"/>
    <col min="5" max="5" width="15.875" customWidth="1"/>
    <col min="6" max="6" width="14.875" customWidth="1"/>
    <col min="7" max="9" width="9.76666666666667" customWidth="1"/>
  </cols>
  <sheetData>
    <row r="1" ht="14.3" customHeight="1" spans="1:9">
      <c r="A1" s="11"/>
      <c r="B1" s="27"/>
      <c r="C1" s="28"/>
      <c r="D1" s="11"/>
      <c r="E1" s="11"/>
      <c r="F1" s="11"/>
      <c r="G1" s="11"/>
      <c r="H1" s="11"/>
      <c r="I1" s="11"/>
    </row>
    <row r="2" ht="39.85" customHeight="1" spans="1:9">
      <c r="A2" s="12" t="s">
        <v>280</v>
      </c>
      <c r="B2" s="21"/>
      <c r="C2" s="21"/>
      <c r="D2" s="12"/>
      <c r="E2" s="12"/>
      <c r="F2" s="12"/>
      <c r="G2" s="11"/>
      <c r="H2" s="11"/>
      <c r="I2" s="11"/>
    </row>
    <row r="3" ht="22.75" customHeight="1" spans="1:9">
      <c r="A3" s="13"/>
      <c r="D3" s="13"/>
      <c r="E3" s="13"/>
      <c r="F3" s="13" t="s">
        <v>35</v>
      </c>
      <c r="G3" s="11"/>
      <c r="H3" s="11"/>
      <c r="I3" s="11"/>
    </row>
    <row r="4" ht="22.75" customHeight="1" spans="1:9">
      <c r="A4" s="29" t="s">
        <v>281</v>
      </c>
      <c r="B4" s="30" t="s">
        <v>282</v>
      </c>
      <c r="C4" s="31" t="s">
        <v>283</v>
      </c>
      <c r="D4" s="29" t="s">
        <v>116</v>
      </c>
      <c r="E4" s="29" t="s">
        <v>113</v>
      </c>
      <c r="F4" s="29" t="s">
        <v>114</v>
      </c>
      <c r="G4" s="11"/>
      <c r="H4" s="11"/>
      <c r="I4" s="11"/>
    </row>
    <row r="5" ht="28" customHeight="1" spans="1:9">
      <c r="A5" s="32"/>
      <c r="B5" s="33"/>
      <c r="C5" s="34" t="s">
        <v>116</v>
      </c>
      <c r="D5" s="35">
        <f t="shared" ref="D5:F5" si="0">D6</f>
        <v>165905.13</v>
      </c>
      <c r="E5" s="35">
        <f t="shared" si="0"/>
        <v>165905.13</v>
      </c>
      <c r="F5" s="35"/>
      <c r="G5" s="13"/>
      <c r="H5" s="13"/>
      <c r="I5" s="13"/>
    </row>
    <row r="6" ht="35" customHeight="1" spans="1:6">
      <c r="A6" s="36">
        <v>1</v>
      </c>
      <c r="B6" s="33" t="s">
        <v>284</v>
      </c>
      <c r="C6" s="37" t="s">
        <v>285</v>
      </c>
      <c r="D6" s="35">
        <f t="shared" ref="D6:F6" si="1">SUM(D7:D17)</f>
        <v>165905.13</v>
      </c>
      <c r="E6" s="35">
        <f t="shared" si="1"/>
        <v>165905.13</v>
      </c>
      <c r="F6" s="35"/>
    </row>
    <row r="7" ht="35" customHeight="1" spans="1:6">
      <c r="A7" s="36">
        <v>2</v>
      </c>
      <c r="B7" s="38" t="s">
        <v>218</v>
      </c>
      <c r="C7" s="39" t="s">
        <v>219</v>
      </c>
      <c r="D7" s="40">
        <f>E7+F7</f>
        <v>46000</v>
      </c>
      <c r="E7" s="40">
        <v>46000</v>
      </c>
      <c r="F7" s="40"/>
    </row>
    <row r="8" ht="35" customHeight="1" spans="1:6">
      <c r="A8" s="36">
        <v>3</v>
      </c>
      <c r="B8" s="41" t="s">
        <v>220</v>
      </c>
      <c r="C8" s="39" t="s">
        <v>221</v>
      </c>
      <c r="D8" s="40">
        <v>20000</v>
      </c>
      <c r="E8" s="40">
        <v>20000</v>
      </c>
      <c r="F8" s="40"/>
    </row>
    <row r="9" ht="35" customHeight="1" spans="1:6">
      <c r="A9" s="36">
        <v>4</v>
      </c>
      <c r="B9" s="41" t="s">
        <v>226</v>
      </c>
      <c r="C9" s="39" t="s">
        <v>227</v>
      </c>
      <c r="D9" s="40">
        <v>3000</v>
      </c>
      <c r="E9" s="40">
        <v>3000</v>
      </c>
      <c r="F9" s="40"/>
    </row>
    <row r="10" ht="35" customHeight="1" spans="1:6">
      <c r="A10" s="36">
        <v>5</v>
      </c>
      <c r="B10" s="41" t="s">
        <v>228</v>
      </c>
      <c r="C10" s="39" t="s">
        <v>229</v>
      </c>
      <c r="D10" s="40">
        <v>10000</v>
      </c>
      <c r="E10" s="40">
        <v>10000</v>
      </c>
      <c r="F10" s="40"/>
    </row>
    <row r="11" ht="35" customHeight="1" spans="1:6">
      <c r="A11" s="36">
        <v>6</v>
      </c>
      <c r="B11" s="41" t="s">
        <v>230</v>
      </c>
      <c r="C11" s="39" t="s">
        <v>231</v>
      </c>
      <c r="D11" s="40">
        <v>5000</v>
      </c>
      <c r="E11" s="40">
        <v>5000</v>
      </c>
      <c r="F11" s="40"/>
    </row>
    <row r="12" ht="35" customHeight="1" spans="1:6">
      <c r="A12" s="36">
        <v>7</v>
      </c>
      <c r="B12" s="41" t="s">
        <v>236</v>
      </c>
      <c r="C12" s="39" t="s">
        <v>237</v>
      </c>
      <c r="D12" s="40">
        <v>30000</v>
      </c>
      <c r="E12" s="40">
        <v>30000</v>
      </c>
      <c r="F12" s="40"/>
    </row>
    <row r="13" ht="35" customHeight="1" spans="1:6">
      <c r="A13" s="36">
        <v>8</v>
      </c>
      <c r="B13" s="41" t="s">
        <v>246</v>
      </c>
      <c r="C13" s="42" t="s">
        <v>247</v>
      </c>
      <c r="D13" s="40">
        <v>1000</v>
      </c>
      <c r="E13" s="40">
        <v>1000</v>
      </c>
      <c r="F13" s="40"/>
    </row>
    <row r="14" ht="35" customHeight="1" spans="1:6">
      <c r="A14" s="36">
        <v>9</v>
      </c>
      <c r="B14" s="41" t="s">
        <v>256</v>
      </c>
      <c r="C14" s="43" t="s">
        <v>257</v>
      </c>
      <c r="D14" s="40">
        <v>5000</v>
      </c>
      <c r="E14" s="40">
        <v>5000</v>
      </c>
      <c r="F14" s="40"/>
    </row>
    <row r="15" ht="35" customHeight="1" spans="1:6">
      <c r="A15" s="36">
        <v>10</v>
      </c>
      <c r="B15" s="41" t="s">
        <v>260</v>
      </c>
      <c r="C15" s="42" t="s">
        <v>261</v>
      </c>
      <c r="D15" s="40">
        <v>7322.49</v>
      </c>
      <c r="E15" s="40">
        <v>7322.49</v>
      </c>
      <c r="F15" s="40"/>
    </row>
    <row r="16" ht="35" customHeight="1" spans="1:6">
      <c r="A16" s="36">
        <v>11</v>
      </c>
      <c r="B16" s="41" t="s">
        <v>262</v>
      </c>
      <c r="C16" s="42" t="s">
        <v>263</v>
      </c>
      <c r="D16" s="40">
        <v>9782.64</v>
      </c>
      <c r="E16" s="40">
        <v>9782.64</v>
      </c>
      <c r="F16" s="40"/>
    </row>
    <row r="17" ht="35" customHeight="1" spans="1:6">
      <c r="A17" s="36">
        <v>12</v>
      </c>
      <c r="B17" s="41" t="s">
        <v>269</v>
      </c>
      <c r="C17" s="42" t="s">
        <v>270</v>
      </c>
      <c r="D17" s="40">
        <v>28800</v>
      </c>
      <c r="E17" s="40">
        <v>28800</v>
      </c>
      <c r="F17" s="40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9" customWidth="1"/>
    <col min="2" max="2" width="41.375" style="19" customWidth="1"/>
    <col min="3" max="3" width="29.375" style="19" customWidth="1"/>
    <col min="4" max="4" width="2.5" style="19" customWidth="1"/>
    <col min="5" max="16" width="8" style="19"/>
    <col min="17" max="16384" width="7.875" style="18"/>
  </cols>
  <sheetData>
    <row r="1" ht="15" customHeight="1" spans="1:16">
      <c r="A1" s="20"/>
      <c r="B1" s="20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ht="32.25" customHeight="1" spans="1:16">
      <c r="A2" s="21" t="s">
        <v>286</v>
      </c>
      <c r="B2" s="21"/>
      <c r="C2" s="2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ht="15" customHeight="1" spans="1:16">
      <c r="A3" s="18"/>
      <c r="B3" s="18"/>
      <c r="C3" s="22" t="s">
        <v>35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ht="25.5" customHeight="1" spans="1:16">
      <c r="A4" s="23" t="s">
        <v>287</v>
      </c>
      <c r="B4" s="23"/>
      <c r="C4" s="24" t="s">
        <v>39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ht="25.5" customHeight="1" spans="1:16">
      <c r="A5" s="23" t="s">
        <v>288</v>
      </c>
      <c r="B5" s="23" t="s">
        <v>289</v>
      </c>
      <c r="C5" s="24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="18" customFormat="1" ht="25.5" customHeight="1" spans="1:3">
      <c r="A6" s="23" t="s">
        <v>116</v>
      </c>
      <c r="B6" s="23"/>
      <c r="C6" s="24"/>
    </row>
    <row r="7" s="18" customFormat="1" ht="26.25" customHeight="1" spans="1:4">
      <c r="A7" s="25"/>
      <c r="B7" s="25"/>
      <c r="C7" s="26">
        <v>0</v>
      </c>
      <c r="D7" s="19"/>
    </row>
    <row r="8" ht="26.25" customHeight="1" spans="1:16">
      <c r="A8" s="25"/>
      <c r="B8" s="25"/>
      <c r="C8" s="26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ht="26.25" customHeight="1" spans="1:16">
      <c r="A9" s="25"/>
      <c r="B9" s="25"/>
      <c r="C9" s="26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ht="26.25" customHeight="1" spans="1:3">
      <c r="A10" s="25"/>
      <c r="B10" s="25"/>
      <c r="C10" s="26"/>
    </row>
    <row r="11" ht="26.25" customHeight="1" spans="1:3">
      <c r="A11" s="25"/>
      <c r="B11" s="25"/>
      <c r="C11" s="26"/>
    </row>
    <row r="12" ht="26.25" customHeight="1" spans="1:3">
      <c r="A12" s="25"/>
      <c r="B12" s="25"/>
      <c r="C12" s="26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I6" sqref="I6"/>
    </sheetView>
  </sheetViews>
  <sheetFormatPr defaultColWidth="10" defaultRowHeight="13.5" outlineLevelRow="4" outlineLevelCol="4"/>
  <cols>
    <col min="1" max="5" width="16.125" customWidth="1"/>
  </cols>
  <sheetData>
    <row r="1" ht="14.3" customHeight="1" spans="1:5">
      <c r="A1" s="11"/>
      <c r="B1" s="11"/>
      <c r="C1" s="11"/>
      <c r="D1" s="11"/>
      <c r="E1" s="11"/>
    </row>
    <row r="2" ht="39.85" customHeight="1" spans="1:5">
      <c r="A2" s="12" t="s">
        <v>290</v>
      </c>
      <c r="B2" s="12"/>
      <c r="C2" s="12"/>
      <c r="D2" s="12"/>
      <c r="E2" s="12"/>
    </row>
    <row r="3" ht="22.75" customHeight="1" spans="1:5">
      <c r="A3" s="13"/>
      <c r="B3" s="13"/>
      <c r="C3" s="13"/>
      <c r="D3" s="13"/>
      <c r="E3" s="14" t="s">
        <v>35</v>
      </c>
    </row>
    <row r="4" ht="22.75" customHeight="1" spans="1:5">
      <c r="A4" s="15" t="s">
        <v>167</v>
      </c>
      <c r="B4" s="15" t="s">
        <v>116</v>
      </c>
      <c r="C4" s="15" t="s">
        <v>291</v>
      </c>
      <c r="D4" s="15" t="s">
        <v>292</v>
      </c>
      <c r="E4" s="15" t="s">
        <v>293</v>
      </c>
    </row>
    <row r="5" ht="22.75" customHeight="1" spans="1:5">
      <c r="A5" s="16"/>
      <c r="B5" s="17"/>
      <c r="C5" s="17"/>
      <c r="D5" s="17"/>
      <c r="E5" s="17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D29" sqref="D29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294</v>
      </c>
      <c r="B1" s="1"/>
    </row>
    <row r="2" spans="1:2">
      <c r="A2" s="2"/>
      <c r="B2" s="3" t="s">
        <v>295</v>
      </c>
    </row>
    <row r="3" ht="15" customHeight="1" spans="1:2">
      <c r="A3" s="4" t="s">
        <v>38</v>
      </c>
      <c r="B3" s="5" t="s">
        <v>39</v>
      </c>
    </row>
    <row r="4" spans="1:2">
      <c r="A4" s="4"/>
      <c r="B4" s="5"/>
    </row>
    <row r="5" spans="1:2">
      <c r="A5" s="6" t="s">
        <v>296</v>
      </c>
      <c r="B5" s="5">
        <v>1</v>
      </c>
    </row>
    <row r="6" spans="1:2">
      <c r="A6" s="7" t="s">
        <v>297</v>
      </c>
      <c r="B6" s="8"/>
    </row>
    <row r="7" spans="1:2">
      <c r="A7" s="9"/>
      <c r="B7" s="8"/>
    </row>
    <row r="8" spans="1:2">
      <c r="A8" s="9"/>
      <c r="B8" s="8"/>
    </row>
    <row r="9" spans="1:2">
      <c r="A9" s="9"/>
      <c r="B9" s="8"/>
    </row>
    <row r="10" spans="1:2">
      <c r="A10" s="9"/>
      <c r="B10" s="8"/>
    </row>
    <row r="11" spans="1:2">
      <c r="A11" s="9"/>
      <c r="B11" s="8"/>
    </row>
    <row r="12" spans="1:2">
      <c r="A12" s="9"/>
      <c r="B12" s="8"/>
    </row>
    <row r="13" spans="1:2">
      <c r="A13" s="9"/>
      <c r="B13" s="8"/>
    </row>
    <row r="14" spans="1:2">
      <c r="A14" s="9"/>
      <c r="B14" s="8"/>
    </row>
    <row r="15" spans="1:2">
      <c r="A15" s="9"/>
      <c r="B15" s="8"/>
    </row>
    <row r="16" spans="1:1">
      <c r="A16" s="10" t="s">
        <v>298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笑对人生贾会锋13993456374</cp:lastModifiedBy>
  <dcterms:created xsi:type="dcterms:W3CDTF">2023-01-31T08:53:00Z</dcterms:created>
  <dcterms:modified xsi:type="dcterms:W3CDTF">2024-03-06T09:14:58Z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54C80BC5E32D4B2596A6365A6DA0E22A</vt:lpwstr>
  </property>
</Properties>
</file>