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635" windowHeight="7695" tabRatio="944" activeTab="7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14210" fullCalcOnLoad="1"/>
</workbook>
</file>

<file path=xl/calcChain.xml><?xml version="1.0" encoding="utf-8"?>
<calcChain xmlns="http://schemas.openxmlformats.org/spreadsheetml/2006/main">
  <c r="D12" i="11"/>
  <c r="D11"/>
  <c r="D10"/>
  <c r="D9"/>
  <c r="D8"/>
  <c r="D7"/>
  <c r="E6"/>
  <c r="D6"/>
  <c r="E5"/>
  <c r="D5"/>
  <c r="C24" i="9"/>
  <c r="D23"/>
  <c r="C23"/>
  <c r="C21"/>
  <c r="C20"/>
  <c r="C19"/>
  <c r="C18"/>
  <c r="C17"/>
  <c r="C16"/>
  <c r="E15"/>
  <c r="C15"/>
  <c r="C14"/>
  <c r="C13"/>
  <c r="C12"/>
  <c r="C11"/>
  <c r="C10"/>
  <c r="C9"/>
  <c r="C8"/>
  <c r="D7"/>
  <c r="C7"/>
  <c r="E6"/>
  <c r="D6"/>
  <c r="C6"/>
  <c r="C17" i="8"/>
  <c r="C16"/>
  <c r="D15"/>
  <c r="C15"/>
  <c r="C14"/>
  <c r="C13"/>
  <c r="C12"/>
  <c r="C11"/>
  <c r="D10"/>
  <c r="C10"/>
  <c r="D9"/>
  <c r="C9"/>
  <c r="D5"/>
  <c r="C5"/>
  <c r="C7" i="7"/>
  <c r="B7"/>
  <c r="D36" i="6"/>
  <c r="B36"/>
  <c r="D5"/>
  <c r="B5"/>
  <c r="B17" i="5"/>
  <c r="C16"/>
  <c r="B16"/>
  <c r="C15"/>
  <c r="B15"/>
  <c r="B14"/>
  <c r="B13"/>
  <c r="B12"/>
  <c r="B11"/>
  <c r="C10"/>
  <c r="B10"/>
  <c r="C9"/>
  <c r="B9"/>
  <c r="B8"/>
  <c r="C7"/>
  <c r="B7"/>
  <c r="C6"/>
  <c r="B6"/>
  <c r="C5"/>
  <c r="B5"/>
  <c r="B32" i="15"/>
  <c r="B26"/>
  <c r="B23"/>
  <c r="B22"/>
  <c r="B14"/>
  <c r="B8"/>
  <c r="B5"/>
  <c r="D42" i="3"/>
  <c r="B42"/>
  <c r="D39"/>
  <c r="B39"/>
</calcChain>
</file>

<file path=xl/sharedStrings.xml><?xml version="1.0" encoding="utf-8"?>
<sst xmlns="http://schemas.openxmlformats.org/spreadsheetml/2006/main" count="328" uniqueCount="250">
  <si>
    <t>单位代码：</t>
  </si>
  <si>
    <t>单位名称：</t>
  </si>
  <si>
    <t>宁县文学艺术联合会</t>
  </si>
  <si>
    <t>部门预算公开表</t>
  </si>
  <si>
    <t xml:space="preserve">     </t>
  </si>
  <si>
    <t>编制日期：</t>
  </si>
  <si>
    <t>部门领导：李鹏涛</t>
  </si>
  <si>
    <t>财务负责人：郭彦军</t>
  </si>
  <si>
    <t>制表人：</t>
  </si>
  <si>
    <t>朱晓卉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</si>
  <si>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</si>
  <si>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</si>
  <si>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</si>
  <si>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</si>
  <si>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</si>
  <si>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</si>
  <si>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</si>
  <si>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</si>
  <si>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</si>
  <si>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</si>
  <si>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</si>
  <si>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</si>
  <si>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</si>
  <si>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</si>
  <si>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</si>
  <si>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</si>
  <si>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</si>
  <si>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</si>
  <si>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</si>
  <si>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</si>
  <si>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</si>
  <si>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</si>
  <si>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</si>
  <si>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</si>
  <si>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</si>
  <si>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</si>
  <si>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</si>
  <si>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</si>
  <si>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</si>
  <si>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</si>
  <si>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</si>
  <si>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</si>
  <si>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</si>
  <si>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</si>
  <si>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</si>
  <si>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</si>
  <si>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</si>
  <si>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</si>
  <si>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</si>
  <si>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</si>
  <si>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</si>
  <si>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</si>
  <si>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</si>
  <si>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</si>
  <si>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</si>
  <si>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</si>
  <si>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</si>
  <si>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</si>
  <si>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</si>
  <si>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</si>
  <si>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</si>
  <si>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</si>
  <si>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</si>
  <si>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</si>
  <si>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</si>
  <si>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</si>
  <si>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</si>
  <si>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</si>
  <si>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</si>
  <si>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</si>
  <si>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</si>
  <si>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</si>
  <si>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</si>
  <si>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</si>
  <si>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</si>
  <si>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</si>
  <si>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</si>
  <si>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</si>
  <si>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</si>
  <si>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</si>
  <si>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</si>
  <si>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</si>
  <si>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</si>
  <si>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</si>
  <si>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</si>
  <si>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</si>
  <si>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</si>
  <si>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</si>
  <si>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</si>
  <si>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</si>
  <si>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</si>
  <si>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</si>
  <si>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</si>
  <si>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</si>
  <si>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</si>
  <si>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</si>
  <si>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</si>
  <si>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</si>
  <si>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</si>
  <si>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</si>
  <si>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</si>
  <si>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</si>
  <si>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</si>
  <si>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</si>
  <si>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</si>
  <si>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</si>
  <si>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</si>
  <si>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</si>
  <si>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</si>
  <si>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</si>
  <si>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</si>
  <si>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</si>
  <si>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</si>
  <si>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</si>
  <si>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</si>
  <si>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</si>
  <si>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207-文化旅游体育与传媒支出</t>
  </si>
  <si>
    <t>20701-文化和旅游</t>
  </si>
  <si>
    <t>2070199-其他文化和旅游支出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</si>
  <si>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</si>
  <si>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</si>
  <si>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</si>
  <si>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</si>
  <si>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</si>
  <si>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</si>
  <si>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</si>
  <si>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</si>
  <si>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</si>
  <si>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</si>
  <si>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</si>
  <si>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</si>
  <si>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</si>
  <si>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</si>
  <si>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</si>
  <si>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</si>
  <si>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</si>
  <si>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</si>
  <si>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</si>
  <si>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</si>
  <si>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</si>
  <si>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</si>
  <si>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</si>
  <si>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</si>
  <si>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</si>
  <si>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</si>
  <si>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</si>
  <si>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</si>
  <si>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</si>
  <si>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</si>
  <si>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</si>
  <si>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</si>
  <si>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</si>
  <si>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</si>
  <si>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</si>
  <si>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</si>
  <si>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</si>
  <si>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</si>
  <si>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</si>
  <si>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</si>
  <si>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</si>
  <si>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</si>
  <si>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</si>
  <si>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</si>
  <si>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</si>
  <si>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</si>
  <si>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</si>
  <si>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</si>
  <si>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</si>
  <si>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</si>
  <si>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</si>
  <si>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</si>
  <si>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</si>
  <si>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</si>
  <si>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</si>
  <si>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文化旅游体育与传媒支出</t>
  </si>
  <si>
    <t>文化和旅游</t>
  </si>
  <si>
    <t>其他文化和旅游支出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</si>
  <si>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</si>
  <si>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</si>
  <si>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</si>
  <si>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</si>
  <si>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</si>
  <si>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</si>
  <si>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</si>
  <si>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</si>
  <si>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</si>
  <si>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</si>
  <si>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</si>
  <si>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</si>
  <si>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</si>
  <si>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</si>
  <si>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</si>
  <si>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</si>
  <si>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</si>
  <si>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</si>
  <si>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</si>
  <si>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</si>
  <si>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</si>
  <si>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</si>
  <si>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59682.6</t>
  </si>
  <si>
    <t>30110</t>
  </si>
  <si>
    <t>职工基本医疗保险缴费</t>
  </si>
  <si>
    <t>30112</t>
  </si>
  <si>
    <t>其他社会保障缴费</t>
  </si>
  <si>
    <t>30199</t>
  </si>
  <si>
    <t>其他工资福利支出</t>
  </si>
  <si>
    <t>116252.53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</si>
  <si>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</si>
  <si>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</si>
  <si>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</si>
  <si>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</si>
  <si>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</si>
  <si>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</si>
  <si>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</si>
  <si>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</si>
  <si>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</si>
  <si>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</si>
  <si>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工会经费</t>
  </si>
  <si>
    <t>福利费</t>
  </si>
  <si>
    <t>30239</t>
  </si>
  <si>
    <t>其他交通费</t>
  </si>
  <si>
    <t>对个人和家庭的补助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</si>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</sst>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4">
    <numFmt numFmtId="176" formatCode="#,##0.00_ "/>
    <numFmt numFmtId="177" formatCode="0.00_ "/>
    <numFmt numFmtId="178" formatCode="#,##0.00_ ;[Red]\-#,##0.00\ "/>
    <numFmt numFmtId="179" formatCode="yyyy/mm/dd"/>
  </numFmts>
  <fonts count="42">
    <font>
      <sz val="11"/>
      <color indexed="8"/>
      <name val="宋体"/>
      <charset val="134"/>
    </font>
    <font>
      <sz val="16"/>
      <color indexed="8"/>
      <name val="仿宋_GB2312"/>
      <family val="3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9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indexed="12"/>
      <name val="SimSun"/>
      <charset val="134"/>
    </font>
    <font>
      <b/>
      <sz val="22"/>
      <name val="宋体"/>
      <charset val="134"/>
    </font>
    <font>
      <sz val="10"/>
      <name val="Hiragino Sans GB"/>
      <family val="1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24"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1" fillId="0" borderId="0" xfId="0" applyFont="1" applyFill="1" applyAlignment="1"/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176" fontId="17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center" vertical="center"/>
    </xf>
    <xf numFmtId="176" fontId="22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176" fontId="24" fillId="0" borderId="1" xfId="0" applyNumberFormat="1" applyFont="1" applyBorder="1">
      <alignment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6" fontId="10" fillId="0" borderId="1" xfId="0" applyNumberFormat="1" applyFont="1" applyBorder="1" applyAlignment="1">
      <alignment horizontal="right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Border="1" applyAlignment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176" fontId="30" fillId="0" borderId="1" xfId="0" applyNumberFormat="1" applyFont="1" applyBorder="1">
      <alignment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>
      <alignment vertical="center"/>
    </xf>
    <xf numFmtId="0" fontId="32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176" fontId="10" fillId="3" borderId="1" xfId="0" applyNumberFormat="1" applyFont="1" applyFill="1" applyBorder="1" applyAlignment="1">
      <alignment horizontal="right" vertical="center" wrapText="1"/>
    </xf>
    <xf numFmtId="177" fontId="28" fillId="0" borderId="1" xfId="0" applyNumberFormat="1" applyFont="1" applyBorder="1" applyAlignment="1">
      <alignment horizontal="left" vertical="center" wrapText="1"/>
    </xf>
    <xf numFmtId="0" fontId="28" fillId="0" borderId="1" xfId="0" applyNumberFormat="1" applyFont="1" applyBorder="1" applyAlignment="1">
      <alignment horizontal="left" vertical="center" wrapText="1"/>
    </xf>
    <xf numFmtId="176" fontId="28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6" fontId="28" fillId="0" borderId="2" xfId="0" applyNumberFormat="1" applyFont="1" applyBorder="1" applyAlignment="1">
      <alignment horizontal="right" vertical="center" wrapText="1"/>
    </xf>
    <xf numFmtId="176" fontId="28" fillId="0" borderId="2" xfId="0" applyNumberFormat="1" applyFont="1" applyBorder="1" applyAlignment="1">
      <alignment vertical="center" wrapText="1"/>
    </xf>
    <xf numFmtId="176" fontId="29" fillId="0" borderId="2" xfId="0" applyNumberFormat="1" applyFont="1" applyBorder="1" applyAlignment="1">
      <alignment vertical="center" wrapText="1"/>
    </xf>
    <xf numFmtId="176" fontId="2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29" fillId="0" borderId="1" xfId="0" applyNumberFormat="1" applyFont="1" applyBorder="1" applyAlignment="1">
      <alignment horizontal="right" vertical="center" wrapText="1"/>
    </xf>
    <xf numFmtId="177" fontId="10" fillId="0" borderId="1" xfId="0" applyNumberFormat="1" applyFont="1" applyBorder="1" applyAlignment="1">
      <alignment horizontal="right" vertical="center" wrapText="1"/>
    </xf>
    <xf numFmtId="177" fontId="28" fillId="0" borderId="1" xfId="0" applyNumberFormat="1" applyFont="1" applyBorder="1" applyAlignment="1">
      <alignment horizontal="right" vertical="center" wrapText="1"/>
    </xf>
    <xf numFmtId="0" fontId="15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5" fillId="0" borderId="1" xfId="1" applyFont="1" applyFill="1" applyBorder="1" applyAlignment="1" applyProtection="1">
      <alignment vertical="center"/>
    </xf>
    <xf numFmtId="178" fontId="27" fillId="0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 applyProtection="1">
      <alignment vertical="center"/>
    </xf>
    <xf numFmtId="178" fontId="15" fillId="0" borderId="1" xfId="0" applyNumberFormat="1" applyFont="1" applyFill="1" applyBorder="1" applyAlignment="1" applyProtection="1">
      <alignment horizontal="right" vertical="center"/>
    </xf>
    <xf numFmtId="0" fontId="15" fillId="0" borderId="1" xfId="1" applyFont="1" applyBorder="1" applyAlignment="1" applyProtection="1">
      <alignment vertical="center"/>
    </xf>
    <xf numFmtId="0" fontId="19" fillId="0" borderId="1" xfId="1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38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M6" sqref="M6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0" width="9.75" customWidth="1"/>
  </cols>
  <sheetData>
    <row r="1" spans="1:10" ht="14.25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14.25" customHeigh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22.7" customHeight="1">
      <c r="A3" s="9"/>
      <c r="B3" s="9" t="s">
        <v>0</v>
      </c>
      <c r="C3" s="104">
        <v>204001</v>
      </c>
      <c r="D3" s="104"/>
      <c r="E3" s="9"/>
      <c r="F3" s="9"/>
      <c r="G3" s="9"/>
      <c r="H3" s="9"/>
      <c r="I3" s="9"/>
      <c r="J3" s="9"/>
    </row>
    <row r="4" spans="1:10" ht="22.7" customHeight="1">
      <c r="A4" s="9"/>
      <c r="B4" s="9" t="s">
        <v>1</v>
      </c>
      <c r="C4" s="105" t="s">
        <v>2</v>
      </c>
      <c r="D4" s="105"/>
      <c r="E4" s="105"/>
      <c r="F4" s="9"/>
      <c r="G4" s="9"/>
      <c r="H4" s="9"/>
      <c r="I4" s="9"/>
      <c r="J4" s="9"/>
    </row>
    <row r="5" spans="1:10" ht="14.25" customHeight="1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78.599999999999994" customHeight="1">
      <c r="A6" s="8"/>
      <c r="B6" s="106" t="s">
        <v>3</v>
      </c>
      <c r="C6" s="106"/>
      <c r="D6" s="106"/>
      <c r="E6" s="106"/>
      <c r="F6" s="106"/>
      <c r="G6" s="106"/>
      <c r="H6" s="106"/>
      <c r="I6" s="106"/>
      <c r="J6" s="106"/>
    </row>
    <row r="7" spans="1:10" ht="22.7" customHeight="1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22.7" customHeight="1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ht="22.7" customHeight="1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ht="22.7" customHeight="1">
      <c r="A10" s="9"/>
      <c r="B10" s="9" t="s">
        <v>4</v>
      </c>
      <c r="C10" s="9"/>
      <c r="F10" s="102" t="s">
        <v>5</v>
      </c>
      <c r="G10" s="103">
        <v>45352</v>
      </c>
      <c r="H10" s="9"/>
      <c r="I10" s="9"/>
      <c r="J10" s="9"/>
    </row>
    <row r="11" spans="1:10" ht="22.7" customHeight="1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ht="22.7" customHeight="1">
      <c r="A12" s="9"/>
      <c r="B12" s="107" t="s">
        <v>6</v>
      </c>
      <c r="C12" s="107"/>
      <c r="D12" s="9"/>
      <c r="E12" s="107" t="s">
        <v>7</v>
      </c>
      <c r="F12" s="107"/>
      <c r="G12" s="9"/>
      <c r="H12" s="102" t="s">
        <v>8</v>
      </c>
      <c r="I12" s="8" t="s">
        <v>9</v>
      </c>
      <c r="J12" s="9"/>
    </row>
    <row r="13" spans="1:10" ht="14.25" customHeight="1">
      <c r="A13" s="8"/>
      <c r="B13" s="8"/>
      <c r="C13" s="8" t="s">
        <v>10</v>
      </c>
      <c r="D13" s="8"/>
      <c r="E13" s="8"/>
      <c r="F13" s="8"/>
      <c r="G13" s="8"/>
      <c r="H13" s="8"/>
      <c r="I13" s="8"/>
      <c r="J13" s="8"/>
    </row>
    <row r="14" spans="1:10" ht="14.25" customHeight="1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4.25" customHeight="1">
      <c r="A15" s="8"/>
      <c r="B15" s="8"/>
      <c r="C15" s="8"/>
      <c r="D15" s="8"/>
      <c r="E15" s="8"/>
      <c r="F15" s="8"/>
      <c r="G15" s="8"/>
      <c r="H15" s="8"/>
      <c r="I15" s="8"/>
      <c r="J15" s="8"/>
    </row>
  </sheetData>
  <mergeCells count="5">
    <mergeCell ref="C3:D3"/>
    <mergeCell ref="C4:E4"/>
    <mergeCell ref="B6:J6"/>
    <mergeCell ref="B12:C12"/>
    <mergeCell ref="E12:F12"/>
  </mergeCells>
  <phoneticPr fontId="41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5"/>
  <sheetViews>
    <sheetView workbookViewId="0">
      <selection activeCell="H8" sqref="H8"/>
    </sheetView>
  </sheetViews>
  <sheetFormatPr defaultColWidth="10" defaultRowHeight="13.5"/>
  <cols>
    <col min="1" max="1" width="5" customWidth="1"/>
    <col min="2" max="2" width="53.875" customWidth="1"/>
    <col min="3" max="3" width="48.375" customWidth="1"/>
  </cols>
  <sheetData>
    <row r="1" spans="1:3" ht="35.450000000000003" customHeight="1">
      <c r="A1" s="8"/>
      <c r="B1" s="8"/>
    </row>
    <row r="2" spans="1:3" ht="39.200000000000003" customHeight="1">
      <c r="A2" s="8"/>
      <c r="B2" s="108" t="s">
        <v>11</v>
      </c>
      <c r="C2" s="108"/>
    </row>
    <row r="3" spans="1:3" ht="29.45" customHeight="1">
      <c r="A3" s="98"/>
      <c r="B3" s="99" t="s">
        <v>12</v>
      </c>
      <c r="C3" s="99" t="s">
        <v>13</v>
      </c>
    </row>
    <row r="4" spans="1:3" ht="28.5" customHeight="1">
      <c r="A4" s="93"/>
      <c r="B4" s="100" t="s">
        <v>14</v>
      </c>
      <c r="C4" s="81" t="s">
        <v>15</v>
      </c>
    </row>
    <row r="5" spans="1:3" ht="28.5" customHeight="1">
      <c r="A5" s="93"/>
      <c r="B5" s="100" t="s">
        <v>16</v>
      </c>
      <c r="C5" s="81" t="s">
        <v>17</v>
      </c>
    </row>
    <row r="6" spans="1:3" ht="28.5" customHeight="1">
      <c r="A6" s="93"/>
      <c r="B6" s="100" t="s">
        <v>18</v>
      </c>
      <c r="C6" s="81" t="s">
        <v>19</v>
      </c>
    </row>
    <row r="7" spans="1:3" ht="28.5" customHeight="1">
      <c r="A7" s="93"/>
      <c r="B7" s="100" t="s">
        <v>20</v>
      </c>
      <c r="C7" s="81"/>
    </row>
    <row r="8" spans="1:3" ht="28.5" customHeight="1">
      <c r="A8" s="93"/>
      <c r="B8" s="100" t="s">
        <v>21</v>
      </c>
      <c r="C8" s="81" t="s">
        <v>22</v>
      </c>
    </row>
    <row r="9" spans="1:3" ht="28.5" customHeight="1">
      <c r="A9" s="93"/>
      <c r="B9" s="100" t="s">
        <v>23</v>
      </c>
      <c r="C9" s="81" t="s">
        <v>24</v>
      </c>
    </row>
    <row r="10" spans="1:3" ht="28.5" customHeight="1">
      <c r="A10" s="93"/>
      <c r="B10" s="100" t="s">
        <v>25</v>
      </c>
      <c r="C10" s="81" t="s">
        <v>26</v>
      </c>
    </row>
    <row r="11" spans="1:3" ht="28.5" customHeight="1">
      <c r="A11" s="93"/>
      <c r="B11" s="100" t="s">
        <v>27</v>
      </c>
      <c r="C11" s="81" t="s">
        <v>28</v>
      </c>
    </row>
    <row r="12" spans="1:3" ht="28.5" customHeight="1">
      <c r="A12" s="93"/>
      <c r="B12" s="100" t="s">
        <v>29</v>
      </c>
      <c r="C12" s="81"/>
    </row>
    <row r="13" spans="1:3" ht="28.5" customHeight="1">
      <c r="A13" s="8"/>
      <c r="B13" s="100" t="s">
        <v>30</v>
      </c>
      <c r="C13" s="81"/>
    </row>
    <row r="14" spans="1:3" ht="28.5" customHeight="1">
      <c r="A14" s="8"/>
      <c r="B14" s="100" t="s">
        <v>31</v>
      </c>
      <c r="C14" s="81" t="s">
        <v>15</v>
      </c>
    </row>
    <row r="15" spans="1:3" ht="36" customHeight="1">
      <c r="B15" s="100" t="s">
        <v>32</v>
      </c>
      <c r="C15" s="101"/>
    </row>
  </sheetData>
  <mergeCells count="1">
    <mergeCell ref="B2:C2"/>
  </mergeCells>
  <phoneticPr fontId="41" type="noConversion"/>
  <pageMargins left="0.75" right="0.75" top="0.270000010728836" bottom="0.270000010728836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2"/>
  <sheetViews>
    <sheetView topLeftCell="A32" workbookViewId="0">
      <selection activeCell="D13" sqref="D13"/>
    </sheetView>
  </sheetViews>
  <sheetFormatPr defaultColWidth="10" defaultRowHeight="13.5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spans="1:4" ht="14.25" customHeight="1">
      <c r="A1" s="8"/>
      <c r="B1" s="8"/>
      <c r="C1" s="8"/>
      <c r="D1" s="8"/>
    </row>
    <row r="2" spans="1:4" ht="39.950000000000003" customHeight="1">
      <c r="A2" s="109" t="s">
        <v>33</v>
      </c>
      <c r="B2" s="109"/>
      <c r="C2" s="109"/>
      <c r="D2" s="109"/>
    </row>
    <row r="3" spans="1:4" ht="22.7" customHeight="1">
      <c r="A3" s="110"/>
      <c r="B3" s="110"/>
      <c r="C3" s="110"/>
      <c r="D3" s="94" t="s">
        <v>34</v>
      </c>
    </row>
    <row r="4" spans="1:4" ht="22.7" customHeight="1">
      <c r="A4" s="111" t="s">
        <v>35</v>
      </c>
      <c r="B4" s="111"/>
      <c r="C4" s="111" t="s">
        <v>36</v>
      </c>
      <c r="D4" s="111"/>
    </row>
    <row r="5" spans="1:4" ht="22.7" customHeight="1">
      <c r="A5" s="71" t="s">
        <v>37</v>
      </c>
      <c r="B5" s="71" t="s">
        <v>38</v>
      </c>
      <c r="C5" s="71" t="s">
        <v>37</v>
      </c>
      <c r="D5" s="71" t="s">
        <v>38</v>
      </c>
    </row>
    <row r="6" spans="1:4" ht="22.7" customHeight="1">
      <c r="A6" s="95" t="s">
        <v>39</v>
      </c>
      <c r="B6" s="76">
        <v>618891.19999999995</v>
      </c>
      <c r="C6" s="95" t="s">
        <v>40</v>
      </c>
      <c r="D6" s="76"/>
    </row>
    <row r="7" spans="1:4" ht="22.7" customHeight="1">
      <c r="A7" s="95" t="s">
        <v>41</v>
      </c>
      <c r="B7" s="76"/>
      <c r="C7" s="95" t="s">
        <v>42</v>
      </c>
      <c r="D7" s="76"/>
    </row>
    <row r="8" spans="1:4" ht="22.7" customHeight="1">
      <c r="A8" s="95" t="s">
        <v>43</v>
      </c>
      <c r="B8" s="76"/>
      <c r="C8" s="95" t="s">
        <v>44</v>
      </c>
      <c r="D8" s="76"/>
    </row>
    <row r="9" spans="1:4" ht="22.7" customHeight="1">
      <c r="A9" s="95" t="s">
        <v>45</v>
      </c>
      <c r="B9" s="76"/>
      <c r="C9" s="95" t="s">
        <v>46</v>
      </c>
      <c r="D9" s="76"/>
    </row>
    <row r="10" spans="1:4" ht="22.7" customHeight="1">
      <c r="A10" s="95" t="s">
        <v>47</v>
      </c>
      <c r="B10" s="76"/>
      <c r="C10" s="95" t="s">
        <v>48</v>
      </c>
      <c r="D10" s="76"/>
    </row>
    <row r="11" spans="1:4" ht="22.7" customHeight="1">
      <c r="A11" s="95" t="s">
        <v>49</v>
      </c>
      <c r="B11" s="76"/>
      <c r="C11" s="95" t="s">
        <v>50</v>
      </c>
      <c r="D11" s="76"/>
    </row>
    <row r="12" spans="1:4" ht="22.7" customHeight="1">
      <c r="A12" s="95" t="s">
        <v>51</v>
      </c>
      <c r="B12" s="76"/>
      <c r="C12" s="95" t="s">
        <v>52</v>
      </c>
      <c r="D12" s="76">
        <v>517035.4</v>
      </c>
    </row>
    <row r="13" spans="1:4" ht="22.7" customHeight="1">
      <c r="A13" s="95" t="s">
        <v>53</v>
      </c>
      <c r="B13" s="76"/>
      <c r="C13" s="95" t="s">
        <v>54</v>
      </c>
      <c r="D13" s="76">
        <v>69061.460000000006</v>
      </c>
    </row>
    <row r="14" spans="1:4" ht="22.7" customHeight="1">
      <c r="A14" s="95" t="s">
        <v>55</v>
      </c>
      <c r="B14" s="76"/>
      <c r="C14" s="95" t="s">
        <v>56</v>
      </c>
      <c r="D14" s="76"/>
    </row>
    <row r="15" spans="1:4" ht="22.7" customHeight="1">
      <c r="A15" s="95"/>
      <c r="B15" s="77"/>
      <c r="C15" s="95" t="s">
        <v>57</v>
      </c>
      <c r="D15" s="76">
        <v>32794.339999999997</v>
      </c>
    </row>
    <row r="16" spans="1:4" ht="22.7" customHeight="1">
      <c r="A16" s="95"/>
      <c r="B16" s="77"/>
      <c r="C16" s="95" t="s">
        <v>58</v>
      </c>
      <c r="D16" s="76"/>
    </row>
    <row r="17" spans="1:4" ht="22.7" customHeight="1">
      <c r="A17" s="95"/>
      <c r="B17" s="77"/>
      <c r="C17" s="95" t="s">
        <v>59</v>
      </c>
      <c r="D17" s="76"/>
    </row>
    <row r="18" spans="1:4" ht="22.7" customHeight="1">
      <c r="A18" s="95"/>
      <c r="B18" s="77"/>
      <c r="C18" s="95" t="s">
        <v>60</v>
      </c>
      <c r="D18" s="76"/>
    </row>
    <row r="19" spans="1:4" ht="22.7" customHeight="1">
      <c r="A19" s="95"/>
      <c r="B19" s="77"/>
      <c r="C19" s="95" t="s">
        <v>61</v>
      </c>
      <c r="D19" s="76"/>
    </row>
    <row r="20" spans="1:4" ht="22.7" customHeight="1">
      <c r="A20" s="96"/>
      <c r="B20" s="78"/>
      <c r="C20" s="95" t="s">
        <v>62</v>
      </c>
      <c r="D20" s="76"/>
    </row>
    <row r="21" spans="1:4" ht="22.7" customHeight="1">
      <c r="A21" s="96"/>
      <c r="B21" s="78"/>
      <c r="C21" s="95" t="s">
        <v>63</v>
      </c>
      <c r="D21" s="76"/>
    </row>
    <row r="22" spans="1:4" ht="22.7" customHeight="1">
      <c r="A22" s="96"/>
      <c r="B22" s="78"/>
      <c r="C22" s="95" t="s">
        <v>64</v>
      </c>
      <c r="D22" s="76"/>
    </row>
    <row r="23" spans="1:4" ht="22.7" customHeight="1">
      <c r="A23" s="96"/>
      <c r="B23" s="78"/>
      <c r="C23" s="95" t="s">
        <v>65</v>
      </c>
      <c r="D23" s="76"/>
    </row>
    <row r="24" spans="1:4" ht="22.7" customHeight="1">
      <c r="A24" s="96"/>
      <c r="B24" s="78"/>
      <c r="C24" s="95" t="s">
        <v>66</v>
      </c>
      <c r="D24" s="76"/>
    </row>
    <row r="25" spans="1:4" ht="22.7" customHeight="1">
      <c r="A25" s="95"/>
      <c r="B25" s="77"/>
      <c r="C25" s="95" t="s">
        <v>67</v>
      </c>
      <c r="D25" s="76"/>
    </row>
    <row r="26" spans="1:4" ht="22.7" customHeight="1">
      <c r="A26" s="95"/>
      <c r="B26" s="77"/>
      <c r="C26" s="95" t="s">
        <v>68</v>
      </c>
      <c r="D26" s="76"/>
    </row>
    <row r="27" spans="1:4" ht="22.7" customHeight="1">
      <c r="A27" s="95"/>
      <c r="B27" s="77"/>
      <c r="C27" s="95" t="s">
        <v>69</v>
      </c>
      <c r="D27" s="76"/>
    </row>
    <row r="28" spans="1:4" ht="22.7" customHeight="1">
      <c r="A28" s="96"/>
      <c r="B28" s="78"/>
      <c r="C28" s="95" t="s">
        <v>70</v>
      </c>
      <c r="D28" s="76"/>
    </row>
    <row r="29" spans="1:4" ht="22.7" customHeight="1">
      <c r="A29" s="96"/>
      <c r="B29" s="78"/>
      <c r="C29" s="95" t="s">
        <v>71</v>
      </c>
      <c r="D29" s="76"/>
    </row>
    <row r="30" spans="1:4" ht="22.7" customHeight="1">
      <c r="A30" s="96"/>
      <c r="B30" s="78"/>
      <c r="C30" s="95" t="s">
        <v>72</v>
      </c>
      <c r="D30" s="76"/>
    </row>
    <row r="31" spans="1:4" ht="22.7" customHeight="1">
      <c r="A31" s="96"/>
      <c r="B31" s="78"/>
      <c r="C31" s="95" t="s">
        <v>73</v>
      </c>
      <c r="D31" s="76"/>
    </row>
    <row r="32" spans="1:4" ht="22.7" customHeight="1">
      <c r="A32" s="96"/>
      <c r="B32" s="78"/>
      <c r="C32" s="95" t="s">
        <v>74</v>
      </c>
      <c r="D32" s="76"/>
    </row>
    <row r="33" spans="1:4" ht="22.7" customHeight="1">
      <c r="A33" s="95"/>
      <c r="B33" s="77"/>
      <c r="C33" s="95" t="s">
        <v>75</v>
      </c>
      <c r="D33" s="76"/>
    </row>
    <row r="34" spans="1:4" ht="22.7" customHeight="1">
      <c r="A34" s="95"/>
      <c r="B34" s="77"/>
      <c r="C34" s="95" t="s">
        <v>76</v>
      </c>
      <c r="D34" s="76"/>
    </row>
    <row r="35" spans="1:4" ht="22.7" customHeight="1">
      <c r="A35" s="95"/>
      <c r="B35" s="77"/>
      <c r="C35" s="95" t="s">
        <v>77</v>
      </c>
      <c r="D35" s="76"/>
    </row>
    <row r="36" spans="1:4" ht="22.7" customHeight="1">
      <c r="A36" s="95"/>
      <c r="B36" s="77"/>
      <c r="C36" s="95"/>
      <c r="D36" s="77"/>
    </row>
    <row r="37" spans="1:4" ht="22.7" customHeight="1">
      <c r="A37" s="95"/>
      <c r="B37" s="77"/>
      <c r="C37" s="95"/>
      <c r="D37" s="77"/>
    </row>
    <row r="38" spans="1:4" ht="22.7" customHeight="1">
      <c r="A38" s="95"/>
      <c r="B38" s="77"/>
      <c r="C38" s="95"/>
      <c r="D38" s="77"/>
    </row>
    <row r="39" spans="1:4" ht="22.7" customHeight="1">
      <c r="A39" s="96" t="s">
        <v>78</v>
      </c>
      <c r="B39" s="78">
        <f>SUM(B6:B14)</f>
        <v>618891.19999999995</v>
      </c>
      <c r="C39" s="96" t="s">
        <v>79</v>
      </c>
      <c r="D39" s="78">
        <f>SUM(D6:D38)</f>
        <v>618891.19999999995</v>
      </c>
    </row>
    <row r="40" spans="1:4" ht="22.7" customHeight="1">
      <c r="A40" s="96" t="s">
        <v>80</v>
      </c>
      <c r="B40" s="73"/>
      <c r="C40" s="96" t="s">
        <v>81</v>
      </c>
      <c r="D40" s="78"/>
    </row>
    <row r="41" spans="1:4" ht="22.7" customHeight="1">
      <c r="A41" s="96" t="s">
        <v>82</v>
      </c>
      <c r="B41" s="97"/>
      <c r="C41" s="95"/>
      <c r="D41" s="77"/>
    </row>
    <row r="42" spans="1:4" ht="22.7" customHeight="1">
      <c r="A42" s="96" t="s">
        <v>83</v>
      </c>
      <c r="B42" s="73">
        <f>B39+B40</f>
        <v>618891.19999999995</v>
      </c>
      <c r="C42" s="96" t="s">
        <v>84</v>
      </c>
      <c r="D42" s="78">
        <f>D39+D40</f>
        <v>618891.19999999995</v>
      </c>
    </row>
  </sheetData>
  <mergeCells count="4">
    <mergeCell ref="A2:D2"/>
    <mergeCell ref="A3:C3"/>
    <mergeCell ref="A4:B4"/>
    <mergeCell ref="C4:D4"/>
  </mergeCells>
  <phoneticPr fontId="41" type="noConversion"/>
  <pageMargins left="0.75" right="0.75" top="0.270000010728836" bottom="0.270000010728836" header="0" footer="0"/>
  <pageSetup paperSize="9" scale="7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2"/>
  <sheetViews>
    <sheetView showZeros="0" workbookViewId="0">
      <selection activeCell="C9" sqref="C9"/>
    </sheetView>
  </sheetViews>
  <sheetFormatPr defaultColWidth="7.875" defaultRowHeight="12.75" customHeight="1"/>
  <cols>
    <col min="1" max="2" width="47.25" style="16" customWidth="1"/>
    <col min="3" max="3" width="27.375" style="16" customWidth="1"/>
    <col min="4" max="16384" width="7.875" style="15"/>
  </cols>
  <sheetData>
    <row r="1" spans="1:2" ht="24.75" customHeight="1">
      <c r="A1" s="23"/>
    </row>
    <row r="2" spans="1:2" ht="24.75" customHeight="1">
      <c r="A2" s="112" t="s">
        <v>85</v>
      </c>
      <c r="B2" s="112"/>
    </row>
    <row r="3" spans="1:2" ht="24.75" customHeight="1">
      <c r="A3" s="85"/>
      <c r="B3" s="18" t="s">
        <v>34</v>
      </c>
    </row>
    <row r="4" spans="1:2" ht="24" customHeight="1">
      <c r="A4" s="27" t="s">
        <v>37</v>
      </c>
      <c r="B4" s="27" t="s">
        <v>38</v>
      </c>
    </row>
    <row r="5" spans="1:2" ht="24.95" customHeight="1">
      <c r="A5" s="86" t="s">
        <v>86</v>
      </c>
      <c r="B5" s="69">
        <f>B6+B7</f>
        <v>618891.19999999995</v>
      </c>
    </row>
    <row r="6" spans="1:2" ht="24.95" customHeight="1">
      <c r="A6" s="87" t="s">
        <v>87</v>
      </c>
      <c r="B6" s="69">
        <v>618891.19999999995</v>
      </c>
    </row>
    <row r="7" spans="1:2" ht="24.95" customHeight="1">
      <c r="A7" s="87" t="s">
        <v>88</v>
      </c>
      <c r="B7" s="69"/>
    </row>
    <row r="8" spans="1:2" ht="24.95" customHeight="1">
      <c r="A8" s="86" t="s">
        <v>89</v>
      </c>
      <c r="B8" s="88">
        <f>B9+B10</f>
        <v>0</v>
      </c>
    </row>
    <row r="9" spans="1:2" ht="24.95" customHeight="1">
      <c r="A9" s="87" t="s">
        <v>87</v>
      </c>
      <c r="B9" s="88"/>
    </row>
    <row r="10" spans="1:2" ht="24.95" customHeight="1">
      <c r="A10" s="87" t="s">
        <v>88</v>
      </c>
      <c r="B10" s="88"/>
    </row>
    <row r="11" spans="1:2" ht="24.95" customHeight="1">
      <c r="A11" s="86" t="s">
        <v>90</v>
      </c>
      <c r="B11" s="88"/>
    </row>
    <row r="12" spans="1:2" ht="24.95" customHeight="1">
      <c r="A12" s="87" t="s">
        <v>87</v>
      </c>
      <c r="B12" s="88"/>
    </row>
    <row r="13" spans="1:2" ht="24.95" customHeight="1">
      <c r="A13" s="87" t="s">
        <v>88</v>
      </c>
      <c r="B13" s="88"/>
    </row>
    <row r="14" spans="1:2" ht="24.95" customHeight="1">
      <c r="A14" s="89" t="s">
        <v>91</v>
      </c>
      <c r="B14" s="88">
        <f>SUM(B15:B17)</f>
        <v>0</v>
      </c>
    </row>
    <row r="15" spans="1:2" ht="24.95" customHeight="1">
      <c r="A15" s="87" t="s">
        <v>92</v>
      </c>
      <c r="B15" s="88"/>
    </row>
    <row r="16" spans="1:2" ht="24.95" customHeight="1">
      <c r="A16" s="87" t="s">
        <v>93</v>
      </c>
      <c r="B16" s="88"/>
    </row>
    <row r="17" spans="1:2" ht="24.95" customHeight="1">
      <c r="A17" s="87" t="s">
        <v>94</v>
      </c>
      <c r="B17" s="88"/>
    </row>
    <row r="18" spans="1:2" ht="24.95" customHeight="1">
      <c r="A18" s="89" t="s">
        <v>95</v>
      </c>
      <c r="B18" s="88"/>
    </row>
    <row r="19" spans="1:2" ht="24.95" customHeight="1">
      <c r="A19" s="89" t="s">
        <v>96</v>
      </c>
      <c r="B19" s="88"/>
    </row>
    <row r="20" spans="1:2" ht="24.95" customHeight="1">
      <c r="A20" s="89" t="s">
        <v>97</v>
      </c>
      <c r="B20" s="88"/>
    </row>
    <row r="21" spans="1:2" ht="24.95" customHeight="1">
      <c r="A21" s="89" t="s">
        <v>98</v>
      </c>
      <c r="B21" s="88"/>
    </row>
    <row r="22" spans="1:2" ht="24.95" customHeight="1">
      <c r="A22" s="89" t="s">
        <v>99</v>
      </c>
      <c r="B22" s="90">
        <f>B23+B26+B29+B30</f>
        <v>0</v>
      </c>
    </row>
    <row r="23" spans="1:2" ht="24.95" customHeight="1">
      <c r="A23" s="87" t="s">
        <v>100</v>
      </c>
      <c r="B23" s="90">
        <f>B24+B25</f>
        <v>0</v>
      </c>
    </row>
    <row r="24" spans="1:2" ht="24.95" customHeight="1">
      <c r="A24" s="87" t="s">
        <v>101</v>
      </c>
      <c r="B24" s="90"/>
    </row>
    <row r="25" spans="1:2" ht="24.95" customHeight="1">
      <c r="A25" s="87" t="s">
        <v>102</v>
      </c>
      <c r="B25" s="90"/>
    </row>
    <row r="26" spans="1:2" ht="24.95" customHeight="1">
      <c r="A26" s="87" t="s">
        <v>103</v>
      </c>
      <c r="B26" s="90">
        <f>B27+B28</f>
        <v>0</v>
      </c>
    </row>
    <row r="27" spans="1:2" ht="24.95" customHeight="1">
      <c r="A27" s="87" t="s">
        <v>104</v>
      </c>
      <c r="B27" s="90"/>
    </row>
    <row r="28" spans="1:2" ht="24.95" customHeight="1">
      <c r="A28" s="87" t="s">
        <v>105</v>
      </c>
      <c r="B28" s="90"/>
    </row>
    <row r="29" spans="1:2" ht="24.95" customHeight="1">
      <c r="A29" s="87" t="s">
        <v>106</v>
      </c>
      <c r="B29" s="90"/>
    </row>
    <row r="30" spans="1:2" ht="24.95" customHeight="1">
      <c r="A30" s="87" t="s">
        <v>107</v>
      </c>
      <c r="B30" s="90"/>
    </row>
    <row r="31" spans="1:2" ht="24.95" customHeight="1">
      <c r="A31" s="91"/>
      <c r="B31" s="90"/>
    </row>
    <row r="32" spans="1:2" ht="24.95" customHeight="1">
      <c r="A32" s="92" t="s">
        <v>108</v>
      </c>
      <c r="B32" s="82">
        <f>B5+B8+B14+B18+B19+B20+B21+B22</f>
        <v>618891.19999999995</v>
      </c>
    </row>
  </sheetData>
  <sheetProtection formatCells="0" formatColumns="0" formatRows="0"/>
  <mergeCells count="1">
    <mergeCell ref="A2:B2"/>
  </mergeCells>
  <phoneticPr fontId="41" type="noConversion"/>
  <printOptions horizontalCentered="1"/>
  <pageMargins left="0.59027777777777801" right="0.39370078740157499" top="0.51180555555555596" bottom="0.78740157480314998" header="0" footer="0.39370078740157499"/>
  <pageSetup paperSize="9" scale="82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topLeftCell="A2" workbookViewId="0">
      <selection activeCell="B17" sqref="B17"/>
    </sheetView>
  </sheetViews>
  <sheetFormatPr defaultColWidth="10" defaultRowHeight="13.5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109" t="s">
        <v>109</v>
      </c>
      <c r="B2" s="109"/>
      <c r="C2" s="109"/>
      <c r="D2" s="109"/>
      <c r="E2" s="109"/>
    </row>
    <row r="3" spans="1:5" ht="22.7" customHeight="1">
      <c r="A3" s="9"/>
      <c r="B3" s="9"/>
      <c r="C3" s="9"/>
      <c r="D3" s="9"/>
      <c r="E3" s="9" t="s">
        <v>34</v>
      </c>
    </row>
    <row r="4" spans="1:5" ht="38.1" customHeight="1">
      <c r="A4" s="80" t="s">
        <v>110</v>
      </c>
      <c r="B4" s="80" t="s">
        <v>111</v>
      </c>
      <c r="C4" s="80" t="s">
        <v>112</v>
      </c>
      <c r="D4" s="80" t="s">
        <v>113</v>
      </c>
      <c r="E4" s="80" t="s">
        <v>114</v>
      </c>
    </row>
    <row r="5" spans="1:5" ht="38.1" customHeight="1">
      <c r="A5" s="81" t="s">
        <v>115</v>
      </c>
      <c r="B5" s="82">
        <f>C5+D5</f>
        <v>618891.19999999995</v>
      </c>
      <c r="C5" s="49">
        <f>C6+C9+C15</f>
        <v>618891.19999999995</v>
      </c>
      <c r="D5" s="49"/>
      <c r="E5" s="83"/>
    </row>
    <row r="6" spans="1:5" ht="38.1" customHeight="1">
      <c r="A6" s="67" t="s">
        <v>116</v>
      </c>
      <c r="B6" s="82">
        <f>C6</f>
        <v>517035.4</v>
      </c>
      <c r="C6" s="49">
        <f>C7</f>
        <v>517035.4</v>
      </c>
      <c r="D6" s="49"/>
      <c r="E6" s="83"/>
    </row>
    <row r="7" spans="1:5" ht="38.1" customHeight="1">
      <c r="A7" s="67" t="s">
        <v>117</v>
      </c>
      <c r="B7" s="82">
        <f>C7</f>
        <v>517035.4</v>
      </c>
      <c r="C7" s="49">
        <f>C8</f>
        <v>517035.4</v>
      </c>
      <c r="D7" s="49"/>
      <c r="E7" s="83"/>
    </row>
    <row r="8" spans="1:5" ht="38.1" customHeight="1">
      <c r="A8" s="67" t="s">
        <v>118</v>
      </c>
      <c r="B8" s="82">
        <f>C8</f>
        <v>517035.4</v>
      </c>
      <c r="C8" s="49">
        <v>517035.4</v>
      </c>
      <c r="D8" s="49"/>
      <c r="E8" s="83"/>
    </row>
    <row r="9" spans="1:5" ht="38.1" customHeight="1">
      <c r="A9" s="67" t="s">
        <v>119</v>
      </c>
      <c r="B9" s="69">
        <f>B10+B13</f>
        <v>69061.460000000006</v>
      </c>
      <c r="C9" s="69">
        <f>C10+C13</f>
        <v>69061.460000000006</v>
      </c>
      <c r="D9" s="69"/>
      <c r="E9" s="84"/>
    </row>
    <row r="10" spans="1:5" ht="38.1" customHeight="1">
      <c r="A10" s="67" t="s">
        <v>120</v>
      </c>
      <c r="B10" s="69">
        <f>B11+B12</f>
        <v>67182.600000000006</v>
      </c>
      <c r="C10" s="69">
        <f>C11+C12</f>
        <v>67182.600000000006</v>
      </c>
      <c r="D10" s="69"/>
      <c r="E10" s="84"/>
    </row>
    <row r="11" spans="1:5" ht="38.1" customHeight="1">
      <c r="A11" s="67" t="s">
        <v>121</v>
      </c>
      <c r="B11" s="69">
        <f t="shared" ref="B11:B17" si="0">C11+D11</f>
        <v>7500</v>
      </c>
      <c r="C11" s="69">
        <v>7500</v>
      </c>
      <c r="D11" s="69"/>
      <c r="E11" s="84"/>
    </row>
    <row r="12" spans="1:5" ht="38.1" customHeight="1">
      <c r="A12" s="67" t="s">
        <v>122</v>
      </c>
      <c r="B12" s="69">
        <f t="shared" si="0"/>
        <v>59682.6</v>
      </c>
      <c r="C12" s="69">
        <v>59682.6</v>
      </c>
      <c r="D12" s="69"/>
      <c r="E12" s="84"/>
    </row>
    <row r="13" spans="1:5" ht="38.1" customHeight="1">
      <c r="A13" s="68" t="s">
        <v>123</v>
      </c>
      <c r="B13" s="69">
        <f t="shared" si="0"/>
        <v>1878.86</v>
      </c>
      <c r="C13" s="69">
        <v>1878.86</v>
      </c>
      <c r="D13" s="69"/>
      <c r="E13" s="84"/>
    </row>
    <row r="14" spans="1:5" ht="38.1" customHeight="1">
      <c r="A14" s="67" t="s">
        <v>124</v>
      </c>
      <c r="B14" s="69">
        <f t="shared" si="0"/>
        <v>1878.86</v>
      </c>
      <c r="C14" s="69">
        <v>1878.86</v>
      </c>
      <c r="D14" s="69"/>
      <c r="E14" s="84"/>
    </row>
    <row r="15" spans="1:5" ht="38.1" customHeight="1">
      <c r="A15" s="67" t="s">
        <v>125</v>
      </c>
      <c r="B15" s="69">
        <f t="shared" si="0"/>
        <v>32794.339999999997</v>
      </c>
      <c r="C15" s="69">
        <f>C16</f>
        <v>32794.339999999997</v>
      </c>
      <c r="D15" s="69"/>
      <c r="E15" s="84"/>
    </row>
    <row r="16" spans="1:5" ht="38.1" customHeight="1">
      <c r="A16" s="67" t="s">
        <v>126</v>
      </c>
      <c r="B16" s="69">
        <f t="shared" si="0"/>
        <v>32794.339999999997</v>
      </c>
      <c r="C16" s="69">
        <f>C17</f>
        <v>32794.339999999997</v>
      </c>
      <c r="D16" s="69"/>
      <c r="E16" s="84"/>
    </row>
    <row r="17" spans="1:5" ht="38.1" customHeight="1">
      <c r="A17" s="67" t="s">
        <v>127</v>
      </c>
      <c r="B17" s="69">
        <f t="shared" si="0"/>
        <v>32794.339999999997</v>
      </c>
      <c r="C17" s="69">
        <v>32794.339999999997</v>
      </c>
      <c r="D17" s="69"/>
      <c r="E17" s="84"/>
    </row>
  </sheetData>
  <mergeCells count="1">
    <mergeCell ref="A2:E2"/>
  </mergeCells>
  <phoneticPr fontId="41" type="noConversion"/>
  <pageMargins left="0.75" right="0.75" top="0.270000010728836" bottom="0.270000010728836" header="0" footer="0"/>
  <pageSetup paperSize="9" scale="91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topLeftCell="A8" workbookViewId="0">
      <selection activeCell="E13" sqref="E13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spans="1:7" ht="39.950000000000003" customHeight="1">
      <c r="A1" s="109" t="s">
        <v>128</v>
      </c>
      <c r="B1" s="109"/>
      <c r="C1" s="109"/>
      <c r="D1" s="109"/>
      <c r="E1" s="8"/>
      <c r="F1" s="8"/>
      <c r="G1" s="8"/>
    </row>
    <row r="2" spans="1:7" ht="22.7" customHeight="1">
      <c r="A2" s="9"/>
      <c r="B2" s="9"/>
      <c r="C2" s="113" t="s">
        <v>34</v>
      </c>
      <c r="D2" s="113"/>
      <c r="E2" s="9"/>
      <c r="F2" s="9"/>
      <c r="G2" s="9"/>
    </row>
    <row r="3" spans="1:7" ht="22.7" customHeight="1">
      <c r="A3" s="111" t="s">
        <v>35</v>
      </c>
      <c r="B3" s="111"/>
      <c r="C3" s="111" t="s">
        <v>36</v>
      </c>
      <c r="D3" s="111"/>
      <c r="E3" s="9"/>
      <c r="F3" s="9"/>
      <c r="G3" s="9"/>
    </row>
    <row r="4" spans="1:7" ht="22.7" customHeight="1">
      <c r="A4" s="71" t="s">
        <v>37</v>
      </c>
      <c r="B4" s="71" t="s">
        <v>38</v>
      </c>
      <c r="C4" s="71" t="s">
        <v>37</v>
      </c>
      <c r="D4" s="71" t="s">
        <v>115</v>
      </c>
      <c r="E4" s="9"/>
      <c r="F4" s="9"/>
      <c r="G4" s="9"/>
    </row>
    <row r="5" spans="1:7" ht="22.7" customHeight="1">
      <c r="A5" s="42" t="s">
        <v>129</v>
      </c>
      <c r="B5" s="76">
        <f>SUM(B6:B8)</f>
        <v>618891.19999999995</v>
      </c>
      <c r="C5" s="42" t="s">
        <v>130</v>
      </c>
      <c r="D5" s="76">
        <f>SUM(D6:D35)</f>
        <v>618891.19999999995</v>
      </c>
      <c r="E5" s="9"/>
      <c r="F5" s="9"/>
      <c r="G5" s="9"/>
    </row>
    <row r="6" spans="1:7" ht="22.7" customHeight="1">
      <c r="A6" s="42" t="s">
        <v>131</v>
      </c>
      <c r="B6" s="76">
        <v>618891.19999999995</v>
      </c>
      <c r="C6" s="42" t="s">
        <v>132</v>
      </c>
      <c r="D6" s="76"/>
      <c r="E6" s="9"/>
      <c r="F6" s="9"/>
      <c r="G6" s="9"/>
    </row>
    <row r="7" spans="1:7" ht="22.7" customHeight="1">
      <c r="A7" s="42" t="s">
        <v>133</v>
      </c>
      <c r="B7" s="76"/>
      <c r="C7" s="42" t="s">
        <v>134</v>
      </c>
      <c r="D7" s="76"/>
      <c r="E7" s="9"/>
      <c r="F7" s="9"/>
      <c r="G7" s="9"/>
    </row>
    <row r="8" spans="1:7" ht="22.7" customHeight="1">
      <c r="A8" s="42" t="s">
        <v>135</v>
      </c>
      <c r="B8" s="76"/>
      <c r="C8" s="42" t="s">
        <v>136</v>
      </c>
      <c r="D8" s="76"/>
      <c r="E8" s="9"/>
      <c r="F8" s="9"/>
      <c r="G8" s="9"/>
    </row>
    <row r="9" spans="1:7" ht="22.7" customHeight="1">
      <c r="A9" s="42"/>
      <c r="B9" s="77"/>
      <c r="C9" s="42" t="s">
        <v>137</v>
      </c>
      <c r="D9" s="76"/>
      <c r="E9" s="9"/>
      <c r="F9" s="9"/>
      <c r="G9" s="9"/>
    </row>
    <row r="10" spans="1:7" ht="22.7" customHeight="1">
      <c r="A10" s="42"/>
      <c r="B10" s="77"/>
      <c r="C10" s="42" t="s">
        <v>138</v>
      </c>
      <c r="D10" s="76"/>
      <c r="E10" s="9"/>
      <c r="F10" s="9"/>
      <c r="G10" s="9"/>
    </row>
    <row r="11" spans="1:7" ht="22.7" customHeight="1">
      <c r="A11" s="42"/>
      <c r="B11" s="77"/>
      <c r="C11" s="42" t="s">
        <v>139</v>
      </c>
      <c r="D11" s="76"/>
      <c r="E11" s="9"/>
      <c r="F11" s="9"/>
      <c r="G11" s="9"/>
    </row>
    <row r="12" spans="1:7" ht="22.7" customHeight="1">
      <c r="A12" s="40"/>
      <c r="B12" s="77"/>
      <c r="C12" s="42" t="s">
        <v>140</v>
      </c>
      <c r="D12" s="76">
        <v>517035.4</v>
      </c>
      <c r="E12" s="9"/>
      <c r="F12" s="9"/>
      <c r="G12" s="9"/>
    </row>
    <row r="13" spans="1:7" ht="22.7" customHeight="1">
      <c r="A13" s="42"/>
      <c r="B13" s="77"/>
      <c r="C13" s="42" t="s">
        <v>141</v>
      </c>
      <c r="D13" s="76">
        <v>69061.460000000006</v>
      </c>
      <c r="E13" s="9"/>
      <c r="F13" s="9"/>
      <c r="G13" s="43"/>
    </row>
    <row r="14" spans="1:7" ht="22.7" customHeight="1">
      <c r="A14" s="42"/>
      <c r="B14" s="77"/>
      <c r="C14" s="42" t="s">
        <v>142</v>
      </c>
      <c r="D14" s="76"/>
      <c r="E14" s="9"/>
      <c r="F14" s="9"/>
      <c r="G14" s="9"/>
    </row>
    <row r="15" spans="1:7" ht="22.7" customHeight="1">
      <c r="A15" s="42"/>
      <c r="B15" s="77"/>
      <c r="C15" s="42" t="s">
        <v>143</v>
      </c>
      <c r="D15" s="76">
        <v>32794.339999999997</v>
      </c>
      <c r="E15" s="9"/>
      <c r="F15" s="9"/>
      <c r="G15" s="9"/>
    </row>
    <row r="16" spans="1:7" ht="22.7" customHeight="1">
      <c r="A16" s="42"/>
      <c r="B16" s="77"/>
      <c r="C16" s="42" t="s">
        <v>144</v>
      </c>
      <c r="D16" s="76"/>
      <c r="E16" s="9"/>
      <c r="F16" s="9"/>
      <c r="G16" s="9"/>
    </row>
    <row r="17" spans="1:7" ht="22.7" customHeight="1">
      <c r="A17" s="42"/>
      <c r="B17" s="77"/>
      <c r="C17" s="42" t="s">
        <v>145</v>
      </c>
      <c r="D17" s="76"/>
      <c r="E17" s="9"/>
      <c r="F17" s="9"/>
      <c r="G17" s="9"/>
    </row>
    <row r="18" spans="1:7" ht="22.7" customHeight="1">
      <c r="A18" s="42"/>
      <c r="B18" s="77"/>
      <c r="C18" s="42" t="s">
        <v>146</v>
      </c>
      <c r="D18" s="76"/>
      <c r="E18" s="9"/>
      <c r="F18" s="9"/>
      <c r="G18" s="9"/>
    </row>
    <row r="19" spans="1:7" ht="22.7" customHeight="1">
      <c r="A19" s="42"/>
      <c r="B19" s="77"/>
      <c r="C19" s="42" t="s">
        <v>147</v>
      </c>
      <c r="D19" s="76"/>
      <c r="E19" s="9"/>
      <c r="F19" s="9"/>
      <c r="G19" s="9"/>
    </row>
    <row r="20" spans="1:7" ht="22.7" customHeight="1">
      <c r="A20" s="42"/>
      <c r="B20" s="77"/>
      <c r="C20" s="42" t="s">
        <v>148</v>
      </c>
      <c r="D20" s="76"/>
      <c r="E20" s="9"/>
      <c r="F20" s="9"/>
      <c r="G20" s="9"/>
    </row>
    <row r="21" spans="1:7" ht="22.7" customHeight="1">
      <c r="A21" s="42"/>
      <c r="B21" s="77"/>
      <c r="C21" s="42" t="s">
        <v>149</v>
      </c>
      <c r="D21" s="76"/>
      <c r="E21" s="9"/>
      <c r="F21" s="9"/>
      <c r="G21" s="9"/>
    </row>
    <row r="22" spans="1:7" ht="22.7" customHeight="1">
      <c r="A22" s="42"/>
      <c r="B22" s="77"/>
      <c r="C22" s="42" t="s">
        <v>150</v>
      </c>
      <c r="D22" s="76"/>
      <c r="E22" s="9"/>
      <c r="F22" s="9"/>
      <c r="G22" s="9"/>
    </row>
    <row r="23" spans="1:7" ht="22.7" customHeight="1">
      <c r="A23" s="42"/>
      <c r="B23" s="77"/>
      <c r="C23" s="42" t="s">
        <v>151</v>
      </c>
      <c r="D23" s="76"/>
      <c r="E23" s="9"/>
      <c r="F23" s="9"/>
      <c r="G23" s="9"/>
    </row>
    <row r="24" spans="1:7" ht="22.7" customHeight="1">
      <c r="A24" s="42"/>
      <c r="B24" s="77"/>
      <c r="C24" s="42" t="s">
        <v>152</v>
      </c>
      <c r="D24" s="76"/>
      <c r="E24" s="9"/>
      <c r="F24" s="9"/>
      <c r="G24" s="9"/>
    </row>
    <row r="25" spans="1:7" ht="22.7" customHeight="1">
      <c r="A25" s="42"/>
      <c r="B25" s="77"/>
      <c r="C25" s="42" t="s">
        <v>153</v>
      </c>
      <c r="D25" s="76"/>
      <c r="E25" s="9"/>
      <c r="F25" s="9"/>
      <c r="G25" s="9"/>
    </row>
    <row r="26" spans="1:7" ht="22.7" customHeight="1">
      <c r="A26" s="42"/>
      <c r="B26" s="77"/>
      <c r="C26" s="42" t="s">
        <v>154</v>
      </c>
      <c r="D26" s="76"/>
      <c r="E26" s="9"/>
      <c r="F26" s="9"/>
      <c r="G26" s="9"/>
    </row>
    <row r="27" spans="1:7" ht="22.7" customHeight="1">
      <c r="A27" s="42"/>
      <c r="B27" s="77"/>
      <c r="C27" s="42" t="s">
        <v>155</v>
      </c>
      <c r="D27" s="76"/>
      <c r="E27" s="9"/>
      <c r="F27" s="9"/>
      <c r="G27" s="9"/>
    </row>
    <row r="28" spans="1:7" ht="22.7" customHeight="1">
      <c r="A28" s="42"/>
      <c r="B28" s="77"/>
      <c r="C28" s="42" t="s">
        <v>156</v>
      </c>
      <c r="D28" s="76"/>
      <c r="E28" s="9"/>
      <c r="F28" s="9"/>
      <c r="G28" s="9"/>
    </row>
    <row r="29" spans="1:7" ht="22.7" customHeight="1">
      <c r="A29" s="42"/>
      <c r="B29" s="77"/>
      <c r="C29" s="42" t="s">
        <v>157</v>
      </c>
      <c r="D29" s="76"/>
      <c r="E29" s="9"/>
      <c r="F29" s="9"/>
      <c r="G29" s="9"/>
    </row>
    <row r="30" spans="1:7" ht="22.7" customHeight="1">
      <c r="A30" s="42"/>
      <c r="B30" s="77"/>
      <c r="C30" s="42" t="s">
        <v>158</v>
      </c>
      <c r="D30" s="76"/>
      <c r="E30" s="9"/>
      <c r="F30" s="9"/>
      <c r="G30" s="9"/>
    </row>
    <row r="31" spans="1:7" ht="22.7" customHeight="1">
      <c r="A31" s="42"/>
      <c r="B31" s="77"/>
      <c r="C31" s="42" t="s">
        <v>159</v>
      </c>
      <c r="D31" s="76"/>
      <c r="E31" s="9"/>
      <c r="F31" s="9"/>
      <c r="G31" s="9"/>
    </row>
    <row r="32" spans="1:7" ht="22.7" customHeight="1">
      <c r="A32" s="42"/>
      <c r="B32" s="77"/>
      <c r="C32" s="42" t="s">
        <v>160</v>
      </c>
      <c r="D32" s="76"/>
      <c r="E32" s="9"/>
      <c r="F32" s="9"/>
      <c r="G32" s="9"/>
    </row>
    <row r="33" spans="1:7" ht="18" customHeight="1">
      <c r="A33" s="42"/>
      <c r="B33" s="77"/>
      <c r="C33" s="42" t="s">
        <v>161</v>
      </c>
      <c r="D33" s="76"/>
      <c r="E33" s="9"/>
      <c r="F33" s="9"/>
      <c r="G33" s="9"/>
    </row>
    <row r="34" spans="1:7" ht="22.7" customHeight="1">
      <c r="A34" s="42"/>
      <c r="B34" s="77"/>
      <c r="C34" s="42" t="s">
        <v>162</v>
      </c>
      <c r="D34" s="76"/>
      <c r="E34" s="9"/>
      <c r="F34" s="9"/>
      <c r="G34" s="9"/>
    </row>
    <row r="35" spans="1:7" ht="22.7" customHeight="1">
      <c r="A35" s="42"/>
      <c r="B35" s="77"/>
      <c r="C35" s="42" t="s">
        <v>163</v>
      </c>
      <c r="D35" s="76"/>
      <c r="E35" s="9"/>
      <c r="F35" s="9"/>
      <c r="G35" s="9"/>
    </row>
    <row r="36" spans="1:7" ht="22.7" customHeight="1">
      <c r="A36" s="71" t="s">
        <v>164</v>
      </c>
      <c r="B36" s="78">
        <f>B5</f>
        <v>618891.19999999995</v>
      </c>
      <c r="C36" s="71" t="s">
        <v>165</v>
      </c>
      <c r="D36" s="79">
        <f>D5</f>
        <v>618891.19999999995</v>
      </c>
      <c r="E36" s="43"/>
      <c r="F36" s="9"/>
      <c r="G36" s="9"/>
    </row>
  </sheetData>
  <mergeCells count="4">
    <mergeCell ref="A1:D1"/>
    <mergeCell ref="C2:D2"/>
    <mergeCell ref="A3:B3"/>
    <mergeCell ref="C3:D3"/>
  </mergeCells>
  <phoneticPr fontId="41" type="noConversion"/>
  <pageMargins left="0.75" right="0.75" top="0.270000010728836" bottom="0.270000010728836" header="0" footer="0"/>
  <pageSetup paperSize="9" scale="91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workbookViewId="0">
      <selection activeCell="A7" sqref="A7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9.950000000000003" customHeight="1">
      <c r="A2" s="109" t="s">
        <v>166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ht="22.7" customHeight="1">
      <c r="A3" s="9"/>
      <c r="B3" s="9"/>
      <c r="C3" s="9"/>
      <c r="D3" s="9"/>
      <c r="E3" s="9"/>
      <c r="F3" s="9"/>
      <c r="G3" s="9"/>
      <c r="H3" s="9"/>
      <c r="I3" s="9"/>
      <c r="J3" s="113" t="s">
        <v>34</v>
      </c>
      <c r="K3" s="113"/>
    </row>
    <row r="4" spans="1:11" ht="22.7" customHeight="1">
      <c r="A4" s="111" t="s">
        <v>167</v>
      </c>
      <c r="B4" s="111" t="s">
        <v>115</v>
      </c>
      <c r="C4" s="111" t="s">
        <v>168</v>
      </c>
      <c r="D4" s="111"/>
      <c r="E4" s="111"/>
      <c r="F4" s="111" t="s">
        <v>169</v>
      </c>
      <c r="G4" s="111"/>
      <c r="H4" s="111"/>
      <c r="I4" s="111" t="s">
        <v>170</v>
      </c>
      <c r="J4" s="111"/>
      <c r="K4" s="111"/>
    </row>
    <row r="5" spans="1:11" ht="22.7" customHeight="1">
      <c r="A5" s="111"/>
      <c r="B5" s="111"/>
      <c r="C5" s="11" t="s">
        <v>115</v>
      </c>
      <c r="D5" s="11" t="s">
        <v>112</v>
      </c>
      <c r="E5" s="11" t="s">
        <v>113</v>
      </c>
      <c r="F5" s="11" t="s">
        <v>115</v>
      </c>
      <c r="G5" s="11" t="s">
        <v>112</v>
      </c>
      <c r="H5" s="11" t="s">
        <v>113</v>
      </c>
      <c r="I5" s="11" t="s">
        <v>115</v>
      </c>
      <c r="J5" s="11" t="s">
        <v>112</v>
      </c>
      <c r="K5" s="11" t="s">
        <v>113</v>
      </c>
    </row>
    <row r="6" spans="1:11" ht="22.7" customHeight="1">
      <c r="A6" s="40" t="s">
        <v>115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1" ht="22.7" customHeight="1">
      <c r="A7" s="12" t="s">
        <v>2</v>
      </c>
      <c r="B7" s="72">
        <f>C7+F7</f>
        <v>618891.19999999995</v>
      </c>
      <c r="C7" s="72">
        <f>D7+E7</f>
        <v>618891.19999999995</v>
      </c>
      <c r="D7" s="73">
        <v>618891.19999999995</v>
      </c>
      <c r="E7" s="73"/>
      <c r="F7" s="73"/>
      <c r="G7" s="73"/>
      <c r="H7" s="73"/>
      <c r="I7" s="73"/>
      <c r="J7" s="73"/>
      <c r="K7" s="73"/>
    </row>
    <row r="8" spans="1:11" ht="22.7" customHeight="1">
      <c r="A8" s="74"/>
      <c r="B8" s="75"/>
      <c r="C8" s="75"/>
      <c r="D8" s="73"/>
      <c r="E8" s="73"/>
      <c r="F8" s="73"/>
      <c r="G8" s="73"/>
      <c r="H8" s="73"/>
      <c r="I8" s="73"/>
      <c r="J8" s="73"/>
      <c r="K8" s="73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41" type="noConversion"/>
  <pageMargins left="0.75" right="0.75" top="0.270000010728836" bottom="0.270000010728836" header="0" footer="0"/>
  <pageSetup paperSize="9" scale="6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tabSelected="1" workbookViewId="0">
      <selection sqref="A1:IV1"/>
    </sheetView>
  </sheetViews>
  <sheetFormatPr defaultColWidth="10" defaultRowHeight="13.5"/>
  <cols>
    <col min="1" max="1" width="10.25" customWidth="1"/>
    <col min="2" max="2" width="25.25" customWidth="1"/>
    <col min="3" max="3" width="23.125" style="61" customWidth="1"/>
    <col min="4" max="4" width="18.25" style="61" customWidth="1"/>
    <col min="5" max="5" width="25.625" customWidth="1"/>
  </cols>
  <sheetData>
    <row r="1" spans="1:5" ht="36.950000000000003" customHeight="1">
      <c r="A1" s="109" t="s">
        <v>171</v>
      </c>
      <c r="B1" s="109"/>
      <c r="C1" s="109"/>
      <c r="D1" s="109"/>
      <c r="E1" s="109"/>
    </row>
    <row r="2" spans="1:5" ht="21.95" customHeight="1">
      <c r="A2" s="9"/>
      <c r="B2" s="9"/>
      <c r="C2" s="114" t="s">
        <v>34</v>
      </c>
      <c r="D2" s="114"/>
      <c r="E2" s="113"/>
    </row>
    <row r="3" spans="1:5" ht="38.1" customHeight="1">
      <c r="A3" s="115" t="s">
        <v>110</v>
      </c>
      <c r="B3" s="115"/>
      <c r="C3" s="115" t="s">
        <v>168</v>
      </c>
      <c r="D3" s="115"/>
      <c r="E3" s="115"/>
    </row>
    <row r="4" spans="1:5" ht="24.95" customHeight="1">
      <c r="A4" s="62" t="s">
        <v>172</v>
      </c>
      <c r="B4" s="62" t="s">
        <v>173</v>
      </c>
      <c r="C4" s="63" t="s">
        <v>115</v>
      </c>
      <c r="D4" s="62" t="s">
        <v>112</v>
      </c>
      <c r="E4" s="62" t="s">
        <v>113</v>
      </c>
    </row>
    <row r="5" spans="1:5" ht="24.95" customHeight="1">
      <c r="A5" s="64"/>
      <c r="B5" s="65" t="s">
        <v>115</v>
      </c>
      <c r="C5" s="66">
        <f>D5</f>
        <v>618891.19999999995</v>
      </c>
      <c r="D5" s="66">
        <f>D6+D9+D15</f>
        <v>618891.19999999995</v>
      </c>
      <c r="E5" s="66"/>
    </row>
    <row r="6" spans="1:5" ht="24.95" customHeight="1">
      <c r="A6" s="64">
        <v>207</v>
      </c>
      <c r="B6" s="67" t="s">
        <v>174</v>
      </c>
      <c r="C6" s="66">
        <v>517035.4</v>
      </c>
      <c r="D6" s="66">
        <v>517035.4</v>
      </c>
      <c r="E6" s="66"/>
    </row>
    <row r="7" spans="1:5" ht="24.95" customHeight="1">
      <c r="A7" s="64">
        <v>20701</v>
      </c>
      <c r="B7" s="67" t="s">
        <v>175</v>
      </c>
      <c r="C7" s="66">
        <v>517035.4</v>
      </c>
      <c r="D7" s="66">
        <v>517035.4</v>
      </c>
      <c r="E7" s="66"/>
    </row>
    <row r="8" spans="1:5" ht="24.95" customHeight="1">
      <c r="A8" s="64">
        <v>2070199</v>
      </c>
      <c r="B8" s="67" t="s">
        <v>176</v>
      </c>
      <c r="C8" s="66">
        <v>517035.4</v>
      </c>
      <c r="D8" s="66">
        <v>517035.4</v>
      </c>
      <c r="E8" s="66"/>
    </row>
    <row r="9" spans="1:5" ht="24.95" customHeight="1">
      <c r="A9" s="64">
        <v>208</v>
      </c>
      <c r="B9" s="21" t="s">
        <v>177</v>
      </c>
      <c r="C9" s="49">
        <f>C10+C13</f>
        <v>69061.460000000006</v>
      </c>
      <c r="D9" s="51">
        <f>D10+D13</f>
        <v>69061.460000000006</v>
      </c>
      <c r="E9" s="69"/>
    </row>
    <row r="10" spans="1:5" ht="24.95" customHeight="1">
      <c r="A10" s="64">
        <v>20805</v>
      </c>
      <c r="B10" s="21" t="s">
        <v>178</v>
      </c>
      <c r="C10" s="49">
        <f>C11+C12</f>
        <v>67182.600000000006</v>
      </c>
      <c r="D10" s="51">
        <f>D11+D12</f>
        <v>67182.600000000006</v>
      </c>
      <c r="E10" s="69"/>
    </row>
    <row r="11" spans="1:5" ht="24.95" customHeight="1">
      <c r="A11" s="64">
        <v>2080502</v>
      </c>
      <c r="B11" s="21" t="s">
        <v>179</v>
      </c>
      <c r="C11" s="49">
        <f t="shared" ref="C11:C17" si="0">D11+E11</f>
        <v>7500</v>
      </c>
      <c r="D11" s="69">
        <v>7500</v>
      </c>
      <c r="E11" s="69"/>
    </row>
    <row r="12" spans="1:5" ht="24.95" customHeight="1">
      <c r="A12" s="64">
        <v>2080505</v>
      </c>
      <c r="B12" s="21" t="s">
        <v>180</v>
      </c>
      <c r="C12" s="49">
        <f t="shared" si="0"/>
        <v>59682.6</v>
      </c>
      <c r="D12" s="69">
        <v>59682.6</v>
      </c>
      <c r="E12" s="69"/>
    </row>
    <row r="13" spans="1:5" ht="24.95" customHeight="1">
      <c r="A13" s="64">
        <v>20899</v>
      </c>
      <c r="B13" s="21" t="s">
        <v>181</v>
      </c>
      <c r="C13" s="49">
        <f t="shared" si="0"/>
        <v>1878.86</v>
      </c>
      <c r="D13" s="69">
        <v>1878.86</v>
      </c>
      <c r="E13" s="69"/>
    </row>
    <row r="14" spans="1:5" ht="24.95" customHeight="1">
      <c r="A14" s="64">
        <v>2089999</v>
      </c>
      <c r="B14" s="21" t="s">
        <v>181</v>
      </c>
      <c r="C14" s="49">
        <f t="shared" si="0"/>
        <v>1878.86</v>
      </c>
      <c r="D14" s="69">
        <v>1878.86</v>
      </c>
      <c r="E14" s="69"/>
    </row>
    <row r="15" spans="1:5" ht="24.95" customHeight="1">
      <c r="A15" s="64">
        <v>210</v>
      </c>
      <c r="B15" s="21" t="s">
        <v>182</v>
      </c>
      <c r="C15" s="49">
        <f t="shared" si="0"/>
        <v>32794.339999999997</v>
      </c>
      <c r="D15" s="69">
        <f>D16</f>
        <v>32794.339999999997</v>
      </c>
      <c r="E15" s="69"/>
    </row>
    <row r="16" spans="1:5" ht="24.95" customHeight="1">
      <c r="A16" s="64">
        <v>21011</v>
      </c>
      <c r="B16" s="70" t="s">
        <v>183</v>
      </c>
      <c r="C16" s="49">
        <f t="shared" si="0"/>
        <v>32794.339999999997</v>
      </c>
      <c r="D16" s="69">
        <v>32794.339999999997</v>
      </c>
      <c r="E16" s="69"/>
    </row>
    <row r="17" spans="1:5" ht="24.95" customHeight="1">
      <c r="A17" s="64">
        <v>2101102</v>
      </c>
      <c r="B17" s="70" t="s">
        <v>184</v>
      </c>
      <c r="C17" s="49">
        <f t="shared" si="0"/>
        <v>32794.339999999997</v>
      </c>
      <c r="D17" s="69">
        <v>32794.339999999997</v>
      </c>
      <c r="E17" s="69"/>
    </row>
  </sheetData>
  <mergeCells count="4">
    <mergeCell ref="A1:E1"/>
    <mergeCell ref="C2:E2"/>
    <mergeCell ref="A3:B3"/>
    <mergeCell ref="C3:E3"/>
  </mergeCells>
  <phoneticPr fontId="41" type="noConversion"/>
  <pageMargins left="0.75" right="0.75" top="0.268999993801117" bottom="0.268999993801117" header="0" footer="0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opLeftCell="A5" workbookViewId="0">
      <selection activeCell="E9" sqref="E9"/>
    </sheetView>
  </sheetViews>
  <sheetFormatPr defaultColWidth="10" defaultRowHeight="13.5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spans="1:5" ht="18" customHeight="1">
      <c r="A1" s="8"/>
      <c r="B1" s="8"/>
      <c r="C1" s="8"/>
      <c r="D1" s="8"/>
      <c r="E1" s="8"/>
    </row>
    <row r="2" spans="1:5" ht="39.950000000000003" customHeight="1">
      <c r="A2" s="109" t="s">
        <v>185</v>
      </c>
      <c r="B2" s="109"/>
      <c r="C2" s="109"/>
      <c r="D2" s="109"/>
      <c r="E2" s="109"/>
    </row>
    <row r="3" spans="1:5" ht="22.7" customHeight="1">
      <c r="A3" s="116"/>
      <c r="B3" s="116"/>
      <c r="C3" s="9"/>
      <c r="D3" s="9"/>
      <c r="E3" s="44" t="s">
        <v>34</v>
      </c>
    </row>
    <row r="4" spans="1:5" ht="30.95" customHeight="1">
      <c r="A4" s="115" t="s">
        <v>186</v>
      </c>
      <c r="B4" s="115"/>
      <c r="C4" s="115" t="s">
        <v>187</v>
      </c>
      <c r="D4" s="115"/>
      <c r="E4" s="115"/>
    </row>
    <row r="5" spans="1:5" ht="30.95" customHeight="1">
      <c r="A5" s="45" t="s">
        <v>172</v>
      </c>
      <c r="B5" s="45" t="s">
        <v>173</v>
      </c>
      <c r="C5" s="45" t="s">
        <v>115</v>
      </c>
      <c r="D5" s="45" t="s">
        <v>188</v>
      </c>
      <c r="E5" s="45" t="s">
        <v>189</v>
      </c>
    </row>
    <row r="6" spans="1:5" ht="30.95" customHeight="1">
      <c r="A6" s="45"/>
      <c r="B6" s="46" t="s">
        <v>115</v>
      </c>
      <c r="C6" s="47">
        <f t="shared" ref="C6:C11" si="0">D6+E6</f>
        <v>618891.19999999995</v>
      </c>
      <c r="D6" s="47">
        <f>D7+D23</f>
        <v>551598.85</v>
      </c>
      <c r="E6" s="47">
        <f>E15</f>
        <v>67292.350000000006</v>
      </c>
    </row>
    <row r="7" spans="1:5" ht="30.95" customHeight="1">
      <c r="A7" s="48" t="s">
        <v>190</v>
      </c>
      <c r="B7" s="48" t="s">
        <v>191</v>
      </c>
      <c r="C7" s="47">
        <f t="shared" si="0"/>
        <v>544098.85</v>
      </c>
      <c r="D7" s="49">
        <f>D8+D9+D10+D11+D12+D13+D14</f>
        <v>544098.85</v>
      </c>
      <c r="E7" s="49"/>
    </row>
    <row r="8" spans="1:5" ht="30.95" customHeight="1">
      <c r="A8" s="50" t="s">
        <v>192</v>
      </c>
      <c r="B8" s="50" t="s">
        <v>193</v>
      </c>
      <c r="C8" s="47">
        <f t="shared" si="0"/>
        <v>214036.22</v>
      </c>
      <c r="D8" s="51">
        <v>214036.22</v>
      </c>
      <c r="E8" s="51"/>
    </row>
    <row r="9" spans="1:5" ht="30.95" customHeight="1">
      <c r="A9" s="50" t="s">
        <v>194</v>
      </c>
      <c r="B9" s="50" t="s">
        <v>195</v>
      </c>
      <c r="C9" s="47">
        <f t="shared" si="0"/>
        <v>93788.1</v>
      </c>
      <c r="D9" s="51">
        <v>93788.1</v>
      </c>
      <c r="E9" s="36"/>
    </row>
    <row r="10" spans="1:5" ht="30.95" customHeight="1">
      <c r="A10" s="50" t="s">
        <v>196</v>
      </c>
      <c r="B10" s="50" t="s">
        <v>197</v>
      </c>
      <c r="C10" s="47">
        <f t="shared" si="0"/>
        <v>25666.2</v>
      </c>
      <c r="D10" s="51">
        <v>25666.2</v>
      </c>
      <c r="E10" s="36"/>
    </row>
    <row r="11" spans="1:5" ht="30.95" customHeight="1">
      <c r="A11" s="52" t="s">
        <v>198</v>
      </c>
      <c r="B11" s="53" t="s">
        <v>180</v>
      </c>
      <c r="C11" s="54">
        <f t="shared" si="0"/>
        <v>59682.6</v>
      </c>
      <c r="D11" s="54" t="s">
        <v>199</v>
      </c>
      <c r="E11" s="36"/>
    </row>
    <row r="12" spans="1:5" ht="30.95" customHeight="1">
      <c r="A12" s="50" t="s">
        <v>200</v>
      </c>
      <c r="B12" s="55" t="s">
        <v>201</v>
      </c>
      <c r="C12" s="47">
        <f t="shared" ref="C12:C21" si="1">D12+E12</f>
        <v>32794.339999999997</v>
      </c>
      <c r="D12" s="51">
        <v>32794.339999999997</v>
      </c>
      <c r="E12" s="36"/>
    </row>
    <row r="13" spans="1:5" ht="30.95" customHeight="1">
      <c r="A13" s="50" t="s">
        <v>202</v>
      </c>
      <c r="B13" s="55" t="s">
        <v>203</v>
      </c>
      <c r="C13" s="47">
        <f t="shared" si="1"/>
        <v>1878.86</v>
      </c>
      <c r="D13" s="51">
        <v>1878.86</v>
      </c>
      <c r="E13" s="36"/>
    </row>
    <row r="14" spans="1:5" ht="30.95" customHeight="1">
      <c r="A14" s="52" t="s">
        <v>204</v>
      </c>
      <c r="B14" s="53" t="s">
        <v>205</v>
      </c>
      <c r="C14" s="54">
        <f t="shared" si="1"/>
        <v>116252.53</v>
      </c>
      <c r="D14" s="54" t="s">
        <v>206</v>
      </c>
      <c r="E14" s="36"/>
    </row>
    <row r="15" spans="1:5" ht="30.95" customHeight="1">
      <c r="A15" s="48" t="s">
        <v>207</v>
      </c>
      <c r="B15" s="56" t="s">
        <v>208</v>
      </c>
      <c r="C15" s="47">
        <f t="shared" si="1"/>
        <v>67292.350000000006</v>
      </c>
      <c r="D15" s="57"/>
      <c r="E15" s="47">
        <f>E16+E17+E18+E19+E20+E21+E22</f>
        <v>67292.350000000006</v>
      </c>
    </row>
    <row r="16" spans="1:5" ht="30.95" customHeight="1">
      <c r="A16" s="50" t="s">
        <v>209</v>
      </c>
      <c r="B16" s="53" t="s">
        <v>210</v>
      </c>
      <c r="C16" s="47">
        <f t="shared" si="1"/>
        <v>9500</v>
      </c>
      <c r="D16" s="36"/>
      <c r="E16" s="51">
        <v>9500</v>
      </c>
    </row>
    <row r="17" spans="1:5" ht="30.95" customHeight="1">
      <c r="A17" s="50" t="s">
        <v>211</v>
      </c>
      <c r="B17" s="53" t="s">
        <v>212</v>
      </c>
      <c r="C17" s="47">
        <f t="shared" si="1"/>
        <v>2500</v>
      </c>
      <c r="D17" s="36"/>
      <c r="E17" s="51">
        <v>2500</v>
      </c>
    </row>
    <row r="18" spans="1:5" ht="30.95" customHeight="1">
      <c r="A18" s="50" t="s">
        <v>213</v>
      </c>
      <c r="B18" s="53" t="s">
        <v>214</v>
      </c>
      <c r="C18" s="47">
        <f t="shared" si="1"/>
        <v>3000</v>
      </c>
      <c r="D18" s="36"/>
      <c r="E18" s="51">
        <v>3000</v>
      </c>
    </row>
    <row r="19" spans="1:5" ht="30.95" customHeight="1">
      <c r="A19" s="50" t="s">
        <v>215</v>
      </c>
      <c r="B19" s="53" t="s">
        <v>216</v>
      </c>
      <c r="C19" s="47">
        <f t="shared" si="1"/>
        <v>5000</v>
      </c>
      <c r="D19" s="36"/>
      <c r="E19" s="51">
        <v>5000</v>
      </c>
    </row>
    <row r="20" spans="1:5" ht="30.95" customHeight="1">
      <c r="A20" s="50">
        <v>20228</v>
      </c>
      <c r="B20" s="53" t="s">
        <v>217</v>
      </c>
      <c r="C20" s="47">
        <f t="shared" si="1"/>
        <v>6669.81</v>
      </c>
      <c r="D20" s="36"/>
      <c r="E20" s="51">
        <v>6669.81</v>
      </c>
    </row>
    <row r="21" spans="1:5" ht="30.95" customHeight="1">
      <c r="A21" s="50">
        <v>30229</v>
      </c>
      <c r="B21" s="53" t="s">
        <v>218</v>
      </c>
      <c r="C21" s="47">
        <f t="shared" si="1"/>
        <v>8222.5400000000009</v>
      </c>
      <c r="D21" s="36"/>
      <c r="E21" s="51">
        <v>8222.5400000000009</v>
      </c>
    </row>
    <row r="22" spans="1:5" ht="30.95" customHeight="1">
      <c r="A22" s="50" t="s">
        <v>219</v>
      </c>
      <c r="B22" s="53" t="s">
        <v>220</v>
      </c>
      <c r="C22" s="47">
        <v>32400</v>
      </c>
      <c r="D22" s="36"/>
      <c r="E22" s="51">
        <v>32400</v>
      </c>
    </row>
    <row r="23" spans="1:5" ht="30.95" customHeight="1">
      <c r="A23" s="58">
        <v>303</v>
      </c>
      <c r="B23" s="59" t="s">
        <v>221</v>
      </c>
      <c r="C23" s="47">
        <f>D23+E23</f>
        <v>7500</v>
      </c>
      <c r="D23" s="47">
        <f>D24</f>
        <v>7500</v>
      </c>
      <c r="E23" s="36"/>
    </row>
    <row r="24" spans="1:5" ht="30.95" customHeight="1">
      <c r="A24" s="60">
        <v>30302</v>
      </c>
      <c r="B24" s="55" t="s">
        <v>222</v>
      </c>
      <c r="C24" s="47">
        <f>D24+E24</f>
        <v>7500</v>
      </c>
      <c r="D24" s="51">
        <v>7500</v>
      </c>
      <c r="E24" s="36"/>
    </row>
  </sheetData>
  <mergeCells count="4">
    <mergeCell ref="A2:E2"/>
    <mergeCell ref="A3:B3"/>
    <mergeCell ref="A4:B4"/>
    <mergeCell ref="C4:E4"/>
  </mergeCells>
  <phoneticPr fontId="41" type="noConversion"/>
  <pageMargins left="0.75" right="0.75" top="0.270000010728836" bottom="0.270000010728836" header="0" footer="0"/>
  <pageSetup paperSize="9" scale="78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workbookViewId="0">
      <selection activeCell="A8" sqref="A8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spans="1:8" ht="14.25" customHeight="1">
      <c r="A1" s="8"/>
      <c r="B1" s="8"/>
      <c r="C1" s="8"/>
      <c r="D1" s="8"/>
      <c r="E1" s="8"/>
      <c r="F1" s="8"/>
      <c r="G1" s="8"/>
      <c r="H1" s="8"/>
    </row>
    <row r="2" spans="1:8" ht="39.950000000000003" customHeight="1">
      <c r="A2" s="117" t="s">
        <v>223</v>
      </c>
      <c r="B2" s="117"/>
      <c r="C2" s="117"/>
      <c r="D2" s="117"/>
      <c r="E2" s="117"/>
      <c r="F2" s="117"/>
      <c r="G2" s="117"/>
      <c r="H2" s="117"/>
    </row>
    <row r="3" spans="1:8" ht="22.7" customHeight="1">
      <c r="A3" s="8"/>
      <c r="B3" s="8"/>
      <c r="C3" s="8"/>
      <c r="D3" s="8"/>
      <c r="E3" s="8"/>
      <c r="F3" s="8"/>
      <c r="G3" s="8"/>
      <c r="H3" s="39" t="s">
        <v>34</v>
      </c>
    </row>
    <row r="4" spans="1:8" ht="22.7" customHeight="1">
      <c r="A4" s="118" t="s">
        <v>167</v>
      </c>
      <c r="B4" s="118" t="s">
        <v>224</v>
      </c>
      <c r="C4" s="118"/>
      <c r="D4" s="118"/>
      <c r="E4" s="118"/>
      <c r="F4" s="118"/>
      <c r="G4" s="118" t="s">
        <v>225</v>
      </c>
      <c r="H4" s="118" t="s">
        <v>226</v>
      </c>
    </row>
    <row r="5" spans="1:8" ht="22.7" customHeight="1">
      <c r="A5" s="118"/>
      <c r="B5" s="118" t="s">
        <v>115</v>
      </c>
      <c r="C5" s="118" t="s">
        <v>227</v>
      </c>
      <c r="D5" s="118" t="s">
        <v>228</v>
      </c>
      <c r="E5" s="118" t="s">
        <v>229</v>
      </c>
      <c r="F5" s="118"/>
      <c r="G5" s="118"/>
      <c r="H5" s="118"/>
    </row>
    <row r="6" spans="1:8" ht="22.7" customHeight="1">
      <c r="A6" s="118"/>
      <c r="B6" s="118"/>
      <c r="C6" s="118"/>
      <c r="D6" s="118"/>
      <c r="E6" s="11" t="s">
        <v>230</v>
      </c>
      <c r="F6" s="11" t="s">
        <v>231</v>
      </c>
      <c r="G6" s="118"/>
      <c r="H6" s="118"/>
    </row>
    <row r="7" spans="1:8" ht="22.7" customHeight="1">
      <c r="A7" s="40" t="s">
        <v>115</v>
      </c>
      <c r="B7" s="41"/>
      <c r="C7" s="41"/>
      <c r="D7" s="41"/>
      <c r="E7" s="41"/>
      <c r="F7" s="41"/>
      <c r="G7" s="41"/>
      <c r="H7" s="41"/>
    </row>
    <row r="8" spans="1:8" ht="22.7" customHeight="1">
      <c r="A8" s="12" t="s">
        <v>2</v>
      </c>
      <c r="B8" s="41"/>
      <c r="C8" s="41"/>
      <c r="D8" s="41"/>
      <c r="E8" s="41"/>
      <c r="F8" s="41"/>
      <c r="G8" s="41"/>
      <c r="H8" s="41"/>
    </row>
    <row r="9" spans="1:8" ht="22.7" customHeight="1">
      <c r="A9" s="42"/>
      <c r="B9" s="14"/>
      <c r="C9" s="14"/>
      <c r="D9" s="14"/>
      <c r="E9" s="14"/>
      <c r="F9" s="14"/>
      <c r="G9" s="14"/>
      <c r="H9" s="1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41" type="noConversion"/>
  <pageMargins left="0.75" right="0.75" top="0.270000010728836" bottom="0.270000010728836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opLeftCell="A5" workbookViewId="0">
      <selection activeCell="I9" sqref="I9"/>
    </sheetView>
  </sheetViews>
  <sheetFormatPr defaultColWidth="10" defaultRowHeight="15"/>
  <cols>
    <col min="1" max="1" width="9.75" customWidth="1"/>
    <col min="2" max="2" width="12" style="16" customWidth="1"/>
    <col min="3" max="3" width="29.625" style="16" customWidth="1"/>
    <col min="4" max="4" width="12.625" customWidth="1"/>
    <col min="5" max="5" width="12" customWidth="1"/>
    <col min="6" max="6" width="12.5" customWidth="1"/>
    <col min="7" max="10" width="9.75" customWidth="1"/>
  </cols>
  <sheetData>
    <row r="1" spans="1:10" ht="14.25" customHeight="1">
      <c r="A1" s="8"/>
      <c r="B1" s="23"/>
      <c r="C1" s="24"/>
      <c r="D1" s="8"/>
      <c r="E1" s="8"/>
      <c r="F1" s="8"/>
      <c r="G1" s="8"/>
      <c r="H1" s="8"/>
      <c r="I1" s="8"/>
      <c r="J1" s="8"/>
    </row>
    <row r="2" spans="1:10" ht="39.950000000000003" customHeight="1">
      <c r="A2" s="109" t="s">
        <v>232</v>
      </c>
      <c r="B2" s="112"/>
      <c r="C2" s="112"/>
      <c r="D2" s="109"/>
      <c r="E2" s="109"/>
      <c r="F2" s="109"/>
      <c r="G2" s="8"/>
      <c r="H2" s="8"/>
      <c r="I2" s="8"/>
      <c r="J2" s="8"/>
    </row>
    <row r="3" spans="1:10" ht="39" customHeight="1">
      <c r="A3" s="9"/>
      <c r="D3" s="9"/>
      <c r="E3" s="9"/>
      <c r="F3" s="9" t="s">
        <v>34</v>
      </c>
      <c r="G3" s="8"/>
      <c r="H3" s="8"/>
      <c r="I3" s="8"/>
      <c r="J3" s="8"/>
    </row>
    <row r="4" spans="1:10" ht="39" customHeight="1">
      <c r="A4" s="25" t="s">
        <v>233</v>
      </c>
      <c r="B4" s="26" t="s">
        <v>234</v>
      </c>
      <c r="C4" s="27" t="s">
        <v>235</v>
      </c>
      <c r="D4" s="25" t="s">
        <v>115</v>
      </c>
      <c r="E4" s="25" t="s">
        <v>112</v>
      </c>
      <c r="F4" s="25" t="s">
        <v>113</v>
      </c>
      <c r="G4" s="8"/>
      <c r="H4" s="8"/>
      <c r="I4" s="8"/>
      <c r="J4" s="8"/>
    </row>
    <row r="5" spans="1:10" ht="39" customHeight="1">
      <c r="A5" s="28"/>
      <c r="B5" s="29"/>
      <c r="C5" s="30" t="s">
        <v>115</v>
      </c>
      <c r="D5" s="31">
        <f t="shared" ref="D5:D12" si="0">E5+F5</f>
        <v>67292.350000000006</v>
      </c>
      <c r="E5" s="31">
        <f>E6</f>
        <v>67292.350000000006</v>
      </c>
      <c r="F5" s="32"/>
      <c r="G5" s="9"/>
      <c r="H5" s="9"/>
      <c r="I5" s="9"/>
      <c r="J5" s="9"/>
    </row>
    <row r="6" spans="1:10" ht="39" customHeight="1">
      <c r="A6" s="33">
        <v>1</v>
      </c>
      <c r="B6" s="34" t="s">
        <v>207</v>
      </c>
      <c r="C6" s="35" t="s">
        <v>208</v>
      </c>
      <c r="D6" s="31">
        <f t="shared" si="0"/>
        <v>67292.350000000006</v>
      </c>
      <c r="E6" s="31">
        <f>SUM(E7:E13)</f>
        <v>67292.350000000006</v>
      </c>
      <c r="F6" s="36"/>
    </row>
    <row r="7" spans="1:10" ht="39" customHeight="1">
      <c r="A7" s="33">
        <v>2</v>
      </c>
      <c r="B7" s="37" t="s">
        <v>209</v>
      </c>
      <c r="C7" s="38" t="s">
        <v>210</v>
      </c>
      <c r="D7" s="31">
        <f t="shared" si="0"/>
        <v>9500</v>
      </c>
      <c r="E7" s="31">
        <v>9500</v>
      </c>
      <c r="F7" s="36"/>
    </row>
    <row r="8" spans="1:10" ht="39" customHeight="1">
      <c r="A8" s="33">
        <v>3</v>
      </c>
      <c r="B8" s="37" t="s">
        <v>211</v>
      </c>
      <c r="C8" s="38" t="s">
        <v>212</v>
      </c>
      <c r="D8" s="31">
        <f t="shared" si="0"/>
        <v>2500</v>
      </c>
      <c r="E8" s="31">
        <v>2500</v>
      </c>
      <c r="F8" s="36"/>
    </row>
    <row r="9" spans="1:10" ht="39" customHeight="1">
      <c r="A9" s="33">
        <v>4</v>
      </c>
      <c r="B9" s="37" t="s">
        <v>213</v>
      </c>
      <c r="C9" s="38" t="s">
        <v>214</v>
      </c>
      <c r="D9" s="31">
        <f t="shared" si="0"/>
        <v>3000</v>
      </c>
      <c r="E9" s="31">
        <v>3000</v>
      </c>
      <c r="F9" s="36"/>
    </row>
    <row r="10" spans="1:10" ht="39" customHeight="1">
      <c r="A10" s="33">
        <v>5</v>
      </c>
      <c r="B10" s="37" t="s">
        <v>215</v>
      </c>
      <c r="C10" s="38" t="s">
        <v>216</v>
      </c>
      <c r="D10" s="31">
        <f t="shared" si="0"/>
        <v>5000</v>
      </c>
      <c r="E10" s="31">
        <v>5000</v>
      </c>
      <c r="F10" s="36"/>
    </row>
    <row r="11" spans="1:10" ht="39" customHeight="1">
      <c r="A11" s="33">
        <v>6</v>
      </c>
      <c r="B11" s="37">
        <v>20228</v>
      </c>
      <c r="C11" s="38" t="s">
        <v>217</v>
      </c>
      <c r="D11" s="31">
        <f t="shared" si="0"/>
        <v>6669.81</v>
      </c>
      <c r="E11" s="31">
        <v>6669.81</v>
      </c>
      <c r="F11" s="36"/>
    </row>
    <row r="12" spans="1:10" ht="39" customHeight="1">
      <c r="A12" s="33">
        <v>7</v>
      </c>
      <c r="B12" s="37">
        <v>30229</v>
      </c>
      <c r="C12" s="38" t="s">
        <v>218</v>
      </c>
      <c r="D12" s="31">
        <f t="shared" si="0"/>
        <v>8222.5400000000009</v>
      </c>
      <c r="E12" s="31">
        <v>8222.5400000000009</v>
      </c>
      <c r="F12" s="36"/>
    </row>
    <row r="13" spans="1:10" ht="39" customHeight="1">
      <c r="A13" s="33">
        <v>8</v>
      </c>
      <c r="B13" s="37" t="s">
        <v>219</v>
      </c>
      <c r="C13" s="38" t="s">
        <v>220</v>
      </c>
      <c r="D13" s="31">
        <v>32400</v>
      </c>
      <c r="E13" s="31">
        <v>32400</v>
      </c>
      <c r="F13" s="36"/>
    </row>
    <row r="19" spans="2:3" ht="13.5">
      <c r="B19" s="15"/>
      <c r="C19" s="15"/>
    </row>
    <row r="20" spans="2:3" ht="13.5">
      <c r="B20" s="15"/>
      <c r="C20" s="15"/>
    </row>
    <row r="21" spans="2:3" ht="13.5">
      <c r="B21" s="15"/>
      <c r="C21" s="15"/>
    </row>
  </sheetData>
  <mergeCells count="1">
    <mergeCell ref="A2:F2"/>
  </mergeCells>
  <phoneticPr fontId="41" type="noConversion"/>
  <pageMargins left="0.75" right="0.75" top="0.270000010728836" bottom="0.270000010728836" header="0" footer="0"/>
  <pageSetup paperSize="9" scale="9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C6" sqref="C6"/>
    </sheetView>
  </sheetViews>
  <sheetFormatPr defaultColWidth="7.875" defaultRowHeight="12.75" customHeight="1"/>
  <cols>
    <col min="1" max="1" width="17" style="16" customWidth="1"/>
    <col min="2" max="2" width="41.375" style="16" customWidth="1"/>
    <col min="3" max="3" width="29.375" style="16" customWidth="1"/>
    <col min="4" max="4" width="2.5" style="16" customWidth="1"/>
    <col min="5" max="16" width="7.875" style="16"/>
    <col min="17" max="16384" width="7.875" style="15"/>
  </cols>
  <sheetData>
    <row r="1" spans="1:16" ht="15" customHeight="1">
      <c r="A1" s="17"/>
      <c r="B1" s="1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32.25" customHeight="1">
      <c r="A2" s="112" t="s">
        <v>236</v>
      </c>
      <c r="B2" s="112"/>
      <c r="C2" s="112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5" customHeight="1">
      <c r="A3" s="15"/>
      <c r="B3" s="15"/>
      <c r="C3" s="18" t="s">
        <v>34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42" customHeight="1">
      <c r="A4" s="119" t="s">
        <v>237</v>
      </c>
      <c r="B4" s="119"/>
      <c r="C4" s="120" t="s">
        <v>38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42" customHeight="1">
      <c r="A5" s="19" t="s">
        <v>238</v>
      </c>
      <c r="B5" s="19" t="s">
        <v>239</v>
      </c>
      <c r="C5" s="120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42" customHeight="1">
      <c r="A6" s="19" t="s">
        <v>115</v>
      </c>
      <c r="B6" s="19"/>
      <c r="C6" s="20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42" customHeight="1">
      <c r="A7" s="21"/>
      <c r="B7" s="21"/>
      <c r="C7" s="22"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42" customHeight="1">
      <c r="A8" s="21"/>
      <c r="B8" s="21"/>
      <c r="C8" s="2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42" customHeight="1">
      <c r="A9" s="21"/>
      <c r="B9" s="21"/>
      <c r="C9" s="22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42" customHeight="1">
      <c r="A10" s="21"/>
      <c r="B10" s="21"/>
      <c r="C10" s="22"/>
    </row>
    <row r="11" spans="1:16" ht="42" customHeight="1">
      <c r="A11" s="21"/>
      <c r="B11" s="21"/>
      <c r="C11" s="22"/>
    </row>
    <row r="12" spans="1:16" ht="42" customHeight="1">
      <c r="A12" s="21"/>
      <c r="B12" s="21"/>
      <c r="C12" s="22"/>
    </row>
  </sheetData>
  <sheetProtection formatCells="0" formatColumns="0" formatRows="0"/>
  <mergeCells count="3">
    <mergeCell ref="A2:C2"/>
    <mergeCell ref="A4:B4"/>
    <mergeCell ref="C4:C5"/>
  </mergeCells>
  <phoneticPr fontId="41" type="noConversion"/>
  <printOptions horizontalCentered="1"/>
  <pageMargins left="0.78680555555555598" right="0.39305555555555599" top="1.18055555555556" bottom="0.78680555555555598" header="0" footer="0.39305555555555599"/>
  <pageSetup paperSize="9" fitToHeight="10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B9" sqref="B9"/>
    </sheetView>
  </sheetViews>
  <sheetFormatPr defaultColWidth="10" defaultRowHeight="13.5"/>
  <cols>
    <col min="1" max="1" width="19.375" customWidth="1"/>
    <col min="2" max="4" width="24.875" customWidth="1"/>
    <col min="5" max="5" width="29.37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109" t="s">
        <v>240</v>
      </c>
      <c r="B2" s="109"/>
      <c r="C2" s="109"/>
      <c r="D2" s="109"/>
      <c r="E2" s="109"/>
    </row>
    <row r="3" spans="1:5" ht="22.7" customHeight="1">
      <c r="A3" s="9"/>
      <c r="B3" s="9"/>
      <c r="C3" s="9"/>
      <c r="D3" s="9"/>
      <c r="E3" s="10" t="s">
        <v>34</v>
      </c>
    </row>
    <row r="4" spans="1:5" ht="22.7" customHeight="1">
      <c r="A4" s="11" t="s">
        <v>167</v>
      </c>
      <c r="B4" s="11" t="s">
        <v>115</v>
      </c>
      <c r="C4" s="11" t="s">
        <v>241</v>
      </c>
      <c r="D4" s="11" t="s">
        <v>242</v>
      </c>
      <c r="E4" s="11" t="s">
        <v>243</v>
      </c>
    </row>
    <row r="5" spans="1:5" ht="22.7" customHeight="1">
      <c r="A5" s="12" t="s">
        <v>2</v>
      </c>
      <c r="B5" s="13"/>
      <c r="C5" s="13"/>
      <c r="D5" s="14"/>
      <c r="E5" s="14"/>
    </row>
  </sheetData>
  <mergeCells count="1">
    <mergeCell ref="A2:E2"/>
  </mergeCells>
  <phoneticPr fontId="41" type="noConversion"/>
  <printOptions horizontalCentered="1"/>
  <pageMargins left="0.75138888888888899" right="0.75138888888888899" top="0.27152777777777798" bottom="0.27152777777777798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G7" sqref="G7"/>
    </sheetView>
  </sheetViews>
  <sheetFormatPr defaultColWidth="9" defaultRowHeight="13.5"/>
  <cols>
    <col min="1" max="1" width="34.125" customWidth="1"/>
    <col min="2" max="2" width="46" customWidth="1"/>
  </cols>
  <sheetData>
    <row r="1" spans="1:2" ht="42.95" customHeight="1">
      <c r="A1" s="121" t="s">
        <v>244</v>
      </c>
      <c r="B1" s="121"/>
    </row>
    <row r="2" spans="1:2" ht="26.1" customHeight="1">
      <c r="A2" s="1" t="s">
        <v>245</v>
      </c>
    </row>
    <row r="3" spans="1:2" ht="15" customHeight="1">
      <c r="A3" s="122" t="s">
        <v>37</v>
      </c>
      <c r="B3" s="123" t="s">
        <v>38</v>
      </c>
    </row>
    <row r="4" spans="1:2">
      <c r="A4" s="122"/>
      <c r="B4" s="123"/>
    </row>
    <row r="5" spans="1:2" ht="36" customHeight="1">
      <c r="A5" s="3" t="s">
        <v>246</v>
      </c>
      <c r="B5" s="2">
        <v>1</v>
      </c>
    </row>
    <row r="6" spans="1:2" ht="36" customHeight="1">
      <c r="A6" s="4" t="s">
        <v>247</v>
      </c>
      <c r="B6" s="5"/>
    </row>
    <row r="7" spans="1:2" ht="36" customHeight="1">
      <c r="A7" s="6" t="s">
        <v>248</v>
      </c>
      <c r="B7" s="5"/>
    </row>
    <row r="8" spans="1:2" ht="36" customHeight="1">
      <c r="A8" s="6"/>
      <c r="B8" s="5"/>
    </row>
    <row r="9" spans="1:2" ht="36" customHeight="1">
      <c r="A9" s="6"/>
      <c r="B9" s="5"/>
    </row>
    <row r="10" spans="1:2" ht="36" customHeight="1">
      <c r="A10" s="6"/>
      <c r="B10" s="5"/>
    </row>
    <row r="11" spans="1:2" ht="36" customHeight="1">
      <c r="A11" s="6"/>
      <c r="B11" s="5"/>
    </row>
    <row r="12" spans="1:2" ht="36" customHeight="1">
      <c r="A12" s="6"/>
      <c r="B12" s="5"/>
    </row>
    <row r="13" spans="1:2" ht="36" customHeight="1">
      <c r="A13" s="6"/>
      <c r="B13" s="5"/>
    </row>
    <row r="14" spans="1:2" ht="36" customHeight="1">
      <c r="A14" s="6"/>
      <c r="B14" s="5"/>
    </row>
    <row r="15" spans="1:2" ht="36" customHeight="1">
      <c r="A15" s="6"/>
      <c r="B15" s="5"/>
    </row>
    <row r="16" spans="1:2" ht="36" customHeight="1">
      <c r="A16" s="7" t="s">
        <v>249</v>
      </c>
    </row>
  </sheetData>
  <mergeCells count="3">
    <mergeCell ref="A1:B1"/>
    <mergeCell ref="A3:A4"/>
    <mergeCell ref="B3:B4"/>
  </mergeCells>
  <phoneticPr fontId="41" type="noConversion"/>
  <printOptions horizontalCentered="1"/>
  <pageMargins left="0.75138888888888899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2024-03-07T08:55:33Z</cp:lastPrinted>
  <dcterms:created xsi:type="dcterms:W3CDTF">2023-01-31T16:53:00Z</dcterms:created>
  <dcterms:modified xsi:type="dcterms:W3CDTF">2024-03-07T08:55:57Z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FC242E7A5C34A8C25B38E86588D52B94</vt:lpwstr>
  </property>
</Properties>
</file>