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<sst xmlns="http://schemas.openxmlformats.org/spreadsheetml/2006/main" count="353" uniqueCount="252">
  <si>
    <t>单位代码：</t>
  </si>
  <si>
    <t>单位名称：</t>
  </si>
  <si>
    <t>中国共产党宁县委员会巡察工作领导小组办公室</t>
  </si>
  <si>
    <t>部门预算公开表</t>
  </si>
  <si>
    <t xml:space="preserve">     </t>
  </si>
  <si>
    <r>
      <t>编制日期：</t>
    </r>
    <r>
      <rPr>
        <sz val="10"/>
        <rFont val="Hiragino Sans GB"/>
        <charset val="134"/>
      </rPr>
      <t>2024.3.1</t>
    </r>
  </si>
  <si>
    <t>部门领导：</t>
  </si>
  <si>
    <t>财务负责人：</t>
  </si>
  <si>
    <t>制表人：</t>
  </si>
  <si>
    <t>周敏敏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</si>
  <si>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</si>
  <si>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</si>
  <si>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</si>
  <si>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</si>
  <si>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</si>
  <si>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</si>
  <si>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</si>
  <si>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</si>
  <si>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</si>
  <si>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</si>
  <si>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</si>
  <si>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</si>
  <si>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</si>
  <si>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</si>
  <si>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</si>
  <si>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</si>
  <si>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</si>
  <si>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</si>
  <si>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</si>
  <si>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</si>
  <si>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</si>
  <si>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</si>
  <si>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</si>
  <si>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</si>
  <si>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</si>
  <si>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</si>
  <si>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</si>
  <si>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</si>
  <si>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</si>
  <si>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</si>
  <si>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</si>
  <si>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</si>
  <si>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</si>
  <si>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</si>
  <si>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</si>
  <si>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</si>
  <si>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</si>
  <si>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</si>
  <si>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</si>
  <si>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</si>
  <si>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</si>
  <si>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</si>
  <si>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</si>
  <si>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</si>
  <si>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</si>
  <si>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</si>
  <si>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</si>
  <si>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</si>
  <si>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</si>
  <si>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</si>
  <si>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</si>
  <si>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</si>
  <si>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</si>
  <si>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</si>
  <si>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</si>
  <si>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</si>
  <si>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</si>
  <si>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</si>
  <si>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</si>
  <si>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</si>
  <si>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</si>
  <si>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</si>
  <si>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</si>
  <si>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</si>
  <si>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</si>
  <si>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</si>
  <si>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</si>
  <si>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</si>
  <si>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</si>
  <si>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</si>
  <si>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</si>
  <si>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</si>
  <si>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</si>
  <si>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</si>
  <si>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</si>
  <si>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</si>
  <si>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</si>
  <si>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</si>
  <si>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</si>
  <si>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</si>
  <si>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</si>
  <si>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</si>
  <si>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</si>
  <si>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</si>
  <si>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</si>
  <si>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</si>
  <si>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</si>
  <si>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</si>
  <si>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</si>
  <si>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</si>
  <si>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</si>
  <si>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</si>
  <si>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</si>
  <si>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</si>
  <si>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</si>
  <si>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</si>
  <si>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</si>
  <si>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</si>
  <si>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</si>
  <si>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</si>
  <si>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</si>
  <si>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</si>
  <si>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</si>
  <si>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</si>
  <si>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</si>
  <si>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</si>
  <si>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</si>
  <si>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</si>
  <si>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</si>
  <si>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</si>
  <si>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</si>
  <si>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</si>
  <si>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</si>
  <si>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</si>
  <si>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</si>
  <si>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</si>
  <si>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</si>
  <si>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</si>
  <si>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</si>
  <si>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</si>
  <si>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</si>
  <si>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</si>
  <si>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</si>
  <si>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</si>
  <si>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</si>
  <si>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</si>
  <si>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</si>
  <si>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</si>
  <si>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</si>
  <si>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</si>
  <si>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</si>
  <si>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</si>
  <si>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</si>
  <si>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</si>
  <si>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</si>
  <si>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</si>
  <si>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</si>
  <si>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</si>
  <si>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</si>
  <si>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</si>
  <si>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</si>
  <si>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</si>
  <si>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</si>
  <si>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</si>
  <si>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</si>
  <si>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</si>
  <si>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</si>
  <si>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</si>
  <si>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</si>
  <si>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</si>
  <si>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</si>
  <si>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</si>
  <si>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</si>
  <si>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</si>
  <si>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</si>
  <si>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</si>
  <si>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</si>
  <si>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</si>
  <si>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</si>
  <si>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</si>
  <si>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</si>
  <si>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</si>
  <si>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</si>
  <si>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</si>
  <si>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</si>
  <si>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</si>
  <si>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</si>
  <si>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宁县委巡察办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</si>
  <si>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</si>
  <si>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</si>
  <si>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</si>
  <si>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</si>
  <si>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</si>
  <si>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</si>
  <si>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</si>
  <si>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</si>
  <si>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</si>
  <si>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</si>
  <si>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</si>
  <si>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</si>
  <si>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</si>
  <si>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</si>
  <si>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</si>
  <si>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</si>
  <si>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</si>
  <si>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</si>
  <si>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</si>
  <si>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</si>
  <si>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</si>
  <si>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</si>
  <si>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</si>
  <si>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</si>
  <si>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</si>
  <si>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</si>
  <si>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</si>
  <si>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</si>
  <si>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</si>
  <si>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</si>
  <si>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</si>
  <si>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</si>
  <si>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</si>
  <si>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</si>
  <si>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30215</t>
  </si>
  <si>
    <t xml:space="preserve">  会议费</t>
  </si>
  <si>
    <t>30217</t>
  </si>
  <si>
    <t xml:space="preserve">  公务接待费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</si>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</sst>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1"/>
      <name val="SimSun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Hiragino Sans GB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7" borderId="9" applyNumberForma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177" fontId="24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1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E15" sqref="E15"/>
    </sheetView>
  </sheetViews>
  <sheetFormatPr defaultColWidth="10" defaultRowHeight="13.5"/>
  <cols>
    <col min="1" max="1" width="2.54166666666667" customWidth="1"/>
    <col min="2" max="2" width="15.375" customWidth="1"/>
    <col min="3" max="3" width="15.25" customWidth="1"/>
    <col min="4" max="4" width="9.76666666666667" customWidth="1"/>
    <col min="5" max="5" width="22.75" customWidth="1"/>
    <col min="6" max="6" width="13.875" customWidth="1"/>
    <col min="7" max="7" width="11.5083333333333" customWidth="1"/>
    <col min="8" max="8" width="20.875" customWidth="1"/>
    <col min="9" max="9" width="12.25" customWidth="1"/>
    <col min="10" max="11" width="9.76666666666667" customWidth="1"/>
  </cols>
  <sheetData>
    <row r="1" ht="22.75" customHeight="1" spans="1:11">
      <c r="A1" s="12"/>
      <c r="B1" s="12" t="s">
        <v>0</v>
      </c>
      <c r="C1" s="108">
        <v>107001</v>
      </c>
      <c r="D1" s="108"/>
      <c r="E1" s="12"/>
      <c r="F1" s="12"/>
      <c r="G1" s="12"/>
      <c r="H1" s="12"/>
      <c r="I1" s="12"/>
      <c r="J1" s="12"/>
      <c r="K1" s="12"/>
    </row>
    <row r="2" ht="22.75" customHeight="1" spans="1:11">
      <c r="A2" s="12"/>
      <c r="B2" s="12" t="s">
        <v>1</v>
      </c>
      <c r="C2" s="109" t="s">
        <v>2</v>
      </c>
      <c r="D2" s="109"/>
      <c r="E2" s="109"/>
      <c r="F2" s="109"/>
      <c r="G2" s="12"/>
      <c r="H2" s="12"/>
      <c r="I2" s="12"/>
      <c r="J2" s="12"/>
      <c r="K2" s="12"/>
    </row>
    <row r="3" ht="22.75" customHeight="1" spans="1:11">
      <c r="A3" s="12"/>
      <c r="B3" s="12"/>
      <c r="C3" s="109"/>
      <c r="D3" s="109"/>
      <c r="E3" s="109"/>
      <c r="F3" s="109"/>
      <c r="G3" s="12"/>
      <c r="H3" s="12"/>
      <c r="I3" s="12"/>
      <c r="J3" s="12"/>
      <c r="K3" s="12"/>
    </row>
    <row r="4" ht="22.75" customHeight="1" spans="1:11">
      <c r="A4" s="12"/>
      <c r="B4" s="12"/>
      <c r="C4" s="109"/>
      <c r="D4" s="109"/>
      <c r="E4" s="109"/>
      <c r="F4" s="109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03" customHeight="1" spans="1:13">
      <c r="A6" s="10"/>
      <c r="B6" s="110" t="s">
        <v>3</v>
      </c>
      <c r="C6" s="110"/>
      <c r="D6" s="110"/>
      <c r="E6" s="110"/>
      <c r="F6" s="110"/>
      <c r="G6" s="110"/>
      <c r="H6" s="110"/>
      <c r="I6" s="110"/>
      <c r="J6" s="110"/>
      <c r="K6" s="110"/>
      <c r="L6" s="114"/>
      <c r="M6" s="11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37" customHeight="1" spans="1:11">
      <c r="A11" s="12"/>
      <c r="B11" s="12" t="s">
        <v>4</v>
      </c>
      <c r="C11" s="12"/>
      <c r="E11" s="111" t="s">
        <v>5</v>
      </c>
      <c r="F11" s="112"/>
      <c r="G11" s="112"/>
      <c r="H11" s="12"/>
      <c r="I11" s="12"/>
      <c r="J11" s="12"/>
      <c r="K11" s="12"/>
    </row>
    <row r="12" ht="22.75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ht="42" customHeight="1" spans="1:11">
      <c r="A13" s="12"/>
      <c r="B13" s="113" t="s">
        <v>6</v>
      </c>
      <c r="C13" s="113"/>
      <c r="D13" s="12"/>
      <c r="E13" s="113" t="s">
        <v>7</v>
      </c>
      <c r="F13" s="10"/>
      <c r="G13" s="12"/>
      <c r="H13" s="113" t="s">
        <v>8</v>
      </c>
      <c r="I13" s="10" t="s">
        <v>9</v>
      </c>
      <c r="J13" s="12"/>
      <c r="K13" s="12"/>
    </row>
    <row r="14" ht="14.3" customHeight="1" spans="1:11">
      <c r="A14" s="10"/>
      <c r="B14" s="10"/>
      <c r="C14" s="10" t="s">
        <v>10</v>
      </c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14.3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</sheetData>
  <mergeCells count="4">
    <mergeCell ref="C1:D1"/>
    <mergeCell ref="C2:F2"/>
    <mergeCell ref="B6:K6"/>
    <mergeCell ref="E11:G11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7" sqref="C7"/>
    </sheetView>
  </sheetViews>
  <sheetFormatPr defaultColWidth="10" defaultRowHeight="13.5" outlineLevelCol="2"/>
  <cols>
    <col min="1" max="1" width="5.01666666666667" customWidth="1"/>
    <col min="2" max="2" width="57.375" customWidth="1"/>
    <col min="3" max="3" width="66.875" customWidth="1"/>
  </cols>
  <sheetData>
    <row r="1" ht="35.4" customHeight="1" spans="1:2">
      <c r="A1" s="10"/>
      <c r="B1" s="10"/>
    </row>
    <row r="2" ht="39.15" customHeight="1" spans="1:3">
      <c r="A2" s="10"/>
      <c r="B2" s="104" t="s">
        <v>11</v>
      </c>
      <c r="C2" s="104"/>
    </row>
    <row r="3" ht="29.35" customHeight="1" spans="1:3">
      <c r="A3" s="105"/>
      <c r="B3" s="106" t="s">
        <v>12</v>
      </c>
      <c r="C3" s="106" t="s">
        <v>13</v>
      </c>
    </row>
    <row r="4" ht="33" customHeight="1" spans="1:3">
      <c r="A4" s="97"/>
      <c r="B4" s="107" t="s">
        <v>14</v>
      </c>
      <c r="C4" s="33" t="s">
        <v>15</v>
      </c>
    </row>
    <row r="5" ht="33" customHeight="1" spans="1:3">
      <c r="A5" s="97"/>
      <c r="B5" s="107" t="s">
        <v>16</v>
      </c>
      <c r="C5" s="33" t="s">
        <v>17</v>
      </c>
    </row>
    <row r="6" ht="33" customHeight="1" spans="1:3">
      <c r="A6" s="97"/>
      <c r="B6" s="107" t="s">
        <v>18</v>
      </c>
      <c r="C6" s="33" t="s">
        <v>19</v>
      </c>
    </row>
    <row r="7" ht="33" customHeight="1" spans="1:3">
      <c r="A7" s="97"/>
      <c r="B7" s="107" t="s">
        <v>20</v>
      </c>
      <c r="C7" s="33"/>
    </row>
    <row r="8" ht="33" customHeight="1" spans="1:3">
      <c r="A8" s="97"/>
      <c r="B8" s="107" t="s">
        <v>21</v>
      </c>
      <c r="C8" s="33" t="s">
        <v>22</v>
      </c>
    </row>
    <row r="9" ht="33" customHeight="1" spans="1:3">
      <c r="A9" s="97"/>
      <c r="B9" s="107" t="s">
        <v>23</v>
      </c>
      <c r="C9" s="33" t="s">
        <v>24</v>
      </c>
    </row>
    <row r="10" ht="33" customHeight="1" spans="1:3">
      <c r="A10" s="97"/>
      <c r="B10" s="107" t="s">
        <v>25</v>
      </c>
      <c r="C10" s="33" t="s">
        <v>26</v>
      </c>
    </row>
    <row r="11" ht="33" customHeight="1" spans="1:3">
      <c r="A11" s="97"/>
      <c r="B11" s="107" t="s">
        <v>27</v>
      </c>
      <c r="C11" s="33" t="s">
        <v>28</v>
      </c>
    </row>
    <row r="12" ht="33" customHeight="1" spans="1:3">
      <c r="A12" s="97"/>
      <c r="B12" s="107" t="s">
        <v>29</v>
      </c>
      <c r="C12" s="33"/>
    </row>
    <row r="13" ht="33" customHeight="1" spans="1:3">
      <c r="A13" s="10"/>
      <c r="B13" s="107" t="s">
        <v>30</v>
      </c>
      <c r="C13" s="33"/>
    </row>
    <row r="14" ht="33" customHeight="1" spans="1:3">
      <c r="A14" s="10"/>
      <c r="B14" s="107" t="s">
        <v>31</v>
      </c>
      <c r="C14" s="33" t="s">
        <v>15</v>
      </c>
    </row>
    <row r="15" ht="33" customHeight="1" spans="2:3">
      <c r="B15" s="107" t="s">
        <v>32</v>
      </c>
      <c r="C15" s="40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2" sqref="A2:D2"/>
    </sheetView>
  </sheetViews>
  <sheetFormatPr defaultColWidth="10" defaultRowHeight="13.5" outlineLevelCol="3"/>
  <cols>
    <col min="1" max="1" width="24.5" customWidth="1"/>
    <col min="2" max="2" width="16.6916666666667" customWidth="1"/>
    <col min="3" max="3" width="30" customWidth="1"/>
    <col min="4" max="4" width="16.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97"/>
      <c r="B3" s="97"/>
      <c r="C3" s="97"/>
      <c r="D3" s="98" t="s">
        <v>34</v>
      </c>
    </row>
    <row r="4" ht="22.75" customHeight="1" spans="1:4">
      <c r="A4" s="74" t="s">
        <v>35</v>
      </c>
      <c r="B4" s="74"/>
      <c r="C4" s="74" t="s">
        <v>36</v>
      </c>
      <c r="D4" s="74"/>
    </row>
    <row r="5" ht="22.75" customHeight="1" spans="1:4">
      <c r="A5" s="74" t="s">
        <v>37</v>
      </c>
      <c r="B5" s="74" t="s">
        <v>38</v>
      </c>
      <c r="C5" s="74" t="s">
        <v>37</v>
      </c>
      <c r="D5" s="74" t="s">
        <v>38</v>
      </c>
    </row>
    <row r="6" ht="18" customHeight="1" spans="1:4">
      <c r="A6" s="99" t="s">
        <v>39</v>
      </c>
      <c r="B6" s="81">
        <v>1367349.85</v>
      </c>
      <c r="C6" s="99" t="s">
        <v>40</v>
      </c>
      <c r="D6" s="81">
        <v>1216968.17</v>
      </c>
    </row>
    <row r="7" ht="18" customHeight="1" spans="1:4">
      <c r="A7" s="99" t="s">
        <v>41</v>
      </c>
      <c r="B7" s="81"/>
      <c r="C7" s="99" t="s">
        <v>42</v>
      </c>
      <c r="D7" s="100"/>
    </row>
    <row r="8" ht="18" customHeight="1" spans="1:4">
      <c r="A8" s="99" t="s">
        <v>43</v>
      </c>
      <c r="B8" s="81"/>
      <c r="C8" s="99" t="s">
        <v>44</v>
      </c>
      <c r="D8" s="100"/>
    </row>
    <row r="9" ht="18" customHeight="1" spans="1:4">
      <c r="A9" s="99" t="s">
        <v>45</v>
      </c>
      <c r="B9" s="81"/>
      <c r="C9" s="99" t="s">
        <v>46</v>
      </c>
      <c r="D9" s="100"/>
    </row>
    <row r="10" ht="18" customHeight="1" spans="1:4">
      <c r="A10" s="99" t="s">
        <v>47</v>
      </c>
      <c r="B10" s="81"/>
      <c r="C10" s="99" t="s">
        <v>48</v>
      </c>
      <c r="D10" s="100"/>
    </row>
    <row r="11" ht="18" customHeight="1" spans="1:4">
      <c r="A11" s="99" t="s">
        <v>49</v>
      </c>
      <c r="B11" s="81"/>
      <c r="C11" s="99" t="s">
        <v>50</v>
      </c>
      <c r="D11" s="100"/>
    </row>
    <row r="12" ht="18" customHeight="1" spans="1:4">
      <c r="A12" s="99" t="s">
        <v>51</v>
      </c>
      <c r="B12" s="81"/>
      <c r="C12" s="99" t="s">
        <v>52</v>
      </c>
      <c r="D12" s="100"/>
    </row>
    <row r="13" ht="18" customHeight="1" spans="1:4">
      <c r="A13" s="99" t="s">
        <v>53</v>
      </c>
      <c r="B13" s="81"/>
      <c r="C13" s="99" t="s">
        <v>54</v>
      </c>
      <c r="D13" s="100">
        <v>101697.23</v>
      </c>
    </row>
    <row r="14" ht="18" customHeight="1" spans="1:4">
      <c r="A14" s="99" t="s">
        <v>55</v>
      </c>
      <c r="B14" s="81"/>
      <c r="C14" s="99" t="s">
        <v>56</v>
      </c>
      <c r="D14" s="100"/>
    </row>
    <row r="15" ht="18" customHeight="1" spans="1:4">
      <c r="A15" s="99"/>
      <c r="B15" s="101"/>
      <c r="C15" s="99" t="s">
        <v>57</v>
      </c>
      <c r="D15" s="100">
        <v>48684.45</v>
      </c>
    </row>
    <row r="16" ht="18" customHeight="1" spans="1:4">
      <c r="A16" s="99"/>
      <c r="B16" s="101"/>
      <c r="C16" s="99" t="s">
        <v>58</v>
      </c>
      <c r="D16" s="100"/>
    </row>
    <row r="17" ht="18" customHeight="1" spans="1:4">
      <c r="A17" s="99"/>
      <c r="B17" s="101"/>
      <c r="C17" s="99" t="s">
        <v>59</v>
      </c>
      <c r="D17" s="100"/>
    </row>
    <row r="18" ht="18" customHeight="1" spans="1:4">
      <c r="A18" s="99"/>
      <c r="B18" s="101"/>
      <c r="C18" s="99" t="s">
        <v>60</v>
      </c>
      <c r="D18" s="100"/>
    </row>
    <row r="19" ht="18" customHeight="1" spans="1:4">
      <c r="A19" s="99"/>
      <c r="B19" s="101"/>
      <c r="C19" s="99" t="s">
        <v>61</v>
      </c>
      <c r="D19" s="100"/>
    </row>
    <row r="20" ht="18" customHeight="1" spans="1:4">
      <c r="A20" s="102"/>
      <c r="B20" s="103"/>
      <c r="C20" s="99" t="s">
        <v>62</v>
      </c>
      <c r="D20" s="100"/>
    </row>
    <row r="21" ht="18" customHeight="1" spans="1:4">
      <c r="A21" s="102"/>
      <c r="B21" s="103"/>
      <c r="C21" s="99" t="s">
        <v>63</v>
      </c>
      <c r="D21" s="100"/>
    </row>
    <row r="22" ht="18" customHeight="1" spans="1:4">
      <c r="A22" s="102"/>
      <c r="B22" s="103"/>
      <c r="C22" s="99" t="s">
        <v>64</v>
      </c>
      <c r="D22" s="100"/>
    </row>
    <row r="23" ht="18" customHeight="1" spans="1:4">
      <c r="A23" s="102"/>
      <c r="B23" s="103"/>
      <c r="C23" s="99" t="s">
        <v>65</v>
      </c>
      <c r="D23" s="100"/>
    </row>
    <row r="24" ht="18" customHeight="1" spans="1:4">
      <c r="A24" s="102"/>
      <c r="B24" s="103"/>
      <c r="C24" s="99" t="s">
        <v>66</v>
      </c>
      <c r="D24" s="100"/>
    </row>
    <row r="25" ht="18" customHeight="1" spans="1:4">
      <c r="A25" s="99"/>
      <c r="B25" s="101"/>
      <c r="C25" s="99" t="s">
        <v>67</v>
      </c>
      <c r="D25" s="100"/>
    </row>
    <row r="26" ht="18" customHeight="1" spans="1:4">
      <c r="A26" s="99"/>
      <c r="B26" s="101"/>
      <c r="C26" s="99" t="s">
        <v>68</v>
      </c>
      <c r="D26" s="100"/>
    </row>
    <row r="27" ht="18" customHeight="1" spans="1:4">
      <c r="A27" s="99"/>
      <c r="B27" s="101"/>
      <c r="C27" s="99" t="s">
        <v>69</v>
      </c>
      <c r="D27" s="100"/>
    </row>
    <row r="28" ht="18" customHeight="1" spans="1:4">
      <c r="A28" s="102"/>
      <c r="B28" s="103"/>
      <c r="C28" s="99" t="s">
        <v>70</v>
      </c>
      <c r="D28" s="100"/>
    </row>
    <row r="29" ht="18" customHeight="1" spans="1:4">
      <c r="A29" s="102"/>
      <c r="B29" s="103"/>
      <c r="C29" s="99" t="s">
        <v>71</v>
      </c>
      <c r="D29" s="100"/>
    </row>
    <row r="30" ht="18" customHeight="1" spans="1:4">
      <c r="A30" s="102"/>
      <c r="B30" s="103"/>
      <c r="C30" s="99" t="s">
        <v>72</v>
      </c>
      <c r="D30" s="100"/>
    </row>
    <row r="31" ht="18" customHeight="1" spans="1:4">
      <c r="A31" s="102"/>
      <c r="B31" s="103"/>
      <c r="C31" s="99" t="s">
        <v>73</v>
      </c>
      <c r="D31" s="100"/>
    </row>
    <row r="32" ht="18" customHeight="1" spans="1:4">
      <c r="A32" s="102"/>
      <c r="B32" s="103"/>
      <c r="C32" s="99" t="s">
        <v>74</v>
      </c>
      <c r="D32" s="100"/>
    </row>
    <row r="33" ht="18" customHeight="1" spans="1:4">
      <c r="A33" s="99"/>
      <c r="B33" s="99"/>
      <c r="C33" s="99" t="s">
        <v>75</v>
      </c>
      <c r="D33" s="100"/>
    </row>
    <row r="34" ht="18" customHeight="1" spans="1:4">
      <c r="A34" s="99"/>
      <c r="B34" s="99"/>
      <c r="C34" s="99" t="s">
        <v>76</v>
      </c>
      <c r="D34" s="100"/>
    </row>
    <row r="35" ht="18" customHeight="1" spans="1:4">
      <c r="A35" s="99"/>
      <c r="B35" s="99"/>
      <c r="C35" s="99" t="s">
        <v>77</v>
      </c>
      <c r="D35" s="100"/>
    </row>
    <row r="36" ht="18" customHeight="1" spans="1:4">
      <c r="A36" s="99"/>
      <c r="B36" s="99"/>
      <c r="C36" s="99"/>
      <c r="D36" s="99"/>
    </row>
    <row r="37" ht="22.75" customHeight="1" spans="1:4">
      <c r="A37" s="102" t="s">
        <v>78</v>
      </c>
      <c r="B37" s="103">
        <f>SUM(B6:B14)</f>
        <v>1367349.85</v>
      </c>
      <c r="C37" s="102" t="s">
        <v>79</v>
      </c>
      <c r="D37" s="103">
        <f>SUM(D6:D36)</f>
        <v>1367349.85</v>
      </c>
    </row>
    <row r="38" ht="22.75" customHeight="1" spans="1:4">
      <c r="A38" s="102" t="s">
        <v>80</v>
      </c>
      <c r="B38" s="103"/>
      <c r="C38" s="102" t="s">
        <v>81</v>
      </c>
      <c r="D38" s="103"/>
    </row>
    <row r="39" ht="22.75" customHeight="1" spans="1:4">
      <c r="A39" s="102" t="s">
        <v>82</v>
      </c>
      <c r="B39" s="101"/>
      <c r="C39" s="99"/>
      <c r="D39" s="101"/>
    </row>
    <row r="40" ht="22.75" customHeight="1" spans="1:4">
      <c r="A40" s="102" t="s">
        <v>83</v>
      </c>
      <c r="B40" s="103">
        <f>B37+B38</f>
        <v>1367349.85</v>
      </c>
      <c r="C40" s="102" t="s">
        <v>84</v>
      </c>
      <c r="D40" s="103">
        <f>D37+D38</f>
        <v>1367349.85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30" sqref="A30"/>
    </sheetView>
  </sheetViews>
  <sheetFormatPr defaultColWidth="7.875" defaultRowHeight="12.75" customHeight="1" outlineLevelCol="2"/>
  <cols>
    <col min="1" max="1" width="43.125" style="18" customWidth="1"/>
    <col min="2" max="2" width="41.5" style="18" customWidth="1"/>
    <col min="3" max="3" width="27.375" style="18" customWidth="1"/>
    <col min="4" max="16384" width="7.875" style="17"/>
  </cols>
  <sheetData>
    <row r="1" ht="14" customHeight="1" spans="1:1">
      <c r="A1" s="26"/>
    </row>
    <row r="2" ht="24.75" customHeight="1" spans="1:2">
      <c r="A2" s="20" t="s">
        <v>85</v>
      </c>
      <c r="B2" s="20"/>
    </row>
    <row r="3" ht="15" customHeight="1" spans="1:2">
      <c r="A3" s="88"/>
      <c r="B3" s="21" t="s">
        <v>34</v>
      </c>
    </row>
    <row r="4" ht="24" customHeight="1" spans="1:2">
      <c r="A4" s="30" t="s">
        <v>37</v>
      </c>
      <c r="B4" s="30" t="s">
        <v>38</v>
      </c>
    </row>
    <row r="5" s="17" customFormat="1" ht="23" customHeight="1" spans="1:3">
      <c r="A5" s="89" t="s">
        <v>86</v>
      </c>
      <c r="B5" s="90">
        <f>B6+B7</f>
        <v>1367349.85</v>
      </c>
      <c r="C5" s="18"/>
    </row>
    <row r="6" s="17" customFormat="1" ht="23" customHeight="1" spans="1:3">
      <c r="A6" s="91" t="s">
        <v>87</v>
      </c>
      <c r="B6" s="92">
        <v>1367349.85</v>
      </c>
      <c r="C6" s="18"/>
    </row>
    <row r="7" s="17" customFormat="1" ht="23" customHeight="1" spans="1:3">
      <c r="A7" s="91" t="s">
        <v>88</v>
      </c>
      <c r="B7" s="92"/>
      <c r="C7" s="18"/>
    </row>
    <row r="8" s="17" customFormat="1" ht="23" customHeight="1" spans="1:3">
      <c r="A8" s="89" t="s">
        <v>89</v>
      </c>
      <c r="B8" s="92">
        <f>B9+B10</f>
        <v>0</v>
      </c>
      <c r="C8" s="18"/>
    </row>
    <row r="9" s="17" customFormat="1" ht="23" customHeight="1" spans="1:3">
      <c r="A9" s="91" t="s">
        <v>87</v>
      </c>
      <c r="B9" s="92"/>
      <c r="C9" s="18"/>
    </row>
    <row r="10" s="17" customFormat="1" ht="23" customHeight="1" spans="1:3">
      <c r="A10" s="91" t="s">
        <v>88</v>
      </c>
      <c r="B10" s="92"/>
      <c r="C10" s="18"/>
    </row>
    <row r="11" s="17" customFormat="1" ht="23" customHeight="1" spans="1:3">
      <c r="A11" s="89" t="s">
        <v>90</v>
      </c>
      <c r="B11" s="92"/>
      <c r="C11" s="18"/>
    </row>
    <row r="12" s="17" customFormat="1" ht="23" customHeight="1" spans="1:3">
      <c r="A12" s="91" t="s">
        <v>87</v>
      </c>
      <c r="B12" s="92"/>
      <c r="C12" s="18"/>
    </row>
    <row r="13" s="17" customFormat="1" ht="23" customHeight="1" spans="1:3">
      <c r="A13" s="91" t="s">
        <v>88</v>
      </c>
      <c r="B13" s="92"/>
      <c r="C13" s="18"/>
    </row>
    <row r="14" s="17" customFormat="1" ht="23" customHeight="1" spans="1:3">
      <c r="A14" s="93" t="s">
        <v>91</v>
      </c>
      <c r="B14" s="92">
        <f>SUM(B15:B17)</f>
        <v>0</v>
      </c>
      <c r="C14" s="18"/>
    </row>
    <row r="15" s="17" customFormat="1" ht="23" customHeight="1" spans="1:3">
      <c r="A15" s="91" t="s">
        <v>92</v>
      </c>
      <c r="B15" s="92"/>
      <c r="C15" s="18"/>
    </row>
    <row r="16" s="17" customFormat="1" ht="23" customHeight="1" spans="1:3">
      <c r="A16" s="91" t="s">
        <v>93</v>
      </c>
      <c r="B16" s="92"/>
      <c r="C16" s="18"/>
    </row>
    <row r="17" s="17" customFormat="1" ht="23" customHeight="1" spans="1:3">
      <c r="A17" s="91" t="s">
        <v>94</v>
      </c>
      <c r="B17" s="92"/>
      <c r="C17" s="18"/>
    </row>
    <row r="18" s="17" customFormat="1" ht="23" customHeight="1" spans="1:3">
      <c r="A18" s="93" t="s">
        <v>95</v>
      </c>
      <c r="B18" s="92"/>
      <c r="C18" s="18"/>
    </row>
    <row r="19" s="17" customFormat="1" ht="23" customHeight="1" spans="1:3">
      <c r="A19" s="93" t="s">
        <v>96</v>
      </c>
      <c r="B19" s="92"/>
      <c r="C19" s="18"/>
    </row>
    <row r="20" s="17" customFormat="1" ht="23" customHeight="1" spans="1:3">
      <c r="A20" s="93" t="s">
        <v>97</v>
      </c>
      <c r="B20" s="92"/>
      <c r="C20" s="18"/>
    </row>
    <row r="21" s="17" customFormat="1" ht="23" customHeight="1" spans="1:3">
      <c r="A21" s="93" t="s">
        <v>98</v>
      </c>
      <c r="B21" s="92"/>
      <c r="C21" s="18"/>
    </row>
    <row r="22" s="17" customFormat="1" ht="23" customHeight="1" spans="1:3">
      <c r="A22" s="93" t="s">
        <v>99</v>
      </c>
      <c r="B22" s="90">
        <f>B23+B26+B29+B30</f>
        <v>0</v>
      </c>
      <c r="C22" s="18"/>
    </row>
    <row r="23" s="17" customFormat="1" ht="23" customHeight="1" spans="1:3">
      <c r="A23" s="91" t="s">
        <v>100</v>
      </c>
      <c r="B23" s="90">
        <f>B24+B25</f>
        <v>0</v>
      </c>
      <c r="C23" s="18"/>
    </row>
    <row r="24" s="17" customFormat="1" ht="23" customHeight="1" spans="1:3">
      <c r="A24" s="91" t="s">
        <v>101</v>
      </c>
      <c r="B24" s="90"/>
      <c r="C24" s="18"/>
    </row>
    <row r="25" s="17" customFormat="1" ht="23" customHeight="1" spans="1:3">
      <c r="A25" s="91" t="s">
        <v>102</v>
      </c>
      <c r="B25" s="90"/>
      <c r="C25" s="18"/>
    </row>
    <row r="26" s="17" customFormat="1" ht="23" customHeight="1" spans="1:3">
      <c r="A26" s="91" t="s">
        <v>103</v>
      </c>
      <c r="B26" s="90">
        <f>B27+B28</f>
        <v>0</v>
      </c>
      <c r="C26" s="18"/>
    </row>
    <row r="27" s="17" customFormat="1" ht="23" customHeight="1" spans="1:3">
      <c r="A27" s="91" t="s">
        <v>104</v>
      </c>
      <c r="B27" s="90"/>
      <c r="C27" s="18"/>
    </row>
    <row r="28" s="17" customFormat="1" ht="23" customHeight="1" spans="1:3">
      <c r="A28" s="91" t="s">
        <v>105</v>
      </c>
      <c r="B28" s="90"/>
      <c r="C28" s="18"/>
    </row>
    <row r="29" s="17" customFormat="1" ht="23" customHeight="1" spans="1:3">
      <c r="A29" s="91" t="s">
        <v>106</v>
      </c>
      <c r="B29" s="90"/>
      <c r="C29" s="18"/>
    </row>
    <row r="30" s="17" customFormat="1" ht="23" customHeight="1" spans="1:3">
      <c r="A30" s="91" t="s">
        <v>107</v>
      </c>
      <c r="B30" s="90"/>
      <c r="C30" s="18"/>
    </row>
    <row r="31" ht="23" customHeight="1" spans="1:2">
      <c r="A31" s="94"/>
      <c r="B31" s="90"/>
    </row>
    <row r="32" s="17" customFormat="1" ht="25" customHeight="1" spans="1:3">
      <c r="A32" s="95" t="s">
        <v>108</v>
      </c>
      <c r="B32" s="96">
        <f>B5+B8+B14+B18+B19+B20+B21+B22</f>
        <v>1367349.85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19" sqref="B19"/>
    </sheetView>
  </sheetViews>
  <sheetFormatPr defaultColWidth="10" defaultRowHeight="13.5" outlineLevelCol="4"/>
  <cols>
    <col min="1" max="1" width="12.75" customWidth="1"/>
    <col min="2" max="2" width="47.375" customWidth="1"/>
    <col min="3" max="5" width="24" customWidth="1"/>
  </cols>
  <sheetData>
    <row r="1" ht="14.3" customHeight="1" spans="1:5">
      <c r="A1" s="10"/>
      <c r="B1" s="10"/>
      <c r="C1" s="10"/>
      <c r="D1" s="10"/>
      <c r="E1" s="10"/>
    </row>
    <row r="2" ht="61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30" customHeight="1" spans="1:5">
      <c r="A4" s="86" t="s">
        <v>110</v>
      </c>
      <c r="B4" s="86" t="s">
        <v>111</v>
      </c>
      <c r="C4" s="86" t="s">
        <v>112</v>
      </c>
      <c r="D4" s="86" t="s">
        <v>113</v>
      </c>
      <c r="E4" s="86" t="s">
        <v>114</v>
      </c>
    </row>
    <row r="5" ht="31" customHeight="1" spans="1:5">
      <c r="A5" s="33" t="s">
        <v>115</v>
      </c>
      <c r="B5" s="67">
        <f>C5+D5+E5</f>
        <v>1367349.85</v>
      </c>
      <c r="C5" s="67">
        <f>C6+C9+C14</f>
        <v>1107349.85</v>
      </c>
      <c r="D5" s="67">
        <f>D6+D9+D14</f>
        <v>260000</v>
      </c>
      <c r="E5" s="67">
        <f>E6+E9+E14</f>
        <v>0</v>
      </c>
    </row>
    <row r="6" s="85" customFormat="1" ht="29" customHeight="1" spans="1:5">
      <c r="A6" s="70" t="s">
        <v>116</v>
      </c>
      <c r="B6" s="70" t="s">
        <v>117</v>
      </c>
      <c r="C6" s="67">
        <f>C7</f>
        <v>956968.17</v>
      </c>
      <c r="D6" s="67">
        <f>D7</f>
        <v>260000</v>
      </c>
      <c r="E6" s="67">
        <f>E7</f>
        <v>0</v>
      </c>
    </row>
    <row r="7" s="85" customFormat="1" ht="29" customHeight="1" spans="1:5">
      <c r="A7" s="70" t="s">
        <v>118</v>
      </c>
      <c r="B7" s="70" t="s">
        <v>119</v>
      </c>
      <c r="C7" s="67">
        <f>C8</f>
        <v>956968.17</v>
      </c>
      <c r="D7" s="67">
        <f>D8</f>
        <v>260000</v>
      </c>
      <c r="E7" s="67">
        <f>E8</f>
        <v>0</v>
      </c>
    </row>
    <row r="8" s="85" customFormat="1" ht="29" customHeight="1" spans="1:5">
      <c r="A8" s="71" t="s">
        <v>120</v>
      </c>
      <c r="B8" s="71" t="s">
        <v>121</v>
      </c>
      <c r="C8" s="72">
        <v>956968.17</v>
      </c>
      <c r="D8" s="72">
        <v>260000</v>
      </c>
      <c r="E8" s="67">
        <v>0</v>
      </c>
    </row>
    <row r="9" s="85" customFormat="1" ht="29" customHeight="1" spans="1:5">
      <c r="A9" s="70" t="s">
        <v>122</v>
      </c>
      <c r="B9" s="70" t="s">
        <v>123</v>
      </c>
      <c r="C9" s="67">
        <f>C10+C12</f>
        <v>101697.23</v>
      </c>
      <c r="D9" s="67"/>
      <c r="E9" s="67"/>
    </row>
    <row r="10" s="85" customFormat="1" ht="29" customHeight="1" spans="1:5">
      <c r="A10" s="70" t="s">
        <v>124</v>
      </c>
      <c r="B10" s="70" t="s">
        <v>125</v>
      </c>
      <c r="C10" s="67">
        <f>C11</f>
        <v>98020.16</v>
      </c>
      <c r="D10" s="67"/>
      <c r="E10" s="67"/>
    </row>
    <row r="11" s="85" customFormat="1" ht="29" customHeight="1" spans="1:5">
      <c r="A11" s="71" t="s">
        <v>126</v>
      </c>
      <c r="B11" s="71" t="s">
        <v>127</v>
      </c>
      <c r="C11" s="67">
        <v>98020.16</v>
      </c>
      <c r="D11" s="67"/>
      <c r="E11" s="67"/>
    </row>
    <row r="12" s="85" customFormat="1" ht="29" customHeight="1" spans="1:5">
      <c r="A12" s="70" t="s">
        <v>128</v>
      </c>
      <c r="B12" s="70" t="s">
        <v>129</v>
      </c>
      <c r="C12" s="67">
        <f>C13</f>
        <v>3677.07</v>
      </c>
      <c r="D12" s="67"/>
      <c r="E12" s="67"/>
    </row>
    <row r="13" s="85" customFormat="1" ht="29" customHeight="1" spans="1:5">
      <c r="A13" s="71" t="s">
        <v>130</v>
      </c>
      <c r="B13" s="71" t="s">
        <v>129</v>
      </c>
      <c r="C13" s="72">
        <v>3677.07</v>
      </c>
      <c r="D13" s="72"/>
      <c r="E13" s="72"/>
    </row>
    <row r="14" s="85" customFormat="1" ht="29" customHeight="1" spans="1:5">
      <c r="A14" s="70">
        <v>210</v>
      </c>
      <c r="B14" s="70" t="s">
        <v>131</v>
      </c>
      <c r="C14" s="67">
        <f>C15</f>
        <v>48684.45</v>
      </c>
      <c r="D14" s="67"/>
      <c r="E14" s="67"/>
    </row>
    <row r="15" s="85" customFormat="1" ht="29" customHeight="1" spans="1:5">
      <c r="A15" s="70">
        <v>21011</v>
      </c>
      <c r="B15" s="70" t="s">
        <v>132</v>
      </c>
      <c r="C15" s="67">
        <f>C16</f>
        <v>48684.45</v>
      </c>
      <c r="D15" s="67"/>
      <c r="E15" s="67"/>
    </row>
    <row r="16" s="85" customFormat="1" ht="29" customHeight="1" spans="1:5">
      <c r="A16" s="71">
        <v>2101101</v>
      </c>
      <c r="B16" s="87" t="s">
        <v>133</v>
      </c>
      <c r="C16" s="73">
        <v>48684.45</v>
      </c>
      <c r="D16" s="73"/>
      <c r="E16" s="73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7" sqref="D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3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34</v>
      </c>
      <c r="D3" s="49"/>
      <c r="E3" s="12"/>
      <c r="F3" s="12"/>
      <c r="G3" s="12"/>
    </row>
    <row r="4" ht="20" customHeight="1" spans="1:7">
      <c r="A4" s="74" t="s">
        <v>35</v>
      </c>
      <c r="B4" s="74"/>
      <c r="C4" s="74" t="s">
        <v>36</v>
      </c>
      <c r="D4" s="74"/>
      <c r="E4" s="12"/>
      <c r="F4" s="12"/>
      <c r="G4" s="12"/>
    </row>
    <row r="5" ht="20" customHeight="1" spans="1:7">
      <c r="A5" s="74" t="s">
        <v>37</v>
      </c>
      <c r="B5" s="74" t="s">
        <v>38</v>
      </c>
      <c r="C5" s="74" t="s">
        <v>37</v>
      </c>
      <c r="D5" s="74" t="s">
        <v>115</v>
      </c>
      <c r="E5" s="12"/>
      <c r="F5" s="12"/>
      <c r="G5" s="12"/>
    </row>
    <row r="6" ht="20" customHeight="1" spans="1:7">
      <c r="A6" s="15" t="s">
        <v>135</v>
      </c>
      <c r="B6" s="80">
        <f>SUM(B7:B9)</f>
        <v>1367349.85</v>
      </c>
      <c r="C6" s="15" t="s">
        <v>136</v>
      </c>
      <c r="D6" s="80">
        <f>SUM(D7:D36)</f>
        <v>1367349.85</v>
      </c>
      <c r="E6" s="12"/>
      <c r="F6" s="12"/>
      <c r="G6" s="12"/>
    </row>
    <row r="7" ht="20" customHeight="1" spans="1:7">
      <c r="A7" s="15" t="s">
        <v>137</v>
      </c>
      <c r="B7" s="81">
        <v>1367349.85</v>
      </c>
      <c r="C7" s="15" t="s">
        <v>138</v>
      </c>
      <c r="D7" s="81">
        <v>1216968.17</v>
      </c>
      <c r="E7" s="12"/>
      <c r="F7" s="12"/>
      <c r="G7" s="12"/>
    </row>
    <row r="8" ht="20" customHeight="1" spans="1:7">
      <c r="A8" s="15" t="s">
        <v>139</v>
      </c>
      <c r="B8" s="81"/>
      <c r="C8" s="15" t="s">
        <v>140</v>
      </c>
      <c r="D8" s="81"/>
      <c r="E8" s="12"/>
      <c r="F8" s="12"/>
      <c r="G8" s="12"/>
    </row>
    <row r="9" ht="20" customHeight="1" spans="1:7">
      <c r="A9" s="15" t="s">
        <v>141</v>
      </c>
      <c r="B9" s="81"/>
      <c r="C9" s="15" t="s">
        <v>142</v>
      </c>
      <c r="D9" s="81"/>
      <c r="E9" s="12"/>
      <c r="F9" s="12"/>
      <c r="G9" s="12"/>
    </row>
    <row r="10" ht="20" customHeight="1" spans="1:7">
      <c r="A10" s="15"/>
      <c r="B10" s="82"/>
      <c r="C10" s="15" t="s">
        <v>143</v>
      </c>
      <c r="D10" s="81"/>
      <c r="E10" s="12"/>
      <c r="F10" s="12"/>
      <c r="G10" s="12"/>
    </row>
    <row r="11" ht="20" customHeight="1" spans="1:7">
      <c r="A11" s="15"/>
      <c r="B11" s="82"/>
      <c r="C11" s="15" t="s">
        <v>144</v>
      </c>
      <c r="D11" s="81"/>
      <c r="E11" s="12"/>
      <c r="F11" s="12"/>
      <c r="G11" s="12"/>
    </row>
    <row r="12" ht="20" customHeight="1" spans="1:7">
      <c r="A12" s="15"/>
      <c r="B12" s="82"/>
      <c r="C12" s="15" t="s">
        <v>145</v>
      </c>
      <c r="D12" s="81"/>
      <c r="E12" s="12"/>
      <c r="F12" s="12"/>
      <c r="G12" s="12"/>
    </row>
    <row r="13" ht="20" customHeight="1" spans="1:7">
      <c r="A13" s="45"/>
      <c r="B13" s="76"/>
      <c r="C13" s="15" t="s">
        <v>146</v>
      </c>
      <c r="D13" s="81"/>
      <c r="E13" s="12"/>
      <c r="F13" s="12"/>
      <c r="G13" s="12"/>
    </row>
    <row r="14" ht="20" customHeight="1" spans="1:7">
      <c r="A14" s="15"/>
      <c r="B14" s="82"/>
      <c r="C14" s="15" t="s">
        <v>147</v>
      </c>
      <c r="D14" s="81">
        <v>101697.23</v>
      </c>
      <c r="E14" s="12"/>
      <c r="F14" s="12"/>
      <c r="G14" s="48"/>
    </row>
    <row r="15" ht="20" customHeight="1" spans="1:7">
      <c r="A15" s="15"/>
      <c r="B15" s="82"/>
      <c r="C15" s="15" t="s">
        <v>148</v>
      </c>
      <c r="D15" s="81"/>
      <c r="E15" s="12"/>
      <c r="F15" s="12"/>
      <c r="G15" s="12"/>
    </row>
    <row r="16" ht="20" customHeight="1" spans="1:7">
      <c r="A16" s="15"/>
      <c r="B16" s="82"/>
      <c r="C16" s="15" t="s">
        <v>149</v>
      </c>
      <c r="D16" s="81">
        <v>48684.45</v>
      </c>
      <c r="E16" s="12"/>
      <c r="F16" s="12"/>
      <c r="G16" s="12"/>
    </row>
    <row r="17" ht="20" customHeight="1" spans="1:7">
      <c r="A17" s="15"/>
      <c r="B17" s="82"/>
      <c r="C17" s="15" t="s">
        <v>150</v>
      </c>
      <c r="D17" s="81"/>
      <c r="E17" s="12"/>
      <c r="F17" s="12"/>
      <c r="G17" s="12"/>
    </row>
    <row r="18" ht="20" customHeight="1" spans="1:7">
      <c r="A18" s="15"/>
      <c r="B18" s="82"/>
      <c r="C18" s="15" t="s">
        <v>151</v>
      </c>
      <c r="D18" s="81"/>
      <c r="E18" s="12"/>
      <c r="F18" s="12"/>
      <c r="G18" s="12"/>
    </row>
    <row r="19" ht="20" customHeight="1" spans="1:7">
      <c r="A19" s="15"/>
      <c r="B19" s="15"/>
      <c r="C19" s="15" t="s">
        <v>152</v>
      </c>
      <c r="D19" s="81"/>
      <c r="E19" s="12"/>
      <c r="F19" s="12"/>
      <c r="G19" s="12"/>
    </row>
    <row r="20" ht="20" customHeight="1" spans="1:7">
      <c r="A20" s="15"/>
      <c r="B20" s="15"/>
      <c r="C20" s="15" t="s">
        <v>153</v>
      </c>
      <c r="D20" s="81"/>
      <c r="E20" s="12"/>
      <c r="F20" s="12"/>
      <c r="G20" s="12"/>
    </row>
    <row r="21" ht="20" customHeight="1" spans="1:7">
      <c r="A21" s="15"/>
      <c r="B21" s="15"/>
      <c r="C21" s="15" t="s">
        <v>154</v>
      </c>
      <c r="D21" s="81"/>
      <c r="E21" s="12"/>
      <c r="F21" s="12"/>
      <c r="G21" s="12"/>
    </row>
    <row r="22" ht="20" customHeight="1" spans="1:7">
      <c r="A22" s="15"/>
      <c r="B22" s="15"/>
      <c r="C22" s="15" t="s">
        <v>155</v>
      </c>
      <c r="D22" s="81"/>
      <c r="E22" s="12"/>
      <c r="F22" s="12"/>
      <c r="G22" s="12"/>
    </row>
    <row r="23" ht="20" customHeight="1" spans="1:7">
      <c r="A23" s="15"/>
      <c r="B23" s="15"/>
      <c r="C23" s="15" t="s">
        <v>156</v>
      </c>
      <c r="D23" s="81"/>
      <c r="E23" s="12"/>
      <c r="F23" s="12"/>
      <c r="G23" s="12"/>
    </row>
    <row r="24" ht="20" customHeight="1" spans="1:7">
      <c r="A24" s="15"/>
      <c r="B24" s="15"/>
      <c r="C24" s="15" t="s">
        <v>157</v>
      </c>
      <c r="D24" s="81"/>
      <c r="E24" s="12"/>
      <c r="F24" s="12"/>
      <c r="G24" s="12"/>
    </row>
    <row r="25" ht="20" customHeight="1" spans="1:7">
      <c r="A25" s="15"/>
      <c r="B25" s="15"/>
      <c r="C25" s="15" t="s">
        <v>158</v>
      </c>
      <c r="D25" s="81"/>
      <c r="E25" s="12"/>
      <c r="F25" s="12"/>
      <c r="G25" s="12"/>
    </row>
    <row r="26" ht="20" customHeight="1" spans="1:7">
      <c r="A26" s="15"/>
      <c r="B26" s="15"/>
      <c r="C26" s="15" t="s">
        <v>159</v>
      </c>
      <c r="D26" s="81"/>
      <c r="E26" s="12"/>
      <c r="F26" s="12"/>
      <c r="G26" s="12"/>
    </row>
    <row r="27" ht="20" customHeight="1" spans="1:7">
      <c r="A27" s="15"/>
      <c r="B27" s="15"/>
      <c r="C27" s="15" t="s">
        <v>160</v>
      </c>
      <c r="D27" s="81"/>
      <c r="E27" s="12"/>
      <c r="F27" s="12"/>
      <c r="G27" s="12"/>
    </row>
    <row r="28" ht="20" customHeight="1" spans="1:7">
      <c r="A28" s="15"/>
      <c r="B28" s="15"/>
      <c r="C28" s="15" t="s">
        <v>161</v>
      </c>
      <c r="D28" s="81"/>
      <c r="E28" s="12"/>
      <c r="F28" s="12"/>
      <c r="G28" s="12"/>
    </row>
    <row r="29" ht="20" customHeight="1" spans="1:7">
      <c r="A29" s="15"/>
      <c r="B29" s="15"/>
      <c r="C29" s="15" t="s">
        <v>162</v>
      </c>
      <c r="D29" s="81"/>
      <c r="E29" s="12"/>
      <c r="F29" s="12"/>
      <c r="G29" s="12"/>
    </row>
    <row r="30" ht="20" customHeight="1" spans="1:7">
      <c r="A30" s="15"/>
      <c r="B30" s="15"/>
      <c r="C30" s="15" t="s">
        <v>163</v>
      </c>
      <c r="D30" s="81"/>
      <c r="E30" s="12"/>
      <c r="F30" s="12"/>
      <c r="G30" s="12"/>
    </row>
    <row r="31" ht="20" customHeight="1" spans="1:7">
      <c r="A31" s="15"/>
      <c r="B31" s="15"/>
      <c r="C31" s="15" t="s">
        <v>164</v>
      </c>
      <c r="D31" s="81"/>
      <c r="E31" s="12"/>
      <c r="F31" s="12"/>
      <c r="G31" s="12"/>
    </row>
    <row r="32" ht="20" customHeight="1" spans="1:7">
      <c r="A32" s="15"/>
      <c r="B32" s="15"/>
      <c r="C32" s="15" t="s">
        <v>165</v>
      </c>
      <c r="D32" s="81"/>
      <c r="E32" s="12"/>
      <c r="F32" s="12"/>
      <c r="G32" s="12"/>
    </row>
    <row r="33" ht="20" customHeight="1" spans="1:7">
      <c r="A33" s="15"/>
      <c r="B33" s="15"/>
      <c r="C33" s="15" t="s">
        <v>166</v>
      </c>
      <c r="D33" s="81"/>
      <c r="E33" s="12"/>
      <c r="F33" s="12"/>
      <c r="G33" s="12"/>
    </row>
    <row r="34" ht="20" customHeight="1" spans="1:7">
      <c r="A34" s="15"/>
      <c r="B34" s="15"/>
      <c r="C34" s="15" t="s">
        <v>167</v>
      </c>
      <c r="D34" s="81"/>
      <c r="E34" s="12"/>
      <c r="F34" s="12"/>
      <c r="G34" s="12"/>
    </row>
    <row r="35" ht="20" customHeight="1" spans="1:7">
      <c r="A35" s="15"/>
      <c r="B35" s="15"/>
      <c r="C35" s="15" t="s">
        <v>168</v>
      </c>
      <c r="D35" s="81"/>
      <c r="E35" s="12"/>
      <c r="F35" s="12"/>
      <c r="G35" s="12"/>
    </row>
    <row r="36" ht="20" customHeight="1" spans="1:7">
      <c r="A36" s="15"/>
      <c r="B36" s="15"/>
      <c r="C36" s="15" t="s">
        <v>169</v>
      </c>
      <c r="D36" s="80"/>
      <c r="E36" s="12"/>
      <c r="F36" s="12"/>
      <c r="G36" s="12"/>
    </row>
    <row r="37" ht="22.75" customHeight="1" spans="1:7">
      <c r="A37" s="74" t="s">
        <v>170</v>
      </c>
      <c r="B37" s="83">
        <f>B6</f>
        <v>1367349.85</v>
      </c>
      <c r="C37" s="74" t="s">
        <v>171</v>
      </c>
      <c r="D37" s="84">
        <f>D6</f>
        <v>1367349.85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8" sqref="G8"/>
    </sheetView>
  </sheetViews>
  <sheetFormatPr defaultColWidth="10" defaultRowHeight="13.5" outlineLevelRow="7"/>
  <cols>
    <col min="1" max="1" width="13" customWidth="1"/>
    <col min="2" max="2" width="18.05" customWidth="1"/>
    <col min="3" max="5" width="15.5" customWidth="1"/>
    <col min="6" max="11" width="8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34</v>
      </c>
      <c r="K3" s="49"/>
    </row>
    <row r="4" ht="42" customHeight="1" spans="1:11">
      <c r="A4" s="74" t="s">
        <v>173</v>
      </c>
      <c r="B4" s="74" t="s">
        <v>115</v>
      </c>
      <c r="C4" s="74" t="s">
        <v>174</v>
      </c>
      <c r="D4" s="74"/>
      <c r="E4" s="74"/>
      <c r="F4" s="74" t="s">
        <v>175</v>
      </c>
      <c r="G4" s="74"/>
      <c r="H4" s="74"/>
      <c r="I4" s="74" t="s">
        <v>176</v>
      </c>
      <c r="J4" s="74"/>
      <c r="K4" s="74"/>
    </row>
    <row r="5" ht="42" customHeight="1" spans="1:11">
      <c r="A5" s="74"/>
      <c r="B5" s="74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43" customHeight="1" spans="1:11">
      <c r="A6" s="45" t="s">
        <v>115</v>
      </c>
      <c r="B6" s="75">
        <f>C6+F6+I6</f>
        <v>1367349.85</v>
      </c>
      <c r="C6" s="75">
        <f>D6+E6</f>
        <v>1367349.85</v>
      </c>
      <c r="D6" s="76">
        <v>1107349.85</v>
      </c>
      <c r="E6" s="76">
        <v>260000</v>
      </c>
      <c r="F6" s="75"/>
      <c r="G6" s="75"/>
      <c r="H6" s="75"/>
      <c r="I6" s="75"/>
      <c r="J6" s="75"/>
      <c r="K6" s="75"/>
    </row>
    <row r="7" ht="43" customHeight="1" spans="1:11">
      <c r="A7" s="77" t="s">
        <v>177</v>
      </c>
      <c r="B7" s="75">
        <f>C7+F7+I7</f>
        <v>1367349.85</v>
      </c>
      <c r="C7" s="75">
        <f>D7+E7</f>
        <v>1367349.85</v>
      </c>
      <c r="D7" s="76">
        <v>1107349.85</v>
      </c>
      <c r="E7" s="76">
        <v>260000</v>
      </c>
      <c r="F7" s="76"/>
      <c r="G7" s="76"/>
      <c r="H7" s="76"/>
      <c r="I7" s="76"/>
      <c r="J7" s="76"/>
      <c r="K7" s="76"/>
    </row>
    <row r="8" ht="43" customHeight="1" spans="1:11">
      <c r="A8" s="78"/>
      <c r="B8" s="79"/>
      <c r="C8" s="79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12" sqref="F12"/>
    </sheetView>
  </sheetViews>
  <sheetFormatPr defaultColWidth="10" defaultRowHeight="13.5" outlineLevelCol="4"/>
  <cols>
    <col min="1" max="1" width="17.5" customWidth="1"/>
    <col min="2" max="2" width="36.875" customWidth="1"/>
    <col min="3" max="5" width="25.6416666666667" customWidth="1"/>
  </cols>
  <sheetData>
    <row r="1" ht="14.3" customHeight="1" spans="1:1">
      <c r="A1" s="59"/>
    </row>
    <row r="2" ht="36.9" customHeight="1" spans="1:5">
      <c r="A2" s="11" t="s">
        <v>178</v>
      </c>
      <c r="B2" s="11"/>
      <c r="C2" s="11"/>
      <c r="D2" s="11"/>
      <c r="E2" s="11"/>
    </row>
    <row r="3" ht="21.85" customHeight="1" spans="1:5">
      <c r="A3" s="12"/>
      <c r="B3" s="12"/>
      <c r="C3" s="49" t="s">
        <v>34</v>
      </c>
      <c r="D3" s="49"/>
      <c r="E3" s="49"/>
    </row>
    <row r="4" ht="22.75" customHeight="1" spans="1:5">
      <c r="A4" s="50" t="s">
        <v>110</v>
      </c>
      <c r="B4" s="50"/>
      <c r="C4" s="50" t="s">
        <v>174</v>
      </c>
      <c r="D4" s="50"/>
      <c r="E4" s="50"/>
    </row>
    <row r="5" ht="22.75" customHeight="1" spans="1:5">
      <c r="A5" s="60" t="s">
        <v>179</v>
      </c>
      <c r="B5" s="60" t="s">
        <v>180</v>
      </c>
      <c r="C5" s="61" t="s">
        <v>115</v>
      </c>
      <c r="D5" s="60" t="s">
        <v>112</v>
      </c>
      <c r="E5" s="60" t="s">
        <v>113</v>
      </c>
    </row>
    <row r="6" ht="22.75" customHeight="1" spans="1:5">
      <c r="A6" s="62"/>
      <c r="B6" s="63" t="s">
        <v>115</v>
      </c>
      <c r="C6" s="64">
        <f>D6+E6</f>
        <v>1367349.85</v>
      </c>
      <c r="D6" s="65">
        <f>D7+D10+D15</f>
        <v>1107349.85</v>
      </c>
      <c r="E6" s="65">
        <f>E7+E10+E15</f>
        <v>260000</v>
      </c>
    </row>
    <row r="7" ht="29" customHeight="1" spans="1:5">
      <c r="A7" s="66" t="s">
        <v>116</v>
      </c>
      <c r="B7" s="66" t="s">
        <v>117</v>
      </c>
      <c r="C7" s="67">
        <f>D7+E7</f>
        <v>1216968.17</v>
      </c>
      <c r="D7" s="67">
        <f>D8</f>
        <v>956968.17</v>
      </c>
      <c r="E7" s="67">
        <f>E8</f>
        <v>260000</v>
      </c>
    </row>
    <row r="8" ht="29" customHeight="1" spans="1:5">
      <c r="A8" s="66" t="s">
        <v>118</v>
      </c>
      <c r="B8" s="66" t="s">
        <v>119</v>
      </c>
      <c r="C8" s="67">
        <f>D8+E8</f>
        <v>1216968.17</v>
      </c>
      <c r="D8" s="67">
        <f>D9</f>
        <v>956968.17</v>
      </c>
      <c r="E8" s="67">
        <f>E9</f>
        <v>260000</v>
      </c>
    </row>
    <row r="9" ht="29" customHeight="1" spans="1:5">
      <c r="A9" s="68" t="s">
        <v>120</v>
      </c>
      <c r="B9" s="68" t="s">
        <v>121</v>
      </c>
      <c r="C9" s="69">
        <f>D9+E9</f>
        <v>1216968.17</v>
      </c>
      <c r="D9" s="69">
        <v>956968.17</v>
      </c>
      <c r="E9" s="69">
        <v>260000</v>
      </c>
    </row>
    <row r="10" ht="29" customHeight="1" spans="1:5">
      <c r="A10" s="66" t="s">
        <v>122</v>
      </c>
      <c r="B10" s="66" t="s">
        <v>123</v>
      </c>
      <c r="C10" s="67">
        <f t="shared" ref="C10:C17" si="0">D10+E10</f>
        <v>101697.23</v>
      </c>
      <c r="D10" s="67">
        <f>D11+D13</f>
        <v>101697.23</v>
      </c>
      <c r="E10" s="40"/>
    </row>
    <row r="11" ht="29" customHeight="1" spans="1:5">
      <c r="A11" s="66" t="s">
        <v>124</v>
      </c>
      <c r="B11" s="70" t="s">
        <v>125</v>
      </c>
      <c r="C11" s="67">
        <f t="shared" si="0"/>
        <v>98020.16</v>
      </c>
      <c r="D11" s="67">
        <f>D12</f>
        <v>98020.16</v>
      </c>
      <c r="E11" s="40"/>
    </row>
    <row r="12" ht="29" customHeight="1" spans="1:5">
      <c r="A12" s="68" t="s">
        <v>126</v>
      </c>
      <c r="B12" s="71" t="s">
        <v>127</v>
      </c>
      <c r="C12" s="69">
        <f t="shared" si="0"/>
        <v>98020.16</v>
      </c>
      <c r="D12" s="69">
        <v>98020.16</v>
      </c>
      <c r="E12" s="40"/>
    </row>
    <row r="13" ht="29" customHeight="1" spans="1:5">
      <c r="A13" s="66" t="s">
        <v>128</v>
      </c>
      <c r="B13" s="66" t="s">
        <v>129</v>
      </c>
      <c r="C13" s="67">
        <f t="shared" si="0"/>
        <v>3677.07</v>
      </c>
      <c r="D13" s="67">
        <f>D14</f>
        <v>3677.07</v>
      </c>
      <c r="E13" s="40"/>
    </row>
    <row r="14" ht="29" customHeight="1" spans="1:5">
      <c r="A14" s="68" t="s">
        <v>130</v>
      </c>
      <c r="B14" s="68" t="s">
        <v>129</v>
      </c>
      <c r="C14" s="69">
        <f t="shared" si="0"/>
        <v>3677.07</v>
      </c>
      <c r="D14" s="72">
        <v>3677.07</v>
      </c>
      <c r="E14" s="40"/>
    </row>
    <row r="15" ht="29" customHeight="1" spans="1:5">
      <c r="A15" s="66">
        <v>210</v>
      </c>
      <c r="B15" s="66" t="s">
        <v>131</v>
      </c>
      <c r="C15" s="67">
        <f t="shared" si="0"/>
        <v>48684.45</v>
      </c>
      <c r="D15" s="67">
        <f>D16</f>
        <v>48684.45</v>
      </c>
      <c r="E15" s="55"/>
    </row>
    <row r="16" ht="29" customHeight="1" spans="1:5">
      <c r="A16" s="66">
        <v>21011</v>
      </c>
      <c r="B16" s="66" t="s">
        <v>132</v>
      </c>
      <c r="C16" s="67">
        <f t="shared" si="0"/>
        <v>48684.45</v>
      </c>
      <c r="D16" s="67">
        <f>D17</f>
        <v>48684.45</v>
      </c>
      <c r="E16" s="55"/>
    </row>
    <row r="17" ht="29" customHeight="1" spans="1:5">
      <c r="A17" s="68">
        <v>2101101</v>
      </c>
      <c r="B17" s="40" t="s">
        <v>133</v>
      </c>
      <c r="C17" s="69">
        <f t="shared" si="0"/>
        <v>48684.45</v>
      </c>
      <c r="D17" s="73">
        <v>48684.45</v>
      </c>
      <c r="E17" s="5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G6" sqref="G6"/>
    </sheetView>
  </sheetViews>
  <sheetFormatPr defaultColWidth="10" defaultRowHeight="13.5" outlineLevelCol="5"/>
  <cols>
    <col min="1" max="1" width="8.875" customWidth="1"/>
    <col min="2" max="2" width="21.875" customWidth="1"/>
    <col min="3" max="5" width="18.5" customWidth="1"/>
    <col min="6" max="6" width="10.375"/>
  </cols>
  <sheetData>
    <row r="1" ht="18.05" customHeight="1" spans="1:5">
      <c r="A1" s="10"/>
      <c r="B1" s="10"/>
      <c r="C1" s="10"/>
      <c r="D1" s="10"/>
      <c r="E1" s="10"/>
    </row>
    <row r="2" ht="30" customHeight="1" spans="1:5">
      <c r="A2" s="11" t="s">
        <v>181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34</v>
      </c>
    </row>
    <row r="4" ht="29" customHeight="1" spans="1:5">
      <c r="A4" s="50" t="s">
        <v>182</v>
      </c>
      <c r="B4" s="50"/>
      <c r="C4" s="50" t="s">
        <v>183</v>
      </c>
      <c r="D4" s="50"/>
      <c r="E4" s="50"/>
    </row>
    <row r="5" ht="29" customHeight="1" spans="1:5">
      <c r="A5" s="50" t="s">
        <v>179</v>
      </c>
      <c r="B5" s="50" t="s">
        <v>180</v>
      </c>
      <c r="C5" s="50" t="s">
        <v>115</v>
      </c>
      <c r="D5" s="50" t="s">
        <v>184</v>
      </c>
      <c r="E5" s="50" t="s">
        <v>185</v>
      </c>
    </row>
    <row r="6" ht="28" customHeight="1" spans="1:5">
      <c r="A6" s="50"/>
      <c r="B6" s="34" t="s">
        <v>115</v>
      </c>
      <c r="C6" s="51">
        <f>D6+E6</f>
        <v>1107349.85</v>
      </c>
      <c r="D6" s="51">
        <f>D7+D15</f>
        <v>906566.39</v>
      </c>
      <c r="E6" s="51">
        <f>E7+E15</f>
        <v>200783.46</v>
      </c>
    </row>
    <row r="7" ht="28" customHeight="1" spans="1:5">
      <c r="A7" s="36" t="s">
        <v>186</v>
      </c>
      <c r="B7" s="36" t="s">
        <v>187</v>
      </c>
      <c r="C7" s="51">
        <f>D7+E7</f>
        <v>906566.39</v>
      </c>
      <c r="D7" s="51">
        <f>SUM(D8:D14)</f>
        <v>906566.39</v>
      </c>
      <c r="E7" s="51"/>
    </row>
    <row r="8" ht="31" customHeight="1" spans="1:5">
      <c r="A8" s="38" t="s">
        <v>188</v>
      </c>
      <c r="B8" s="52" t="s">
        <v>189</v>
      </c>
      <c r="C8" s="53">
        <f>D8+E8</f>
        <v>354969.41</v>
      </c>
      <c r="D8" s="54">
        <v>354969.41</v>
      </c>
      <c r="E8" s="54"/>
    </row>
    <row r="9" ht="31" customHeight="1" spans="1:5">
      <c r="A9" s="38" t="s">
        <v>190</v>
      </c>
      <c r="B9" s="39" t="s">
        <v>191</v>
      </c>
      <c r="C9" s="53">
        <f t="shared" ref="C7:C25" si="0">D9+E9</f>
        <v>309996.3</v>
      </c>
      <c r="D9" s="54">
        <v>309996.3</v>
      </c>
      <c r="E9" s="40"/>
    </row>
    <row r="10" ht="31" customHeight="1" spans="1:5">
      <c r="A10" s="38" t="s">
        <v>192</v>
      </c>
      <c r="B10" s="39" t="s">
        <v>193</v>
      </c>
      <c r="C10" s="53">
        <f t="shared" si="0"/>
        <v>17068</v>
      </c>
      <c r="D10" s="40">
        <v>17068</v>
      </c>
      <c r="E10" s="40"/>
    </row>
    <row r="11" ht="31" customHeight="1" spans="1:5">
      <c r="A11" s="38" t="s">
        <v>194</v>
      </c>
      <c r="B11" s="39" t="s">
        <v>195</v>
      </c>
      <c r="C11" s="53">
        <f t="shared" si="0"/>
        <v>74151</v>
      </c>
      <c r="D11" s="40">
        <v>74151</v>
      </c>
      <c r="E11" s="55"/>
    </row>
    <row r="12" ht="43" customHeight="1" spans="1:5">
      <c r="A12" s="38" t="s">
        <v>196</v>
      </c>
      <c r="B12" s="39" t="s">
        <v>197</v>
      </c>
      <c r="C12" s="53">
        <f t="shared" si="0"/>
        <v>98020.16</v>
      </c>
      <c r="D12" s="55">
        <v>98020.16</v>
      </c>
      <c r="E12" s="55"/>
    </row>
    <row r="13" ht="31" customHeight="1" spans="1:5">
      <c r="A13" s="38" t="s">
        <v>198</v>
      </c>
      <c r="B13" s="39" t="s">
        <v>199</v>
      </c>
      <c r="C13" s="53">
        <f t="shared" si="0"/>
        <v>48684.45</v>
      </c>
      <c r="D13" s="55">
        <v>48684.45</v>
      </c>
      <c r="E13" s="55"/>
    </row>
    <row r="14" ht="31" customHeight="1" spans="1:5">
      <c r="A14" s="38" t="s">
        <v>200</v>
      </c>
      <c r="B14" s="39" t="s">
        <v>201</v>
      </c>
      <c r="C14" s="53">
        <f t="shared" si="0"/>
        <v>3677.07</v>
      </c>
      <c r="D14" s="55">
        <v>3677.07</v>
      </c>
      <c r="E14" s="55"/>
    </row>
    <row r="15" ht="28" customHeight="1" spans="1:6">
      <c r="A15" s="56" t="s">
        <v>202</v>
      </c>
      <c r="B15" s="57" t="s">
        <v>203</v>
      </c>
      <c r="C15" s="51">
        <f t="shared" si="0"/>
        <v>200783.46</v>
      </c>
      <c r="D15" s="55"/>
      <c r="E15" s="51">
        <f>SUM(E16:E25)</f>
        <v>200783.46</v>
      </c>
      <c r="F15" s="58"/>
    </row>
    <row r="16" ht="31" customHeight="1" spans="1:5">
      <c r="A16" s="38" t="s">
        <v>204</v>
      </c>
      <c r="B16" s="39" t="s">
        <v>205</v>
      </c>
      <c r="C16" s="53">
        <f t="shared" si="0"/>
        <v>92400</v>
      </c>
      <c r="D16" s="55"/>
      <c r="E16" s="55">
        <v>92400</v>
      </c>
    </row>
    <row r="17" ht="31" customHeight="1" spans="1:5">
      <c r="A17" s="38" t="s">
        <v>206</v>
      </c>
      <c r="B17" s="39" t="s">
        <v>207</v>
      </c>
      <c r="C17" s="53">
        <f t="shared" si="0"/>
        <v>10000</v>
      </c>
      <c r="D17" s="55"/>
      <c r="E17" s="55">
        <v>10000</v>
      </c>
    </row>
    <row r="18" ht="31" customHeight="1" spans="1:5">
      <c r="A18" s="38" t="s">
        <v>208</v>
      </c>
      <c r="B18" s="39" t="s">
        <v>209</v>
      </c>
      <c r="C18" s="53">
        <f t="shared" si="0"/>
        <v>5000</v>
      </c>
      <c r="D18" s="55"/>
      <c r="E18" s="55">
        <v>5000</v>
      </c>
    </row>
    <row r="19" ht="31" customHeight="1" spans="1:5">
      <c r="A19" s="38" t="s">
        <v>210</v>
      </c>
      <c r="B19" s="39" t="s">
        <v>211</v>
      </c>
      <c r="C19" s="53">
        <f t="shared" si="0"/>
        <v>18000</v>
      </c>
      <c r="D19" s="55"/>
      <c r="E19" s="55">
        <v>18000</v>
      </c>
    </row>
    <row r="20" ht="31" customHeight="1" spans="1:5">
      <c r="A20" s="38" t="s">
        <v>212</v>
      </c>
      <c r="B20" s="39" t="s">
        <v>213</v>
      </c>
      <c r="C20" s="53">
        <f t="shared" si="0"/>
        <v>12000</v>
      </c>
      <c r="D20" s="55"/>
      <c r="E20" s="55">
        <v>12000</v>
      </c>
    </row>
    <row r="21" ht="31" customHeight="1" spans="1:5">
      <c r="A21" s="38" t="s">
        <v>214</v>
      </c>
      <c r="B21" s="39" t="s">
        <v>215</v>
      </c>
      <c r="C21" s="53">
        <f t="shared" si="0"/>
        <v>600</v>
      </c>
      <c r="D21" s="55"/>
      <c r="E21" s="55">
        <v>600</v>
      </c>
    </row>
    <row r="22" ht="31" customHeight="1" spans="1:5">
      <c r="A22" s="38" t="s">
        <v>216</v>
      </c>
      <c r="B22" s="39" t="s">
        <v>217</v>
      </c>
      <c r="C22" s="53">
        <f t="shared" si="0"/>
        <v>2000</v>
      </c>
      <c r="D22" s="55"/>
      <c r="E22" s="55">
        <v>2000</v>
      </c>
    </row>
    <row r="23" ht="31" customHeight="1" spans="1:5">
      <c r="A23" s="38" t="s">
        <v>218</v>
      </c>
      <c r="B23" s="39" t="s">
        <v>219</v>
      </c>
      <c r="C23" s="53">
        <f t="shared" si="0"/>
        <v>11209.84</v>
      </c>
      <c r="D23" s="55"/>
      <c r="E23" s="55">
        <v>11209.84</v>
      </c>
    </row>
    <row r="24" ht="31" customHeight="1" spans="1:5">
      <c r="A24" s="38" t="s">
        <v>220</v>
      </c>
      <c r="B24" s="39" t="s">
        <v>221</v>
      </c>
      <c r="C24" s="53">
        <f t="shared" si="0"/>
        <v>8173.62</v>
      </c>
      <c r="D24" s="55"/>
      <c r="E24" s="55">
        <v>8173.62</v>
      </c>
    </row>
    <row r="25" ht="31" customHeight="1" spans="1:5">
      <c r="A25" s="38" t="s">
        <v>222</v>
      </c>
      <c r="B25" s="39" t="s">
        <v>223</v>
      </c>
      <c r="C25" s="53">
        <f t="shared" si="0"/>
        <v>41400</v>
      </c>
      <c r="D25" s="55"/>
      <c r="E25" s="55">
        <v>41400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8" sqref="J8:K8"/>
    </sheetView>
  </sheetViews>
  <sheetFormatPr defaultColWidth="10" defaultRowHeight="13.5" outlineLevelCol="7"/>
  <cols>
    <col min="1" max="1" width="30.875" customWidth="1"/>
    <col min="2" max="8" width="13.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54" customHeight="1" spans="1:8">
      <c r="A2" s="43" t="s">
        <v>224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34</v>
      </c>
    </row>
    <row r="4" ht="38" customHeight="1" spans="1:8">
      <c r="A4" s="14" t="s">
        <v>173</v>
      </c>
      <c r="B4" s="14" t="s">
        <v>225</v>
      </c>
      <c r="C4" s="14"/>
      <c r="D4" s="14"/>
      <c r="E4" s="14"/>
      <c r="F4" s="14"/>
      <c r="G4" s="14" t="s">
        <v>226</v>
      </c>
      <c r="H4" s="14" t="s">
        <v>227</v>
      </c>
    </row>
    <row r="5" ht="30" customHeight="1" spans="1:8">
      <c r="A5" s="14"/>
      <c r="B5" s="14" t="s">
        <v>115</v>
      </c>
      <c r="C5" s="14" t="s">
        <v>228</v>
      </c>
      <c r="D5" s="14" t="s">
        <v>229</v>
      </c>
      <c r="E5" s="14" t="s">
        <v>230</v>
      </c>
      <c r="F5" s="14"/>
      <c r="G5" s="14"/>
      <c r="H5" s="14"/>
    </row>
    <row r="6" ht="30" customHeight="1" spans="1:8">
      <c r="A6" s="14"/>
      <c r="B6" s="14"/>
      <c r="C6" s="14"/>
      <c r="D6" s="14"/>
      <c r="E6" s="14" t="s">
        <v>231</v>
      </c>
      <c r="F6" s="14" t="s">
        <v>232</v>
      </c>
      <c r="G6" s="14"/>
      <c r="H6" s="14"/>
    </row>
    <row r="7" ht="50" customHeight="1" spans="1:8">
      <c r="A7" s="45" t="s">
        <v>115</v>
      </c>
      <c r="B7" s="46">
        <f>SUM(C7:H7)</f>
        <v>12600</v>
      </c>
      <c r="C7" s="46">
        <v>0</v>
      </c>
      <c r="D7" s="46">
        <v>600</v>
      </c>
      <c r="E7" s="46">
        <v>0</v>
      </c>
      <c r="F7" s="46">
        <v>0</v>
      </c>
      <c r="G7" s="46">
        <v>12000</v>
      </c>
      <c r="H7" s="46">
        <v>0</v>
      </c>
    </row>
    <row r="8" ht="50" customHeight="1" spans="1:8">
      <c r="A8" s="47" t="s">
        <v>177</v>
      </c>
      <c r="B8" s="46">
        <f>SUM(C8:H8)</f>
        <v>12600</v>
      </c>
      <c r="C8" s="46">
        <v>0</v>
      </c>
      <c r="D8" s="46">
        <v>600</v>
      </c>
      <c r="E8" s="46">
        <v>0</v>
      </c>
      <c r="F8" s="46">
        <v>0</v>
      </c>
      <c r="G8" s="46">
        <v>12000</v>
      </c>
      <c r="H8" s="46">
        <v>0</v>
      </c>
    </row>
    <row r="9" ht="50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E10" sqref="E10"/>
    </sheetView>
  </sheetViews>
  <sheetFormatPr defaultColWidth="10" defaultRowHeight="14.2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48" customHeight="1" spans="1:10">
      <c r="A2" s="11" t="s">
        <v>233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33" customHeight="1" spans="1:10">
      <c r="A4" s="28" t="s">
        <v>234</v>
      </c>
      <c r="B4" s="29" t="s">
        <v>235</v>
      </c>
      <c r="C4" s="30" t="s">
        <v>236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47" customHeight="1" spans="1:10">
      <c r="A5" s="28"/>
      <c r="B5" s="31"/>
      <c r="C5" s="32" t="s">
        <v>115</v>
      </c>
      <c r="D5" s="33">
        <f>E5+F5</f>
        <v>460783.46</v>
      </c>
      <c r="E5" s="33">
        <f>E6</f>
        <v>200783.46</v>
      </c>
      <c r="F5" s="34">
        <f>F6</f>
        <v>260000</v>
      </c>
      <c r="G5" s="12"/>
      <c r="H5" s="12"/>
      <c r="I5" s="12"/>
      <c r="J5" s="12"/>
    </row>
    <row r="6" ht="47" customHeight="1" spans="1:6">
      <c r="A6" s="35">
        <v>1</v>
      </c>
      <c r="B6" s="31" t="s">
        <v>202</v>
      </c>
      <c r="C6" s="36" t="s">
        <v>237</v>
      </c>
      <c r="D6" s="37">
        <f>E6+F6</f>
        <v>460783.46</v>
      </c>
      <c r="E6" s="37">
        <f>SUM(E7:E16)</f>
        <v>200783.46</v>
      </c>
      <c r="F6" s="37">
        <f>SUM(F7:F16)</f>
        <v>260000</v>
      </c>
    </row>
    <row r="7" ht="47" customHeight="1" spans="1:6">
      <c r="A7" s="35">
        <v>2</v>
      </c>
      <c r="B7" s="38" t="s">
        <v>204</v>
      </c>
      <c r="C7" s="39" t="s">
        <v>205</v>
      </c>
      <c r="D7" s="40">
        <f t="shared" ref="D7:D16" si="0">E7+F7</f>
        <v>212400</v>
      </c>
      <c r="E7" s="41">
        <v>92400</v>
      </c>
      <c r="F7" s="42">
        <v>120000</v>
      </c>
    </row>
    <row r="8" ht="47" customHeight="1" spans="1:6">
      <c r="A8" s="35">
        <v>3</v>
      </c>
      <c r="B8" s="38" t="s">
        <v>206</v>
      </c>
      <c r="C8" s="39" t="s">
        <v>207</v>
      </c>
      <c r="D8" s="40">
        <f t="shared" si="0"/>
        <v>50000</v>
      </c>
      <c r="E8" s="41">
        <v>10000</v>
      </c>
      <c r="F8" s="42">
        <v>40000</v>
      </c>
    </row>
    <row r="9" ht="47" customHeight="1" spans="1:6">
      <c r="A9" s="35">
        <v>4</v>
      </c>
      <c r="B9" s="38" t="s">
        <v>208</v>
      </c>
      <c r="C9" s="39" t="s">
        <v>209</v>
      </c>
      <c r="D9" s="40">
        <f t="shared" si="0"/>
        <v>5000</v>
      </c>
      <c r="E9" s="41">
        <v>5000</v>
      </c>
      <c r="F9" s="40"/>
    </row>
    <row r="10" ht="47" customHeight="1" spans="1:6">
      <c r="A10" s="35">
        <v>5</v>
      </c>
      <c r="B10" s="38" t="s">
        <v>210</v>
      </c>
      <c r="C10" s="39" t="s">
        <v>211</v>
      </c>
      <c r="D10" s="40">
        <f t="shared" si="0"/>
        <v>118000</v>
      </c>
      <c r="E10" s="41">
        <v>18000</v>
      </c>
      <c r="F10" s="42">
        <v>100000</v>
      </c>
    </row>
    <row r="11" ht="47" customHeight="1" spans="1:6">
      <c r="A11" s="35">
        <v>6</v>
      </c>
      <c r="B11" s="38" t="s">
        <v>212</v>
      </c>
      <c r="C11" s="39" t="s">
        <v>213</v>
      </c>
      <c r="D11" s="40">
        <f t="shared" si="0"/>
        <v>12000</v>
      </c>
      <c r="E11" s="41">
        <v>12000</v>
      </c>
      <c r="F11" s="40"/>
    </row>
    <row r="12" ht="47" customHeight="1" spans="1:6">
      <c r="A12" s="35">
        <v>7</v>
      </c>
      <c r="B12" s="38" t="s">
        <v>214</v>
      </c>
      <c r="C12" s="39" t="s">
        <v>215</v>
      </c>
      <c r="D12" s="40">
        <f t="shared" si="0"/>
        <v>600</v>
      </c>
      <c r="E12" s="41">
        <v>600</v>
      </c>
      <c r="F12" s="40"/>
    </row>
    <row r="13" ht="47" customHeight="1" spans="1:6">
      <c r="A13" s="35">
        <v>8</v>
      </c>
      <c r="B13" s="38" t="s">
        <v>216</v>
      </c>
      <c r="C13" s="39" t="s">
        <v>217</v>
      </c>
      <c r="D13" s="40">
        <f t="shared" si="0"/>
        <v>2000</v>
      </c>
      <c r="E13" s="41">
        <v>2000</v>
      </c>
      <c r="F13" s="40"/>
    </row>
    <row r="14" ht="47" customHeight="1" spans="1:6">
      <c r="A14" s="35">
        <v>9</v>
      </c>
      <c r="B14" s="38" t="s">
        <v>218</v>
      </c>
      <c r="C14" s="39" t="s">
        <v>219</v>
      </c>
      <c r="D14" s="40">
        <f t="shared" si="0"/>
        <v>11209.84</v>
      </c>
      <c r="E14" s="41">
        <v>11209.84</v>
      </c>
      <c r="F14" s="40"/>
    </row>
    <row r="15" ht="47" customHeight="1" spans="1:6">
      <c r="A15" s="35">
        <v>10</v>
      </c>
      <c r="B15" s="38" t="s">
        <v>220</v>
      </c>
      <c r="C15" s="39" t="s">
        <v>221</v>
      </c>
      <c r="D15" s="40">
        <f t="shared" si="0"/>
        <v>8173.62</v>
      </c>
      <c r="E15" s="41">
        <v>8173.62</v>
      </c>
      <c r="F15" s="40"/>
    </row>
    <row r="16" ht="47" customHeight="1" spans="1:6">
      <c r="A16" s="35">
        <v>11</v>
      </c>
      <c r="B16" s="38" t="s">
        <v>222</v>
      </c>
      <c r="C16" s="39" t="s">
        <v>223</v>
      </c>
      <c r="D16" s="40">
        <f t="shared" si="0"/>
        <v>41400</v>
      </c>
      <c r="E16" s="41">
        <v>41400</v>
      </c>
      <c r="F16" s="40"/>
    </row>
    <row r="22" ht="13.5" spans="2:3">
      <c r="B22" s="17"/>
      <c r="C22" s="17"/>
    </row>
    <row r="23" ht="13.5" spans="2:3">
      <c r="B23" s="17"/>
      <c r="C23" s="17"/>
    </row>
    <row r="24" ht="13.5" spans="2:3">
      <c r="B24" s="17"/>
      <c r="C24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7.875" defaultRowHeight="12.75" customHeight="1"/>
  <cols>
    <col min="1" max="1" width="36.25" style="18" customWidth="1"/>
    <col min="2" max="2" width="47" style="18" customWidth="1"/>
    <col min="3" max="3" width="42.8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39" customHeight="1" spans="1:16">
      <c r="A4" s="22" t="s">
        <v>239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240</v>
      </c>
      <c r="B5" s="22" t="s">
        <v>241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36" customHeight="1" spans="1:3">
      <c r="A6" s="22" t="s">
        <v>115</v>
      </c>
      <c r="B6" s="22"/>
      <c r="C6" s="23"/>
    </row>
    <row r="7" s="17" customFormat="1" ht="36" customHeight="1" spans="1:4">
      <c r="A7" s="24"/>
      <c r="B7" s="24"/>
      <c r="C7" s="25">
        <v>0</v>
      </c>
      <c r="D7" s="18"/>
    </row>
    <row r="8" ht="36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36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36" customHeight="1" spans="1:3">
      <c r="A10" s="24"/>
      <c r="B10" s="24"/>
      <c r="C10" s="25"/>
    </row>
    <row r="11" ht="36" customHeight="1" spans="1:3">
      <c r="A11" s="24"/>
      <c r="B11" s="24"/>
      <c r="C11" s="25"/>
    </row>
    <row r="12" ht="36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6" sqref="D6"/>
    </sheetView>
  </sheetViews>
  <sheetFormatPr defaultColWidth="10" defaultRowHeight="13.5" outlineLevelRow="4" outlineLevelCol="4"/>
  <cols>
    <col min="1" max="1" width="22.75" customWidth="1"/>
    <col min="2" max="2" width="24.25" customWidth="1"/>
    <col min="3" max="3" width="23.75" customWidth="1"/>
    <col min="4" max="4" width="31.7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51" customHeight="1" spans="1:5">
      <c r="A4" s="14" t="s">
        <v>173</v>
      </c>
      <c r="B4" s="14" t="s">
        <v>115</v>
      </c>
      <c r="C4" s="14" t="s">
        <v>243</v>
      </c>
      <c r="D4" s="14" t="s">
        <v>244</v>
      </c>
      <c r="E4" s="14" t="s">
        <v>245</v>
      </c>
    </row>
    <row r="5" ht="51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1" sqref="A11"/>
    </sheetView>
  </sheetViews>
  <sheetFormatPr defaultColWidth="9" defaultRowHeight="13.5" outlineLevelCol="1"/>
  <cols>
    <col min="1" max="2" width="63" customWidth="1"/>
  </cols>
  <sheetData>
    <row r="1" ht="20.25" spans="1:2">
      <c r="A1" s="1" t="s">
        <v>246</v>
      </c>
      <c r="B1" s="1"/>
    </row>
    <row r="2" spans="1:1">
      <c r="A2" s="2" t="s">
        <v>247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ht="33" customHeight="1" spans="1:2">
      <c r="A5" s="5" t="s">
        <v>248</v>
      </c>
      <c r="B5" s="4">
        <v>1</v>
      </c>
    </row>
    <row r="6" ht="33" customHeight="1" spans="1:2">
      <c r="A6" s="6" t="s">
        <v>249</v>
      </c>
      <c r="B6" s="7"/>
    </row>
    <row r="7" ht="33" customHeight="1" spans="1:2">
      <c r="A7" s="8" t="s">
        <v>250</v>
      </c>
      <c r="B7" s="7"/>
    </row>
    <row r="8" ht="33" customHeight="1" spans="1:2">
      <c r="A8" s="8"/>
      <c r="B8" s="7"/>
    </row>
    <row r="9" ht="33" customHeight="1" spans="1:2">
      <c r="A9" s="8"/>
      <c r="B9" s="7"/>
    </row>
    <row r="10" ht="33" customHeight="1" spans="1:2">
      <c r="A10" s="8"/>
      <c r="B10" s="7"/>
    </row>
    <row r="11" ht="33" customHeight="1" spans="1:2">
      <c r="A11" s="8"/>
      <c r="B11" s="7"/>
    </row>
    <row r="12" ht="33" customHeight="1" spans="1:2">
      <c r="A12" s="8"/>
      <c r="B12" s="7"/>
    </row>
    <row r="13" ht="33" customHeight="1" spans="1:2">
      <c r="A13" s="8"/>
      <c r="B13" s="7"/>
    </row>
    <row r="14" ht="33" customHeight="1" spans="1:2">
      <c r="A14" s="8"/>
      <c r="B14" s="7"/>
    </row>
    <row r="15" ht="33" customHeight="1" spans="1:2">
      <c r="A15" s="8"/>
      <c r="B15" s="7"/>
    </row>
    <row r="16" spans="1:1">
      <c r="A16" s="9" t="s">
        <v>251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2024-03-08T07:02:16Z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  <property fmtid="{D5CDD505-2E9C-101B-9397-08002B2CF9AE}" pid="4" name="KSOReadingLayout">
    <vt:bool>true</vt:bool>
  </property>
</Properties>
</file>