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 activeTab="6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</sheets>
  <externalReferences>
    <externalReference r:id="rId14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  <definedName name="分类" localSheetId="2">[1]Sheet1!$A$2:$A$4</definedName>
    <definedName name="分类" localSheetId="4">[1]Sheet1!$A$2:$A$4</definedName>
    <definedName name="分类" localSheetId="5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<sst xmlns="http://schemas.openxmlformats.org/spreadsheetml/2006/main" count="377" uniqueCount="286">
  <si>
    <t>单位代码：</t>
  </si>
  <si>
    <t>单位名称：中共宁县纪委</t>
  </si>
  <si>
    <t>部门预算公开表</t>
  </si>
  <si>
    <t xml:space="preserve">     </t>
  </si>
  <si>
    <t>编制日期：</t>
  </si>
  <si>
    <t>部门领导：</t>
  </si>
  <si>
    <t>张金峰</t>
  </si>
  <si>
    <t>财务负责人：</t>
  </si>
  <si>
    <t>王曦</t>
  </si>
  <si>
    <t>制表人：</t>
  </si>
  <si>
    <t>吕蒙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</si>
  <si>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</si>
  <si>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</si>
  <si>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</si>
  <si>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</si>
  <si>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</si>
  <si>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</si>
  <si>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</si>
  <si>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</si>
  <si>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</si>
  <si>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</si>
  <si>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</si>
  <si>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</si>
  <si>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</si>
  <si>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</si>
  <si>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</si>
  <si>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</si>
  <si>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</si>
  <si>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</si>
  <si>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</si>
  <si>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</si>
  <si>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</si>
  <si>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</si>
  <si>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</si>
  <si>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</si>
  <si>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</si>
  <si>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</si>
  <si>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</si>
  <si>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</si>
  <si>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</si>
  <si>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</si>
  <si>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</si>
  <si>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</si>
  <si>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</si>
  <si>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</si>
  <si>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</si>
  <si>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</si>
  <si>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</si>
  <si>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</si>
  <si>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</si>
  <si>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</si>
  <si>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</si>
  <si>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</si>
  <si>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</si>
  <si>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</si>
  <si>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</si>
  <si>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</si>
  <si>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</si>
  <si>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</si>
  <si>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</si>
  <si>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</si>
  <si>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</si>
  <si>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</si>
  <si>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</si>
  <si>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</si>
  <si>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</si>
  <si>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</si>
  <si>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</si>
  <si>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</si>
  <si>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</si>
  <si>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</si>
  <si>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</si>
  <si>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</si>
  <si>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</si>
  <si>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</si>
  <si>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</si>
  <si>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</si>
  <si>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</si>
  <si>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</si>
  <si>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</si>
  <si>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</si>
  <si>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</si>
  <si>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</si>
  <si>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</si>
  <si>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</si>
  <si>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</si>
  <si>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</si>
  <si>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</si>
  <si>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</si>
  <si>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</si>
  <si>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</si>
  <si>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</si>
  <si>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</si>
  <si>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</si>
  <si>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</si>
  <si>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</si>
  <si>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</si>
  <si>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</si>
  <si>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</si>
  <si>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</si>
  <si>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</si>
  <si>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</si>
  <si>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</si>
  <si>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</si>
  <si>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</si>
  <si>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</si>
  <si>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</si>
  <si>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</si>
  <si>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</si>
  <si>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</si>
  <si>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</si>
  <si>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</si>
  <si>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</si>
  <si>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</si>
  <si>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</si>
  <si>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</si>
  <si>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201-一般公共服务支出</t>
  </si>
  <si>
    <t>20111-纪检监察事务</t>
  </si>
  <si>
    <t>2011101-行政运行</t>
  </si>
  <si>
    <t>208-社会保障和就业支出</t>
  </si>
  <si>
    <t>20805-行政事业单位养老支出</t>
  </si>
  <si>
    <t>2080501-行政单位离退休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</si>
  <si>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</si>
  <si>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</si>
  <si>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</si>
  <si>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</si>
  <si>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</si>
  <si>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2101101-行政单位医疗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</si>
  <si>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</si>
  <si>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</si>
  <si>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</si>
  <si>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</si>
  <si>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</si>
  <si>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</si>
  <si>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</si>
  <si>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</si>
  <si>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</si>
  <si>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</si>
  <si>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</si>
  <si>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</si>
  <si>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</si>
  <si>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</si>
  <si>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</si>
  <si>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</si>
  <si>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</si>
  <si>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</si>
  <si>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</si>
  <si>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</si>
  <si>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</si>
  <si>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</si>
  <si>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</si>
  <si>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</si>
  <si>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</si>
  <si>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</si>
  <si>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</si>
  <si>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</si>
  <si>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</si>
  <si>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</si>
  <si>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</si>
  <si>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</si>
  <si>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</si>
  <si>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</si>
  <si>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</si>
  <si>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</si>
  <si>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</si>
  <si>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</si>
  <si>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</si>
  <si>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</si>
  <si>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</si>
  <si>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</si>
  <si>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</si>
  <si>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中共宁县纪委</t>
  </si>
  <si>
    <t>一般公共预算支出情况表</t>
  </si>
  <si>
    <t>科目编码</t>
  </si>
  <si>
    <t>科目名称</t>
  </si>
  <si>
    <t>201</t>
  </si>
  <si>
    <t>一般公共服务支出</t>
  </si>
  <si>
    <t>20111</t>
  </si>
  <si>
    <t>纪检监察事务</t>
  </si>
  <si>
    <t>2011101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</si>
  <si>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</si>
  <si>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</si>
  <si>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</si>
  <si>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</si>
  <si>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</si>
  <si>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</si>
  <si>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</si>
  <si>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</si>
  <si>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</si>
  <si>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</si>
  <si>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</si>
  <si>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</si>
  <si>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</si>
  <si>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</si>
  <si>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</si>
  <si>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</si>
  <si>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</si>
  <si>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</si>
  <si>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</si>
  <si>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</si>
  <si>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</si>
  <si>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</si>
  <si>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</si>
  <si>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</si>
  <si>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</si>
  <si>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</si>
  <si>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</si>
  <si>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</si>
  <si>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</si>
  <si>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</si>
  <si>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</si>
  <si>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</si>
  <si>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</si>
  <si>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</si>
  <si>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机关事业单位基本养老保险再整补贴资金
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</si>
  <si>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</si>
  <si>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</si>
  <si>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</si>
  <si>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</si>
  <si>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</si>
  <si>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</si>
  <si>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</si>
  <si>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</si>
  <si>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</si>
  <si>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</si>
  <si>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</si>
  <si>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</si>
  <si>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</si>
  <si>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</si>
  <si>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</si>
  <si>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</si>
  <si>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</si>
  <si>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</si>
  <si>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>30213</t>
  </si>
  <si>
    <t xml:space="preserve">  维修（护）费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</si>
  <si>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</si>
  <si>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</si>
  <si>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</si>
  <si>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</si>
  <si>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</si>
  <si>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</si>
  <si>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</si>
  <si>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</si>
  <si>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</si>
  <si>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</si>
  <si>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</si>
  <si>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</si>
  <si>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</si>
  <si>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</si>
  <si>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</si>
  <si>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</si>
  <si>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</si>
  <si>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</si>
  <si>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</si>
  <si>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</si>
  <si>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303</t>
  </si>
  <si>
    <t>对个人和家庭的补助</t>
  </si>
  <si>
    <t>30302</t>
  </si>
  <si>
    <t xml:space="preserve">  退休费</t>
  </si>
  <si>
    <t>30305</t>
  </si>
  <si>
    <t xml:space="preserve">  生活补助</t>
  </si>
  <si>
    <t>310</t>
  </si>
  <si>
    <t>资本性支出</t>
  </si>
  <si>
    <t>31002</t>
  </si>
  <si>
    <t xml:space="preserve">  办公设备购置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</si>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</sst>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4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"/>
      <scheme val="minor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sz val="10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b/>
      <sz val="9"/>
      <name val="SimSun"/>
      <charset val="134"/>
    </font>
    <font>
      <b/>
      <sz val="9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9" fillId="5" borderId="8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" fillId="0" borderId="0"/>
  </cellStyleXfs>
  <cellXfs count="10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Fill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left" vertical="center"/>
    </xf>
    <xf numFmtId="176" fontId="10" fillId="0" borderId="2" xfId="0" applyNumberFormat="1" applyFont="1" applyFill="1" applyBorder="1" applyAlignment="1" applyProtection="1">
      <alignment horizontal="right" vertical="center"/>
    </xf>
    <xf numFmtId="0" fontId="11" fillId="0" borderId="0" xfId="0" applyFont="1">
      <alignment vertical="center"/>
    </xf>
    <xf numFmtId="0" fontId="12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/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16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>
      <alignment vertical="center"/>
    </xf>
    <xf numFmtId="0" fontId="16" fillId="0" borderId="2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49" fontId="8" fillId="0" borderId="2" xfId="0" applyNumberFormat="1" applyFont="1" applyFill="1" applyBorder="1" applyAlignment="1" applyProtection="1">
      <alignment vertical="center"/>
    </xf>
    <xf numFmtId="0" fontId="14" fillId="0" borderId="0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vertical="center" wrapText="1"/>
    </xf>
    <xf numFmtId="49" fontId="9" fillId="0" borderId="2" xfId="0" applyNumberFormat="1" applyFont="1" applyFill="1" applyBorder="1" applyAlignment="1" applyProtection="1">
      <alignment horizontal="left" vertical="center"/>
    </xf>
    <xf numFmtId="4" fontId="14" fillId="2" borderId="2" xfId="0" applyNumberFormat="1" applyFont="1" applyFill="1" applyBorder="1" applyAlignment="1">
      <alignment horizontal="right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>
      <alignment vertical="center"/>
    </xf>
    <xf numFmtId="49" fontId="10" fillId="0" borderId="2" xfId="0" applyNumberFormat="1" applyFont="1" applyFill="1" applyBorder="1" applyAlignment="1" applyProtection="1">
      <alignment horizontal="left" vertical="center" wrapText="1"/>
    </xf>
    <xf numFmtId="0" fontId="19" fillId="0" borderId="2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4" fontId="14" fillId="2" borderId="2" xfId="0" applyNumberFormat="1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21" fillId="0" borderId="2" xfId="0" applyFont="1" applyBorder="1">
      <alignment vertical="center"/>
    </xf>
    <xf numFmtId="49" fontId="8" fillId="0" borderId="2" xfId="0" applyNumberFormat="1" applyFont="1" applyFill="1" applyBorder="1" applyAlignment="1" applyProtection="1">
      <alignment horizontal="right" vertical="center"/>
    </xf>
    <xf numFmtId="0" fontId="22" fillId="0" borderId="2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7" fontId="2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77" fontId="14" fillId="0" borderId="1" xfId="0" applyNumberFormat="1" applyFont="1" applyBorder="1" applyAlignment="1">
      <alignment vertical="center" wrapText="1"/>
    </xf>
    <xf numFmtId="177" fontId="14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" xfId="49" applyFont="1" applyFill="1" applyBorder="1" applyAlignment="1" applyProtection="1">
      <alignment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24" fillId="0" borderId="2" xfId="0" applyNumberFormat="1" applyFont="1" applyFill="1" applyBorder="1" applyAlignment="1">
      <alignment horizontal="right" vertical="center"/>
    </xf>
    <xf numFmtId="0" fontId="8" fillId="0" borderId="2" xfId="49" applyFont="1" applyBorder="1" applyAlignment="1" applyProtection="1">
      <alignment vertical="center"/>
    </xf>
    <xf numFmtId="0" fontId="13" fillId="0" borderId="2" xfId="49" applyFont="1" applyFill="1" applyBorder="1" applyAlignment="1" applyProtection="1">
      <alignment horizontal="center" vertical="center"/>
    </xf>
    <xf numFmtId="178" fontId="13" fillId="0" borderId="2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4" fontId="20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79" fontId="3" fillId="0" borderId="0" xfId="0" applyNumberFormat="1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0&#24180;&#36164;&#26009;\2020&#24180;&#37096;&#38376;&#39044;&#31639;\2020&#24180;&#39044;&#31639;&#25209;&#22797;&#25991;&#20214;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2" workbookViewId="0">
      <selection activeCell="G16" sqref="G16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3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3"/>
      <c r="B3" s="3" t="s">
        <v>0</v>
      </c>
      <c r="C3" s="100"/>
      <c r="D3" s="100"/>
      <c r="E3" s="3"/>
      <c r="F3" s="3"/>
      <c r="G3" s="3"/>
      <c r="H3" s="3"/>
      <c r="I3" s="3"/>
      <c r="J3" s="3"/>
      <c r="K3" s="3"/>
    </row>
    <row r="4" ht="22.75" customHeight="1" spans="1:11">
      <c r="A4" s="3"/>
      <c r="B4" s="101" t="s">
        <v>1</v>
      </c>
      <c r="C4" s="101"/>
      <c r="D4" s="101"/>
      <c r="E4" s="101"/>
      <c r="F4" s="3"/>
      <c r="G4" s="3"/>
      <c r="H4" s="3"/>
      <c r="I4" s="3"/>
      <c r="J4" s="3"/>
      <c r="K4" s="3"/>
    </row>
    <row r="5" ht="14.3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55" customHeight="1" spans="1:11">
      <c r="A6" s="1"/>
      <c r="B6" s="102" t="s">
        <v>2</v>
      </c>
      <c r="C6" s="102"/>
      <c r="D6" s="102"/>
      <c r="E6" s="102"/>
      <c r="F6" s="102"/>
      <c r="G6" s="102"/>
      <c r="H6" s="102"/>
      <c r="I6" s="102"/>
      <c r="J6" s="102"/>
      <c r="K6" s="102"/>
    </row>
    <row r="7" ht="22.7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5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5" customHeight="1" spans="1:11">
      <c r="A10" s="3"/>
      <c r="B10" s="3" t="s">
        <v>3</v>
      </c>
      <c r="C10" s="3"/>
      <c r="F10" s="103" t="s">
        <v>4</v>
      </c>
      <c r="G10" s="104">
        <v>45357</v>
      </c>
      <c r="H10" s="3"/>
      <c r="I10" s="3"/>
      <c r="J10" s="3"/>
      <c r="K10" s="3"/>
    </row>
    <row r="11" ht="22.75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5" customHeight="1" spans="1:11">
      <c r="A12" s="3"/>
      <c r="B12" s="103" t="s">
        <v>5</v>
      </c>
      <c r="C12" s="105" t="s">
        <v>6</v>
      </c>
      <c r="D12" s="3"/>
      <c r="E12" s="103" t="s">
        <v>7</v>
      </c>
      <c r="F12" s="1" t="s">
        <v>8</v>
      </c>
      <c r="G12" s="3"/>
      <c r="H12" s="103" t="s">
        <v>9</v>
      </c>
      <c r="I12" s="1" t="s">
        <v>10</v>
      </c>
      <c r="J12" s="3"/>
      <c r="K12" s="3"/>
    </row>
    <row r="13" ht="14.3" customHeight="1" spans="1:11">
      <c r="A13" s="1"/>
      <c r="B13" s="1"/>
      <c r="C13" s="1" t="s">
        <v>11</v>
      </c>
      <c r="D13" s="1"/>
      <c r="E13" s="1"/>
      <c r="F13" s="1"/>
      <c r="G13" s="1"/>
      <c r="H13" s="1"/>
      <c r="I13" s="1"/>
      <c r="J13" s="1"/>
      <c r="K13" s="1"/>
    </row>
    <row r="14" ht="14.3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3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B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F10" sqref="F10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"/>
      <c r="B1" s="1"/>
    </row>
    <row r="2" ht="39.15" customHeight="1" spans="1:3">
      <c r="A2" s="1"/>
      <c r="B2" s="96" t="s">
        <v>12</v>
      </c>
      <c r="C2" s="96"/>
    </row>
    <row r="3" ht="29.35" customHeight="1" spans="1:3">
      <c r="A3" s="97"/>
      <c r="B3" s="98" t="s">
        <v>13</v>
      </c>
      <c r="C3" s="98" t="s">
        <v>14</v>
      </c>
    </row>
    <row r="4" ht="28.45" customHeight="1" spans="1:3">
      <c r="A4" s="89"/>
      <c r="B4" s="99" t="s">
        <v>15</v>
      </c>
      <c r="C4" s="39" t="s">
        <v>16</v>
      </c>
    </row>
    <row r="5" ht="28.45" customHeight="1" spans="1:3">
      <c r="A5" s="89"/>
      <c r="B5" s="99" t="s">
        <v>17</v>
      </c>
      <c r="C5" s="39" t="s">
        <v>18</v>
      </c>
    </row>
    <row r="6" ht="28.45" customHeight="1" spans="1:3">
      <c r="A6" s="89"/>
      <c r="B6" s="99" t="s">
        <v>19</v>
      </c>
      <c r="C6" s="39" t="s">
        <v>20</v>
      </c>
    </row>
    <row r="7" ht="28.45" customHeight="1" spans="1:3">
      <c r="A7" s="89"/>
      <c r="B7" s="99" t="s">
        <v>21</v>
      </c>
      <c r="C7" s="39"/>
    </row>
    <row r="8" ht="28.45" customHeight="1" spans="1:3">
      <c r="A8" s="89"/>
      <c r="B8" s="99" t="s">
        <v>22</v>
      </c>
      <c r="C8" s="39" t="s">
        <v>23</v>
      </c>
    </row>
    <row r="9" ht="28.45" customHeight="1" spans="1:3">
      <c r="A9" s="89"/>
      <c r="B9" s="99" t="s">
        <v>24</v>
      </c>
      <c r="C9" s="39" t="s">
        <v>25</v>
      </c>
    </row>
    <row r="10" ht="28.45" customHeight="1" spans="1:3">
      <c r="A10" s="89"/>
      <c r="B10" s="99" t="s">
        <v>26</v>
      </c>
      <c r="C10" s="39" t="s">
        <v>27</v>
      </c>
    </row>
    <row r="11" ht="28.45" customHeight="1" spans="1:3">
      <c r="A11" s="89"/>
      <c r="B11" s="99" t="s">
        <v>28</v>
      </c>
      <c r="C11" s="39" t="s">
        <v>29</v>
      </c>
    </row>
    <row r="12" ht="28.45" customHeight="1" spans="1:3">
      <c r="A12" s="89"/>
      <c r="B12" s="99" t="s">
        <v>30</v>
      </c>
      <c r="C12" s="39"/>
    </row>
    <row r="13" ht="28.45" customHeight="1" spans="1:3">
      <c r="A13" s="1"/>
      <c r="B13" s="99" t="s">
        <v>31</v>
      </c>
      <c r="C13" s="39"/>
    </row>
    <row r="14" ht="28.45" customHeight="1" spans="1:3">
      <c r="A14" s="1"/>
      <c r="B14" s="99" t="s">
        <v>32</v>
      </c>
      <c r="C14" s="39" t="s">
        <v>16</v>
      </c>
    </row>
  </sheetData>
  <mergeCells count="1">
    <mergeCell ref="B2:C2"/>
  </mergeCells>
  <pageMargins left="0.865972222222222" right="0.75" top="0.590277777777778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6" sqref="A6"/>
    </sheetView>
  </sheetViews>
  <sheetFormatPr defaultColWidth="10" defaultRowHeight="13.5" outlineLevelCol="3"/>
  <cols>
    <col min="1" max="1" width="25" customWidth="1"/>
    <col min="2" max="2" width="13.75" customWidth="1"/>
    <col min="3" max="3" width="26.125" customWidth="1"/>
    <col min="4" max="4" width="13.75" customWidth="1"/>
  </cols>
  <sheetData>
    <row r="1" ht="9" customHeight="1" spans="1:4">
      <c r="A1" s="1"/>
      <c r="B1" s="1"/>
      <c r="C1" s="1"/>
      <c r="D1" s="1"/>
    </row>
    <row r="2" ht="29" customHeight="1" spans="1:4">
      <c r="A2" s="2" t="s">
        <v>33</v>
      </c>
      <c r="B2" s="2"/>
      <c r="C2" s="2"/>
      <c r="D2" s="2"/>
    </row>
    <row r="3" ht="16" customHeight="1" spans="1:4">
      <c r="A3" s="89"/>
      <c r="B3" s="89"/>
      <c r="C3" s="89"/>
      <c r="D3" s="90" t="s">
        <v>34</v>
      </c>
    </row>
    <row r="4" ht="22.75" customHeight="1" spans="1:4">
      <c r="A4" s="67" t="s">
        <v>35</v>
      </c>
      <c r="B4" s="67"/>
      <c r="C4" s="67" t="s">
        <v>36</v>
      </c>
      <c r="D4" s="67"/>
    </row>
    <row r="5" ht="22.75" customHeight="1" spans="1:4">
      <c r="A5" s="67" t="s">
        <v>37</v>
      </c>
      <c r="B5" s="67" t="s">
        <v>38</v>
      </c>
      <c r="C5" s="67" t="s">
        <v>37</v>
      </c>
      <c r="D5" s="67" t="s">
        <v>38</v>
      </c>
    </row>
    <row r="6" ht="19" customHeight="1" spans="1:4">
      <c r="A6" s="91" t="s">
        <v>39</v>
      </c>
      <c r="B6" s="74">
        <v>11517618.306</v>
      </c>
      <c r="C6" s="91" t="s">
        <v>40</v>
      </c>
      <c r="D6" s="74">
        <v>10042349.45</v>
      </c>
    </row>
    <row r="7" ht="19" customHeight="1" spans="1:4">
      <c r="A7" s="91" t="s">
        <v>41</v>
      </c>
      <c r="B7" s="74"/>
      <c r="C7" s="91" t="s">
        <v>42</v>
      </c>
      <c r="D7" s="92"/>
    </row>
    <row r="8" ht="19" customHeight="1" spans="1:4">
      <c r="A8" s="91" t="s">
        <v>43</v>
      </c>
      <c r="B8" s="74"/>
      <c r="C8" s="91" t="s">
        <v>44</v>
      </c>
      <c r="D8" s="92"/>
    </row>
    <row r="9" ht="19" customHeight="1" spans="1:4">
      <c r="A9" s="91" t="s">
        <v>45</v>
      </c>
      <c r="B9" s="74"/>
      <c r="C9" s="91" t="s">
        <v>46</v>
      </c>
      <c r="D9" s="92"/>
    </row>
    <row r="10" ht="19" customHeight="1" spans="1:4">
      <c r="A10" s="91" t="s">
        <v>47</v>
      </c>
      <c r="B10" s="74"/>
      <c r="C10" s="91" t="s">
        <v>48</v>
      </c>
      <c r="D10" s="92"/>
    </row>
    <row r="11" ht="19" customHeight="1" spans="1:4">
      <c r="A11" s="91" t="s">
        <v>49</v>
      </c>
      <c r="B11" s="74"/>
      <c r="C11" s="91" t="s">
        <v>50</v>
      </c>
      <c r="D11" s="92"/>
    </row>
    <row r="12" ht="19" customHeight="1" spans="1:4">
      <c r="A12" s="91" t="s">
        <v>51</v>
      </c>
      <c r="B12" s="74"/>
      <c r="C12" s="91" t="s">
        <v>52</v>
      </c>
      <c r="D12" s="92"/>
    </row>
    <row r="13" ht="19" customHeight="1" spans="1:4">
      <c r="A13" s="91" t="s">
        <v>53</v>
      </c>
      <c r="B13" s="74"/>
      <c r="C13" s="91" t="s">
        <v>54</v>
      </c>
      <c r="D13" s="92">
        <v>990592.72</v>
      </c>
    </row>
    <row r="14" ht="19" customHeight="1" spans="1:4">
      <c r="A14" s="91" t="s">
        <v>55</v>
      </c>
      <c r="B14" s="74"/>
      <c r="C14" s="91" t="s">
        <v>56</v>
      </c>
      <c r="D14" s="92"/>
    </row>
    <row r="15" ht="19" customHeight="1" spans="1:4">
      <c r="A15" s="91"/>
      <c r="B15" s="93"/>
      <c r="C15" s="91" t="s">
        <v>57</v>
      </c>
      <c r="D15" s="92">
        <v>484676.136</v>
      </c>
    </row>
    <row r="16" ht="19" customHeight="1" spans="1:4">
      <c r="A16" s="91"/>
      <c r="B16" s="93"/>
      <c r="C16" s="91" t="s">
        <v>58</v>
      </c>
      <c r="D16" s="92"/>
    </row>
    <row r="17" ht="19" customHeight="1" spans="1:4">
      <c r="A17" s="91"/>
      <c r="B17" s="93"/>
      <c r="C17" s="91" t="s">
        <v>59</v>
      </c>
      <c r="D17" s="92"/>
    </row>
    <row r="18" ht="19" customHeight="1" spans="1:4">
      <c r="A18" s="91"/>
      <c r="B18" s="93"/>
      <c r="C18" s="91" t="s">
        <v>60</v>
      </c>
      <c r="D18" s="92"/>
    </row>
    <row r="19" ht="19" customHeight="1" spans="1:4">
      <c r="A19" s="91"/>
      <c r="B19" s="93"/>
      <c r="C19" s="91" t="s">
        <v>61</v>
      </c>
      <c r="D19" s="92"/>
    </row>
    <row r="20" ht="19" customHeight="1" spans="1:4">
      <c r="A20" s="94"/>
      <c r="B20" s="95"/>
      <c r="C20" s="91" t="s">
        <v>62</v>
      </c>
      <c r="D20" s="92"/>
    </row>
    <row r="21" ht="19" customHeight="1" spans="1:4">
      <c r="A21" s="94"/>
      <c r="B21" s="95"/>
      <c r="C21" s="91" t="s">
        <v>63</v>
      </c>
      <c r="D21" s="92"/>
    </row>
    <row r="22" ht="19" customHeight="1" spans="1:4">
      <c r="A22" s="94"/>
      <c r="B22" s="95"/>
      <c r="C22" s="91" t="s">
        <v>64</v>
      </c>
      <c r="D22" s="92"/>
    </row>
    <row r="23" ht="19" customHeight="1" spans="1:4">
      <c r="A23" s="94"/>
      <c r="B23" s="95"/>
      <c r="C23" s="91" t="s">
        <v>65</v>
      </c>
      <c r="D23" s="92"/>
    </row>
    <row r="24" ht="19" customHeight="1" spans="1:4">
      <c r="A24" s="94"/>
      <c r="B24" s="95"/>
      <c r="C24" s="91" t="s">
        <v>66</v>
      </c>
      <c r="D24" s="92"/>
    </row>
    <row r="25" ht="19" customHeight="1" spans="1:4">
      <c r="A25" s="91"/>
      <c r="B25" s="93"/>
      <c r="C25" s="91" t="s">
        <v>67</v>
      </c>
      <c r="D25" s="92"/>
    </row>
    <row r="26" ht="19" customHeight="1" spans="1:4">
      <c r="A26" s="91"/>
      <c r="B26" s="93"/>
      <c r="C26" s="91" t="s">
        <v>68</v>
      </c>
      <c r="D26" s="92"/>
    </row>
    <row r="27" ht="19" customHeight="1" spans="1:4">
      <c r="A27" s="91"/>
      <c r="B27" s="93"/>
      <c r="C27" s="91" t="s">
        <v>69</v>
      </c>
      <c r="D27" s="92"/>
    </row>
    <row r="28" ht="19" customHeight="1" spans="1:4">
      <c r="A28" s="94"/>
      <c r="B28" s="95"/>
      <c r="C28" s="91" t="s">
        <v>70</v>
      </c>
      <c r="D28" s="92"/>
    </row>
    <row r="29" ht="19" customHeight="1" spans="1:4">
      <c r="A29" s="94"/>
      <c r="B29" s="95"/>
      <c r="C29" s="91" t="s">
        <v>71</v>
      </c>
      <c r="D29" s="92"/>
    </row>
    <row r="30" ht="19" customHeight="1" spans="1:4">
      <c r="A30" s="94"/>
      <c r="B30" s="95"/>
      <c r="C30" s="91" t="s">
        <v>72</v>
      </c>
      <c r="D30" s="92"/>
    </row>
    <row r="31" ht="19" customHeight="1" spans="1:4">
      <c r="A31" s="94"/>
      <c r="B31" s="95"/>
      <c r="C31" s="91" t="s">
        <v>73</v>
      </c>
      <c r="D31" s="92"/>
    </row>
    <row r="32" ht="19" customHeight="1" spans="1:4">
      <c r="A32" s="94"/>
      <c r="B32" s="95"/>
      <c r="C32" s="91" t="s">
        <v>74</v>
      </c>
      <c r="D32" s="92"/>
    </row>
    <row r="33" ht="19" customHeight="1" spans="1:4">
      <c r="A33" s="91"/>
      <c r="B33" s="91"/>
      <c r="C33" s="91" t="s">
        <v>75</v>
      </c>
      <c r="D33" s="92"/>
    </row>
    <row r="34" ht="19" customHeight="1" spans="1:4">
      <c r="A34" s="91"/>
      <c r="B34" s="91"/>
      <c r="C34" s="91" t="s">
        <v>76</v>
      </c>
      <c r="D34" s="92"/>
    </row>
    <row r="35" ht="19" customHeight="1" spans="1:4">
      <c r="A35" s="91"/>
      <c r="B35" s="91"/>
      <c r="C35" s="91" t="s">
        <v>77</v>
      </c>
      <c r="D35" s="92"/>
    </row>
    <row r="36" ht="19" customHeight="1" spans="1:4">
      <c r="A36" s="94" t="s">
        <v>78</v>
      </c>
      <c r="B36" s="95">
        <f>SUM(B6:B14)</f>
        <v>11517618.306</v>
      </c>
      <c r="C36" s="94" t="s">
        <v>79</v>
      </c>
      <c r="D36" s="95">
        <f>SUM(D6:D35)</f>
        <v>11517618.306</v>
      </c>
    </row>
    <row r="37" ht="19" customHeight="1" spans="1:4">
      <c r="A37" s="94" t="s">
        <v>80</v>
      </c>
      <c r="B37" s="95"/>
      <c r="C37" s="94" t="s">
        <v>81</v>
      </c>
      <c r="D37" s="95"/>
    </row>
    <row r="38" ht="19" customHeight="1" spans="1:4">
      <c r="A38" s="91"/>
      <c r="B38" s="93"/>
      <c r="C38" s="91"/>
      <c r="D38" s="93"/>
    </row>
    <row r="39" ht="19" customHeight="1" spans="1:4">
      <c r="A39" s="94" t="s">
        <v>82</v>
      </c>
      <c r="B39" s="95">
        <f>B36+B37</f>
        <v>11517618.306</v>
      </c>
      <c r="C39" s="94" t="s">
        <v>83</v>
      </c>
      <c r="D39" s="95">
        <f>D36+D37</f>
        <v>11517618.306</v>
      </c>
    </row>
    <row r="40" ht="19" customHeight="1"/>
  </sheetData>
  <mergeCells count="4">
    <mergeCell ref="A2:D2"/>
    <mergeCell ref="A3:C3"/>
    <mergeCell ref="A4:B4"/>
    <mergeCell ref="C4:D4"/>
  </mergeCells>
  <pageMargins left="1.18055555555556" right="0.75" top="0.472222222222222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10" sqref="B10"/>
    </sheetView>
  </sheetViews>
  <sheetFormatPr defaultColWidth="7.875" defaultRowHeight="12.75" customHeight="1" outlineLevelCol="2"/>
  <cols>
    <col min="1" max="1" width="39.5" style="9" customWidth="1"/>
    <col min="2" max="2" width="35.625" style="9" customWidth="1"/>
    <col min="3" max="3" width="27.375" style="9" customWidth="1"/>
    <col min="4" max="16384" width="7.875" style="8"/>
  </cols>
  <sheetData>
    <row r="1" ht="24.75" customHeight="1" spans="1:1">
      <c r="A1" s="18"/>
    </row>
    <row r="2" ht="24.75" customHeight="1" spans="1:2">
      <c r="A2" s="11" t="s">
        <v>84</v>
      </c>
      <c r="B2" s="11"/>
    </row>
    <row r="3" ht="24.75" customHeight="1" spans="1:2">
      <c r="A3" s="82"/>
      <c r="B3" s="12" t="s">
        <v>34</v>
      </c>
    </row>
    <row r="4" ht="24" customHeight="1" spans="1:2">
      <c r="A4" s="22" t="s">
        <v>37</v>
      </c>
      <c r="B4" s="22" t="s">
        <v>38</v>
      </c>
    </row>
    <row r="5" s="8" customFormat="1" ht="25" customHeight="1" spans="1:3">
      <c r="A5" s="83" t="s">
        <v>85</v>
      </c>
      <c r="B5" s="84">
        <f>B6+B7</f>
        <v>11517618.306</v>
      </c>
      <c r="C5" s="9"/>
    </row>
    <row r="6" s="8" customFormat="1" ht="25" customHeight="1" spans="1:3">
      <c r="A6" s="83" t="s">
        <v>86</v>
      </c>
      <c r="B6" s="84">
        <v>11517618.306</v>
      </c>
      <c r="C6" s="9"/>
    </row>
    <row r="7" s="8" customFormat="1" ht="25" customHeight="1" spans="1:3">
      <c r="A7" s="83" t="s">
        <v>87</v>
      </c>
      <c r="B7" s="85"/>
      <c r="C7" s="9"/>
    </row>
    <row r="8" s="8" customFormat="1" ht="25" customHeight="1" spans="1:3">
      <c r="A8" s="83" t="s">
        <v>88</v>
      </c>
      <c r="B8" s="85">
        <f>B9+B10</f>
        <v>0</v>
      </c>
      <c r="C8" s="9"/>
    </row>
    <row r="9" s="8" customFormat="1" ht="25" customHeight="1" spans="1:3">
      <c r="A9" s="83" t="s">
        <v>89</v>
      </c>
      <c r="B9" s="85"/>
      <c r="C9" s="9"/>
    </row>
    <row r="10" s="8" customFormat="1" ht="25" customHeight="1" spans="1:3">
      <c r="A10" s="83" t="s">
        <v>90</v>
      </c>
      <c r="B10" s="85"/>
      <c r="C10" s="9"/>
    </row>
    <row r="11" s="8" customFormat="1" ht="25" customHeight="1" spans="1:3">
      <c r="A11" s="83" t="s">
        <v>91</v>
      </c>
      <c r="B11" s="85">
        <f>SUM(B12:B14)</f>
        <v>0</v>
      </c>
      <c r="C11" s="9"/>
    </row>
    <row r="12" s="8" customFormat="1" ht="25" customHeight="1" spans="1:3">
      <c r="A12" s="83" t="s">
        <v>92</v>
      </c>
      <c r="B12" s="85"/>
      <c r="C12" s="9"/>
    </row>
    <row r="13" s="8" customFormat="1" ht="25" customHeight="1" spans="1:3">
      <c r="A13" s="83" t="s">
        <v>93</v>
      </c>
      <c r="B13" s="85"/>
      <c r="C13" s="9"/>
    </row>
    <row r="14" s="8" customFormat="1" ht="25" customHeight="1" spans="1:3">
      <c r="A14" s="83" t="s">
        <v>94</v>
      </c>
      <c r="B14" s="85"/>
      <c r="C14" s="9"/>
    </row>
    <row r="15" s="8" customFormat="1" ht="25" customHeight="1" spans="1:3">
      <c r="A15" s="83" t="s">
        <v>95</v>
      </c>
      <c r="B15" s="85"/>
      <c r="C15" s="9"/>
    </row>
    <row r="16" s="8" customFormat="1" ht="25" customHeight="1" spans="1:3">
      <c r="A16" s="83" t="s">
        <v>96</v>
      </c>
      <c r="B16" s="85"/>
      <c r="C16" s="9"/>
    </row>
    <row r="17" s="8" customFormat="1" ht="25" customHeight="1" spans="1:3">
      <c r="A17" s="83" t="s">
        <v>97</v>
      </c>
      <c r="B17" s="85"/>
      <c r="C17" s="9"/>
    </row>
    <row r="18" s="8" customFormat="1" ht="25" customHeight="1" spans="1:3">
      <c r="A18" s="83" t="s">
        <v>98</v>
      </c>
      <c r="B18" s="85"/>
      <c r="C18" s="9"/>
    </row>
    <row r="19" s="8" customFormat="1" ht="25" customHeight="1" spans="1:3">
      <c r="A19" s="83" t="s">
        <v>99</v>
      </c>
      <c r="B19" s="84">
        <f>B20+B23+B26+B27</f>
        <v>0</v>
      </c>
      <c r="C19" s="9"/>
    </row>
    <row r="20" s="8" customFormat="1" ht="25" customHeight="1" spans="1:3">
      <c r="A20" s="83" t="s">
        <v>100</v>
      </c>
      <c r="B20" s="84">
        <f>B21+B22</f>
        <v>0</v>
      </c>
      <c r="C20" s="9"/>
    </row>
    <row r="21" s="8" customFormat="1" ht="25" customHeight="1" spans="1:3">
      <c r="A21" s="83" t="s">
        <v>101</v>
      </c>
      <c r="B21" s="84"/>
      <c r="C21" s="9"/>
    </row>
    <row r="22" s="8" customFormat="1" ht="25" customHeight="1" spans="1:3">
      <c r="A22" s="83" t="s">
        <v>102</v>
      </c>
      <c r="B22" s="84"/>
      <c r="C22" s="9"/>
    </row>
    <row r="23" s="8" customFormat="1" ht="25" customHeight="1" spans="1:3">
      <c r="A23" s="83" t="s">
        <v>103</v>
      </c>
      <c r="B23" s="84">
        <f>B24+B25</f>
        <v>0</v>
      </c>
      <c r="C23" s="9"/>
    </row>
    <row r="24" s="8" customFormat="1" ht="25" customHeight="1" spans="1:3">
      <c r="A24" s="83" t="s">
        <v>104</v>
      </c>
      <c r="B24" s="84"/>
      <c r="C24" s="9"/>
    </row>
    <row r="25" s="8" customFormat="1" ht="25" customHeight="1" spans="1:3">
      <c r="A25" s="83" t="s">
        <v>105</v>
      </c>
      <c r="B25" s="84"/>
      <c r="C25" s="9"/>
    </row>
    <row r="26" s="8" customFormat="1" ht="25" customHeight="1" spans="1:3">
      <c r="A26" s="83" t="s">
        <v>106</v>
      </c>
      <c r="B26" s="84"/>
      <c r="C26" s="9"/>
    </row>
    <row r="27" s="8" customFormat="1" ht="25" customHeight="1" spans="1:3">
      <c r="A27" s="83" t="s">
        <v>107</v>
      </c>
      <c r="B27" s="84"/>
      <c r="C27" s="9"/>
    </row>
    <row r="28" ht="25" customHeight="1" spans="1:2">
      <c r="A28" s="86"/>
      <c r="B28" s="84"/>
    </row>
    <row r="29" s="8" customFormat="1" ht="25" customHeight="1" spans="1:3">
      <c r="A29" s="87" t="s">
        <v>108</v>
      </c>
      <c r="B29" s="88">
        <f>B5+B8+B11+B15+B16+B17+B18+B19</f>
        <v>11517618.306</v>
      </c>
      <c r="C29" s="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D9" sqref="D9"/>
    </sheetView>
  </sheetViews>
  <sheetFormatPr defaultColWidth="10" defaultRowHeight="13.5" outlineLevelCol="4"/>
  <cols>
    <col min="1" max="1" width="32.6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109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3" t="s">
        <v>34</v>
      </c>
    </row>
    <row r="4" ht="22.75" customHeight="1" spans="1:5">
      <c r="A4" s="78" t="s">
        <v>110</v>
      </c>
      <c r="B4" s="78" t="s">
        <v>111</v>
      </c>
      <c r="C4" s="78" t="s">
        <v>112</v>
      </c>
      <c r="D4" s="78" t="s">
        <v>113</v>
      </c>
      <c r="E4" s="78" t="s">
        <v>114</v>
      </c>
    </row>
    <row r="5" ht="22.75" customHeight="1" spans="1:5">
      <c r="A5" s="26" t="s">
        <v>115</v>
      </c>
      <c r="B5" s="79">
        <f t="shared" ref="B5:B17" si="0">C5+D5</f>
        <v>11517618.306</v>
      </c>
      <c r="C5" s="61">
        <f>C6+C9+C15</f>
        <v>10817618.306</v>
      </c>
      <c r="D5" s="61">
        <v>700000</v>
      </c>
      <c r="E5" s="61"/>
    </row>
    <row r="6" ht="24" customHeight="1" spans="1:5">
      <c r="A6" s="29" t="s">
        <v>116</v>
      </c>
      <c r="B6" s="80">
        <f t="shared" si="0"/>
        <v>10042349.45</v>
      </c>
      <c r="C6" s="61">
        <f>C7</f>
        <v>9342349.45</v>
      </c>
      <c r="D6" s="61">
        <v>700000</v>
      </c>
      <c r="E6" s="61"/>
    </row>
    <row r="7" s="17" customFormat="1" ht="24" customHeight="1" spans="1:5">
      <c r="A7" s="29" t="s">
        <v>117</v>
      </c>
      <c r="B7" s="80">
        <f t="shared" si="0"/>
        <v>10042349.45</v>
      </c>
      <c r="C7" s="60">
        <f>C8</f>
        <v>9342349.45</v>
      </c>
      <c r="D7" s="60">
        <v>700000</v>
      </c>
      <c r="E7" s="60"/>
    </row>
    <row r="8" ht="24" customHeight="1" spans="1:5">
      <c r="A8" s="33" t="s">
        <v>118</v>
      </c>
      <c r="B8" s="81">
        <f t="shared" si="0"/>
        <v>10042349.45</v>
      </c>
      <c r="C8" s="62">
        <v>9342349.45</v>
      </c>
      <c r="D8" s="63">
        <v>700000</v>
      </c>
      <c r="E8" s="62"/>
    </row>
    <row r="9" s="17" customFormat="1" ht="24" customHeight="1" spans="1:5">
      <c r="A9" s="29" t="s">
        <v>119</v>
      </c>
      <c r="B9" s="80">
        <f t="shared" si="0"/>
        <v>990592.72</v>
      </c>
      <c r="C9" s="64">
        <f>C10+C13</f>
        <v>990592.72</v>
      </c>
      <c r="D9" s="64"/>
      <c r="E9" s="64"/>
    </row>
    <row r="10" s="17" customFormat="1" ht="24" customHeight="1" spans="1:5">
      <c r="A10" s="29" t="s">
        <v>120</v>
      </c>
      <c r="B10" s="80">
        <f t="shared" si="0"/>
        <v>964901.76</v>
      </c>
      <c r="C10" s="64">
        <f>C11+C12</f>
        <v>964901.76</v>
      </c>
      <c r="D10" s="64"/>
      <c r="E10" s="64"/>
    </row>
    <row r="11" ht="24" customHeight="1" spans="1:5">
      <c r="A11" s="33" t="s">
        <v>121</v>
      </c>
      <c r="B11" s="81">
        <f t="shared" si="0"/>
        <v>39240</v>
      </c>
      <c r="C11" s="66">
        <v>39240</v>
      </c>
      <c r="D11" s="66"/>
      <c r="E11" s="66"/>
    </row>
    <row r="12" s="17" customFormat="1" ht="24" customHeight="1" spans="1:5">
      <c r="A12" s="33" t="s">
        <v>122</v>
      </c>
      <c r="B12" s="81">
        <f t="shared" si="0"/>
        <v>925661.76</v>
      </c>
      <c r="C12" s="66">
        <v>925661.76</v>
      </c>
      <c r="D12" s="64"/>
      <c r="E12" s="64"/>
    </row>
    <row r="13" s="17" customFormat="1" ht="24" customHeight="1" spans="1:5">
      <c r="A13" s="29" t="s">
        <v>123</v>
      </c>
      <c r="B13" s="80">
        <f t="shared" si="0"/>
        <v>25690.96</v>
      </c>
      <c r="C13" s="64">
        <f>C14</f>
        <v>25690.96</v>
      </c>
      <c r="D13" s="64"/>
      <c r="E13" s="64"/>
    </row>
    <row r="14" ht="24" customHeight="1" spans="1:5">
      <c r="A14" s="33" t="s">
        <v>124</v>
      </c>
      <c r="B14" s="81">
        <f t="shared" si="0"/>
        <v>25690.96</v>
      </c>
      <c r="C14" s="66">
        <v>25690.96</v>
      </c>
      <c r="D14" s="66"/>
      <c r="E14" s="66"/>
    </row>
    <row r="15" s="17" customFormat="1" ht="24" customHeight="1" spans="1:5">
      <c r="A15" s="29" t="s">
        <v>125</v>
      </c>
      <c r="B15" s="80">
        <f t="shared" si="0"/>
        <v>484676.136</v>
      </c>
      <c r="C15" s="64">
        <f>C16</f>
        <v>484676.136</v>
      </c>
      <c r="D15" s="64"/>
      <c r="E15" s="64"/>
    </row>
    <row r="16" s="17" customFormat="1" ht="24" customHeight="1" spans="1:5">
      <c r="A16" s="29" t="s">
        <v>126</v>
      </c>
      <c r="B16" s="80">
        <f t="shared" si="0"/>
        <v>484676.136</v>
      </c>
      <c r="C16" s="64">
        <f>C17</f>
        <v>484676.136</v>
      </c>
      <c r="D16" s="64"/>
      <c r="E16" s="64"/>
    </row>
    <row r="17" ht="24" customHeight="1" spans="1:5">
      <c r="A17" s="33" t="s">
        <v>127</v>
      </c>
      <c r="B17" s="81">
        <f t="shared" si="0"/>
        <v>484676.136</v>
      </c>
      <c r="C17" s="66">
        <v>484676.136</v>
      </c>
      <c r="D17" s="66"/>
      <c r="E17" s="6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7" sqref="B7"/>
    </sheetView>
  </sheetViews>
  <sheetFormatPr defaultColWidth="10" defaultRowHeight="13.5" outlineLevelCol="6"/>
  <cols>
    <col min="1" max="1" width="24.5666666666667" customWidth="1"/>
    <col min="2" max="2" width="13.875" customWidth="1"/>
    <col min="3" max="3" width="28.625" customWidth="1"/>
    <col min="4" max="4" width="11.5" customWidth="1"/>
    <col min="5" max="5" width="18.725" customWidth="1"/>
    <col min="6" max="8" width="9.76666666666667" customWidth="1"/>
  </cols>
  <sheetData>
    <row r="1" ht="14.3" customHeight="1" spans="1:7">
      <c r="A1" s="1"/>
      <c r="B1" s="1"/>
      <c r="C1" s="1"/>
      <c r="D1" s="1"/>
      <c r="E1" s="1"/>
      <c r="F1" s="1"/>
      <c r="G1" s="1"/>
    </row>
    <row r="2" ht="35" customHeight="1" spans="1:7">
      <c r="A2" s="2" t="s">
        <v>128</v>
      </c>
      <c r="B2" s="2"/>
      <c r="C2" s="2"/>
      <c r="D2" s="2"/>
      <c r="E2" s="1"/>
      <c r="F2" s="1"/>
      <c r="G2" s="1"/>
    </row>
    <row r="3" ht="22.75" customHeight="1" spans="1:7">
      <c r="A3" s="3"/>
      <c r="B3" s="3"/>
      <c r="C3" s="42" t="s">
        <v>34</v>
      </c>
      <c r="D3" s="42"/>
      <c r="E3" s="3"/>
      <c r="F3" s="3"/>
      <c r="G3" s="3"/>
    </row>
    <row r="4" ht="21" customHeight="1" spans="1:7">
      <c r="A4" s="67" t="s">
        <v>35</v>
      </c>
      <c r="B4" s="67"/>
      <c r="C4" s="67" t="s">
        <v>36</v>
      </c>
      <c r="D4" s="67"/>
      <c r="E4" s="3"/>
      <c r="F4" s="3"/>
      <c r="G4" s="3"/>
    </row>
    <row r="5" ht="21" customHeight="1" spans="1:7">
      <c r="A5" s="67" t="s">
        <v>37</v>
      </c>
      <c r="B5" s="67" t="s">
        <v>38</v>
      </c>
      <c r="C5" s="67" t="s">
        <v>37</v>
      </c>
      <c r="D5" s="67" t="s">
        <v>115</v>
      </c>
      <c r="E5" s="3"/>
      <c r="F5" s="3"/>
      <c r="G5" s="3"/>
    </row>
    <row r="6" ht="21" customHeight="1" spans="1:7">
      <c r="A6" s="6" t="s">
        <v>129</v>
      </c>
      <c r="B6" s="73">
        <f>SUM(B7:B9)</f>
        <v>11517618.306</v>
      </c>
      <c r="C6" s="6" t="s">
        <v>130</v>
      </c>
      <c r="D6" s="73">
        <f>SUM(D7:D36)</f>
        <v>11517618.306</v>
      </c>
      <c r="E6" s="3"/>
      <c r="F6" s="3"/>
      <c r="G6" s="3"/>
    </row>
    <row r="7" ht="21" customHeight="1" spans="1:7">
      <c r="A7" s="6" t="s">
        <v>131</v>
      </c>
      <c r="B7" s="73">
        <v>11517618.306</v>
      </c>
      <c r="C7" s="6" t="s">
        <v>132</v>
      </c>
      <c r="D7" s="73">
        <v>10042349.45</v>
      </c>
      <c r="E7" s="3"/>
      <c r="F7" s="3"/>
      <c r="G7" s="3"/>
    </row>
    <row r="8" ht="21" customHeight="1" spans="1:7">
      <c r="A8" s="6" t="s">
        <v>133</v>
      </c>
      <c r="B8" s="74"/>
      <c r="C8" s="6" t="s">
        <v>134</v>
      </c>
      <c r="D8" s="73"/>
      <c r="E8" s="3"/>
      <c r="F8" s="3"/>
      <c r="G8" s="3"/>
    </row>
    <row r="9" ht="21" customHeight="1" spans="1:7">
      <c r="A9" s="6" t="s">
        <v>135</v>
      </c>
      <c r="B9" s="74"/>
      <c r="C9" s="6" t="s">
        <v>136</v>
      </c>
      <c r="D9" s="73"/>
      <c r="E9" s="3"/>
      <c r="F9" s="3"/>
      <c r="G9" s="3"/>
    </row>
    <row r="10" ht="21" customHeight="1" spans="1:7">
      <c r="A10" s="6"/>
      <c r="B10" s="75"/>
      <c r="C10" s="6" t="s">
        <v>137</v>
      </c>
      <c r="D10" s="73"/>
      <c r="E10" s="3"/>
      <c r="F10" s="3"/>
      <c r="G10" s="3"/>
    </row>
    <row r="11" ht="21" customHeight="1" spans="1:7">
      <c r="A11" s="6"/>
      <c r="B11" s="75"/>
      <c r="C11" s="6" t="s">
        <v>138</v>
      </c>
      <c r="D11" s="73"/>
      <c r="E11" s="3"/>
      <c r="F11" s="3"/>
      <c r="G11" s="3"/>
    </row>
    <row r="12" ht="21" customHeight="1" spans="1:7">
      <c r="A12" s="6"/>
      <c r="B12" s="75"/>
      <c r="C12" s="6" t="s">
        <v>139</v>
      </c>
      <c r="D12" s="73"/>
      <c r="E12" s="3"/>
      <c r="F12" s="3"/>
      <c r="G12" s="3"/>
    </row>
    <row r="13" ht="21" customHeight="1" spans="1:7">
      <c r="A13" s="39"/>
      <c r="B13" s="70"/>
      <c r="C13" s="6" t="s">
        <v>140</v>
      </c>
      <c r="D13" s="73"/>
      <c r="E13" s="3"/>
      <c r="F13" s="3"/>
      <c r="G13" s="3"/>
    </row>
    <row r="14" ht="21" customHeight="1" spans="1:7">
      <c r="A14" s="6"/>
      <c r="B14" s="75"/>
      <c r="C14" s="6" t="s">
        <v>141</v>
      </c>
      <c r="D14" s="73">
        <v>990592.72</v>
      </c>
      <c r="E14" s="3"/>
      <c r="F14" s="3"/>
      <c r="G14" s="27"/>
    </row>
    <row r="15" ht="21" customHeight="1" spans="1:7">
      <c r="A15" s="6"/>
      <c r="B15" s="75"/>
      <c r="C15" s="6" t="s">
        <v>142</v>
      </c>
      <c r="D15" s="73"/>
      <c r="E15" s="3"/>
      <c r="F15" s="3"/>
      <c r="G15" s="3"/>
    </row>
    <row r="16" ht="21" customHeight="1" spans="1:7">
      <c r="A16" s="6"/>
      <c r="B16" s="75"/>
      <c r="C16" s="6" t="s">
        <v>143</v>
      </c>
      <c r="D16" s="73">
        <v>484676.136</v>
      </c>
      <c r="E16" s="3"/>
      <c r="F16" s="3"/>
      <c r="G16" s="3"/>
    </row>
    <row r="17" ht="21" customHeight="1" spans="1:7">
      <c r="A17" s="6"/>
      <c r="B17" s="75"/>
      <c r="C17" s="6" t="s">
        <v>144</v>
      </c>
      <c r="D17" s="74"/>
      <c r="E17" s="3"/>
      <c r="F17" s="3"/>
      <c r="G17" s="3"/>
    </row>
    <row r="18" ht="21" customHeight="1" spans="1:7">
      <c r="A18" s="6"/>
      <c r="B18" s="75"/>
      <c r="C18" s="6" t="s">
        <v>145</v>
      </c>
      <c r="D18" s="74"/>
      <c r="E18" s="3"/>
      <c r="F18" s="3"/>
      <c r="G18" s="3"/>
    </row>
    <row r="19" ht="21" customHeight="1" spans="1:7">
      <c r="A19" s="6"/>
      <c r="B19" s="6"/>
      <c r="C19" s="6" t="s">
        <v>146</v>
      </c>
      <c r="D19" s="74"/>
      <c r="E19" s="3"/>
      <c r="F19" s="3"/>
      <c r="G19" s="3"/>
    </row>
    <row r="20" ht="21" customHeight="1" spans="1:7">
      <c r="A20" s="6"/>
      <c r="B20" s="6"/>
      <c r="C20" s="6" t="s">
        <v>147</v>
      </c>
      <c r="D20" s="74"/>
      <c r="E20" s="3"/>
      <c r="F20" s="3"/>
      <c r="G20" s="3"/>
    </row>
    <row r="21" ht="21" customHeight="1" spans="1:7">
      <c r="A21" s="6"/>
      <c r="B21" s="6"/>
      <c r="C21" s="6" t="s">
        <v>148</v>
      </c>
      <c r="D21" s="74"/>
      <c r="E21" s="3"/>
      <c r="F21" s="3"/>
      <c r="G21" s="3"/>
    </row>
    <row r="22" ht="21" customHeight="1" spans="1:7">
      <c r="A22" s="6"/>
      <c r="B22" s="6"/>
      <c r="C22" s="6" t="s">
        <v>149</v>
      </c>
      <c r="D22" s="74"/>
      <c r="E22" s="3"/>
      <c r="F22" s="3"/>
      <c r="G22" s="3"/>
    </row>
    <row r="23" ht="21" customHeight="1" spans="1:7">
      <c r="A23" s="6"/>
      <c r="B23" s="6"/>
      <c r="C23" s="6" t="s">
        <v>150</v>
      </c>
      <c r="D23" s="74"/>
      <c r="E23" s="3"/>
      <c r="F23" s="3"/>
      <c r="G23" s="3"/>
    </row>
    <row r="24" ht="21" customHeight="1" spans="1:7">
      <c r="A24" s="6"/>
      <c r="B24" s="6"/>
      <c r="C24" s="6" t="s">
        <v>151</v>
      </c>
      <c r="D24" s="74"/>
      <c r="E24" s="3"/>
      <c r="F24" s="3"/>
      <c r="G24" s="3"/>
    </row>
    <row r="25" ht="21" customHeight="1" spans="1:7">
      <c r="A25" s="6"/>
      <c r="B25" s="6"/>
      <c r="C25" s="6" t="s">
        <v>152</v>
      </c>
      <c r="D25" s="74"/>
      <c r="E25" s="3"/>
      <c r="F25" s="3"/>
      <c r="G25" s="3"/>
    </row>
    <row r="26" ht="21" customHeight="1" spans="1:7">
      <c r="A26" s="6"/>
      <c r="B26" s="6"/>
      <c r="C26" s="6" t="s">
        <v>153</v>
      </c>
      <c r="D26" s="74"/>
      <c r="E26" s="3"/>
      <c r="F26" s="3"/>
      <c r="G26" s="3"/>
    </row>
    <row r="27" ht="21" customHeight="1" spans="1:7">
      <c r="A27" s="6"/>
      <c r="B27" s="6"/>
      <c r="C27" s="6" t="s">
        <v>154</v>
      </c>
      <c r="D27" s="74"/>
      <c r="E27" s="3"/>
      <c r="F27" s="3"/>
      <c r="G27" s="3"/>
    </row>
    <row r="28" ht="21" customHeight="1" spans="1:7">
      <c r="A28" s="6"/>
      <c r="B28" s="6"/>
      <c r="C28" s="6" t="s">
        <v>155</v>
      </c>
      <c r="D28" s="74"/>
      <c r="E28" s="3"/>
      <c r="F28" s="3"/>
      <c r="G28" s="3"/>
    </row>
    <row r="29" ht="21" customHeight="1" spans="1:7">
      <c r="A29" s="6"/>
      <c r="B29" s="6"/>
      <c r="C29" s="6" t="s">
        <v>156</v>
      </c>
      <c r="D29" s="74"/>
      <c r="E29" s="3"/>
      <c r="F29" s="3"/>
      <c r="G29" s="3"/>
    </row>
    <row r="30" ht="21" customHeight="1" spans="1:7">
      <c r="A30" s="6"/>
      <c r="B30" s="6"/>
      <c r="C30" s="6" t="s">
        <v>157</v>
      </c>
      <c r="D30" s="74"/>
      <c r="E30" s="3"/>
      <c r="F30" s="3"/>
      <c r="G30" s="3"/>
    </row>
    <row r="31" ht="21" customHeight="1" spans="1:7">
      <c r="A31" s="6"/>
      <c r="B31" s="6"/>
      <c r="C31" s="6" t="s">
        <v>158</v>
      </c>
      <c r="D31" s="74"/>
      <c r="E31" s="3"/>
      <c r="F31" s="3"/>
      <c r="G31" s="3"/>
    </row>
    <row r="32" ht="21" customHeight="1" spans="1:7">
      <c r="A32" s="6"/>
      <c r="B32" s="6"/>
      <c r="C32" s="6" t="s">
        <v>159</v>
      </c>
      <c r="D32" s="74"/>
      <c r="E32" s="3"/>
      <c r="F32" s="3"/>
      <c r="G32" s="3"/>
    </row>
    <row r="33" ht="21" customHeight="1" spans="1:7">
      <c r="A33" s="6"/>
      <c r="B33" s="6"/>
      <c r="C33" s="6" t="s">
        <v>160</v>
      </c>
      <c r="D33" s="74"/>
      <c r="E33" s="3"/>
      <c r="F33" s="3"/>
      <c r="G33" s="3"/>
    </row>
    <row r="34" ht="21" customHeight="1" spans="1:7">
      <c r="A34" s="6"/>
      <c r="B34" s="6"/>
      <c r="C34" s="6" t="s">
        <v>161</v>
      </c>
      <c r="D34" s="74"/>
      <c r="E34" s="3"/>
      <c r="F34" s="3"/>
      <c r="G34" s="3"/>
    </row>
    <row r="35" ht="21" customHeight="1" spans="1:7">
      <c r="A35" s="6"/>
      <c r="B35" s="6"/>
      <c r="C35" s="6" t="s">
        <v>162</v>
      </c>
      <c r="D35" s="74"/>
      <c r="E35" s="3"/>
      <c r="F35" s="3"/>
      <c r="G35" s="3"/>
    </row>
    <row r="36" ht="21" customHeight="1" spans="1:7">
      <c r="A36" s="6"/>
      <c r="B36" s="6"/>
      <c r="C36" s="6" t="s">
        <v>163</v>
      </c>
      <c r="D36" s="73"/>
      <c r="E36" s="3"/>
      <c r="F36" s="3"/>
      <c r="G36" s="3"/>
    </row>
    <row r="37" ht="21" customHeight="1" spans="1:7">
      <c r="A37" s="67" t="s">
        <v>164</v>
      </c>
      <c r="B37" s="76">
        <f>B6</f>
        <v>11517618.306</v>
      </c>
      <c r="C37" s="67" t="s">
        <v>165</v>
      </c>
      <c r="D37" s="77">
        <f>D6</f>
        <v>11517618.306</v>
      </c>
      <c r="E37" s="27"/>
      <c r="F37" s="3"/>
      <c r="G37" s="3"/>
    </row>
  </sheetData>
  <mergeCells count="4">
    <mergeCell ref="A2:D2"/>
    <mergeCell ref="C3:D3"/>
    <mergeCell ref="A4:B4"/>
    <mergeCell ref="C4:D4"/>
  </mergeCells>
  <pageMargins left="1.18055555555556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F5" sqref="F5"/>
    </sheetView>
  </sheetViews>
  <sheetFormatPr defaultColWidth="10" defaultRowHeight="13.5" outlineLevelRow="7"/>
  <cols>
    <col min="1" max="1" width="12.375" customWidth="1"/>
    <col min="2" max="2" width="15.125" customWidth="1"/>
    <col min="3" max="3" width="14" customWidth="1"/>
    <col min="4" max="4" width="13.375" customWidth="1"/>
    <col min="5" max="5" width="11.5" customWidth="1"/>
    <col min="6" max="11" width="9.875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166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/>
      <c r="B3" s="3"/>
      <c r="C3" s="3"/>
      <c r="D3" s="3"/>
      <c r="E3" s="3"/>
      <c r="F3" s="3"/>
      <c r="G3" s="3"/>
      <c r="H3" s="3"/>
      <c r="I3" s="3"/>
      <c r="J3" s="42" t="s">
        <v>34</v>
      </c>
      <c r="K3" s="42"/>
    </row>
    <row r="4" ht="22.75" customHeight="1" spans="1:11">
      <c r="A4" s="67" t="s">
        <v>167</v>
      </c>
      <c r="B4" s="67" t="s">
        <v>115</v>
      </c>
      <c r="C4" s="67" t="s">
        <v>168</v>
      </c>
      <c r="D4" s="67"/>
      <c r="E4" s="67"/>
      <c r="F4" s="67" t="s">
        <v>169</v>
      </c>
      <c r="G4" s="67"/>
      <c r="H4" s="67"/>
      <c r="I4" s="67" t="s">
        <v>170</v>
      </c>
      <c r="J4" s="67"/>
      <c r="K4" s="67"/>
    </row>
    <row r="5" ht="22.75" customHeight="1" spans="1:11">
      <c r="A5" s="67"/>
      <c r="B5" s="67"/>
      <c r="C5" s="5" t="s">
        <v>115</v>
      </c>
      <c r="D5" s="5" t="s">
        <v>112</v>
      </c>
      <c r="E5" s="5" t="s">
        <v>113</v>
      </c>
      <c r="F5" s="5" t="s">
        <v>115</v>
      </c>
      <c r="G5" s="5" t="s">
        <v>112</v>
      </c>
      <c r="H5" s="5" t="s">
        <v>113</v>
      </c>
      <c r="I5" s="5" t="s">
        <v>115</v>
      </c>
      <c r="J5" s="5" t="s">
        <v>112</v>
      </c>
      <c r="K5" s="5" t="s">
        <v>113</v>
      </c>
    </row>
    <row r="6" ht="22.75" customHeight="1" spans="1:11">
      <c r="A6" s="39" t="s">
        <v>115</v>
      </c>
      <c r="B6" s="68"/>
      <c r="C6" s="68"/>
      <c r="D6" s="68"/>
      <c r="E6" s="68"/>
      <c r="F6" s="68"/>
      <c r="G6" s="68"/>
      <c r="H6" s="68"/>
      <c r="I6" s="68"/>
      <c r="J6" s="68"/>
      <c r="K6" s="68"/>
    </row>
    <row r="7" ht="22.75" customHeight="1" spans="1:11">
      <c r="A7" s="69" t="s">
        <v>171</v>
      </c>
      <c r="B7" s="68">
        <f>C7+F7+I7</f>
        <v>11517618.31</v>
      </c>
      <c r="C7" s="68">
        <f>D7+E7</f>
        <v>11517618.31</v>
      </c>
      <c r="D7" s="68">
        <v>10817618.31</v>
      </c>
      <c r="E7" s="70">
        <v>700000</v>
      </c>
      <c r="F7" s="70"/>
      <c r="G7" s="70"/>
      <c r="H7" s="70"/>
      <c r="I7" s="70"/>
      <c r="J7" s="70"/>
      <c r="K7" s="70"/>
    </row>
    <row r="8" ht="22.75" customHeight="1" spans="1:11">
      <c r="A8" s="71"/>
      <c r="B8" s="72"/>
      <c r="C8" s="72"/>
      <c r="D8" s="70"/>
      <c r="E8" s="70"/>
      <c r="F8" s="70"/>
      <c r="G8" s="70"/>
      <c r="H8" s="70"/>
      <c r="I8" s="70"/>
      <c r="J8" s="70"/>
      <c r="K8" s="7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D9" sqref="D9:E9"/>
    </sheetView>
  </sheetViews>
  <sheetFormatPr defaultColWidth="10" defaultRowHeight="13.5" outlineLevelCol="4"/>
  <cols>
    <col min="1" max="1" width="9.75" customWidth="1"/>
    <col min="2" max="2" width="21.625" customWidth="1"/>
    <col min="3" max="3" width="19.125" customWidth="1"/>
    <col min="4" max="4" width="19.875" customWidth="1"/>
    <col min="5" max="5" width="18.5" customWidth="1"/>
  </cols>
  <sheetData>
    <row r="1" ht="14.3" customHeight="1" spans="1:1">
      <c r="A1" s="53"/>
    </row>
    <row r="2" ht="36.9" customHeight="1" spans="1:5">
      <c r="A2" s="2" t="s">
        <v>172</v>
      </c>
      <c r="B2" s="2"/>
      <c r="C2" s="2"/>
      <c r="D2" s="2"/>
      <c r="E2" s="2"/>
    </row>
    <row r="3" ht="21.85" customHeight="1" spans="1:5">
      <c r="A3" s="3"/>
      <c r="B3" s="3"/>
      <c r="C3" s="42" t="s">
        <v>34</v>
      </c>
      <c r="D3" s="42"/>
      <c r="E3" s="42"/>
    </row>
    <row r="4" ht="22.75" customHeight="1" spans="1:5">
      <c r="A4" s="23" t="s">
        <v>110</v>
      </c>
      <c r="B4" s="23"/>
      <c r="C4" s="23" t="s">
        <v>168</v>
      </c>
      <c r="D4" s="23"/>
      <c r="E4" s="23"/>
    </row>
    <row r="5" ht="22.75" customHeight="1" spans="1:5">
      <c r="A5" s="54" t="s">
        <v>173</v>
      </c>
      <c r="B5" s="54" t="s">
        <v>174</v>
      </c>
      <c r="C5" s="55" t="s">
        <v>115</v>
      </c>
      <c r="D5" s="54" t="s">
        <v>112</v>
      </c>
      <c r="E5" s="54" t="s">
        <v>113</v>
      </c>
    </row>
    <row r="6" ht="22.75" customHeight="1" spans="1:5">
      <c r="A6" s="56"/>
      <c r="B6" s="57" t="s">
        <v>115</v>
      </c>
      <c r="C6" s="58">
        <f t="shared" ref="C6:C11" si="0">D6+E6</f>
        <v>10817618.306</v>
      </c>
      <c r="D6" s="59">
        <f>D7+D10+D16</f>
        <v>10817618.306</v>
      </c>
      <c r="E6" s="59"/>
    </row>
    <row r="7" ht="29" customHeight="1" spans="1:5">
      <c r="A7" s="29" t="s">
        <v>175</v>
      </c>
      <c r="B7" s="29" t="s">
        <v>176</v>
      </c>
      <c r="C7" s="60">
        <f t="shared" si="0"/>
        <v>9342349.45</v>
      </c>
      <c r="D7" s="60">
        <f>D8</f>
        <v>9342349.45</v>
      </c>
      <c r="E7" s="61"/>
    </row>
    <row r="8" ht="29" customHeight="1" spans="1:5">
      <c r="A8" s="29" t="s">
        <v>177</v>
      </c>
      <c r="B8" s="29" t="s">
        <v>178</v>
      </c>
      <c r="C8" s="60">
        <f t="shared" si="0"/>
        <v>10042349.45</v>
      </c>
      <c r="D8" s="60">
        <f>D9</f>
        <v>9342349.45</v>
      </c>
      <c r="E8" s="61">
        <f>E9</f>
        <v>700000</v>
      </c>
    </row>
    <row r="9" customFormat="1" ht="29" customHeight="1" spans="1:5">
      <c r="A9" s="33" t="s">
        <v>179</v>
      </c>
      <c r="B9" s="33" t="s">
        <v>180</v>
      </c>
      <c r="C9" s="62">
        <f t="shared" si="0"/>
        <v>10042349.45</v>
      </c>
      <c r="D9" s="62">
        <v>9342349.45</v>
      </c>
      <c r="E9" s="63">
        <v>700000</v>
      </c>
    </row>
    <row r="10" s="17" customFormat="1" ht="29" customHeight="1" spans="1:5">
      <c r="A10" s="29" t="s">
        <v>181</v>
      </c>
      <c r="B10" s="29" t="s">
        <v>182</v>
      </c>
      <c r="C10" s="60">
        <f t="shared" si="0"/>
        <v>990592.72</v>
      </c>
      <c r="D10" s="64">
        <f>D11+D14</f>
        <v>990592.72</v>
      </c>
      <c r="E10" s="31"/>
    </row>
    <row r="11" s="17" customFormat="1" ht="29" customHeight="1" spans="1:5">
      <c r="A11" s="29" t="s">
        <v>183</v>
      </c>
      <c r="B11" s="29" t="s">
        <v>184</v>
      </c>
      <c r="C11" s="60">
        <f t="shared" si="0"/>
        <v>964901.76</v>
      </c>
      <c r="D11" s="64">
        <f>D12+D13</f>
        <v>964901.76</v>
      </c>
      <c r="E11" s="31"/>
    </row>
    <row r="12" customFormat="1" ht="29" customHeight="1" spans="1:5">
      <c r="A12" s="33" t="s">
        <v>185</v>
      </c>
      <c r="B12" s="33" t="s">
        <v>186</v>
      </c>
      <c r="C12" s="65">
        <v>39240</v>
      </c>
      <c r="D12" s="62">
        <v>39240</v>
      </c>
      <c r="E12" s="35"/>
    </row>
    <row r="13" s="17" customFormat="1" ht="29" customHeight="1" spans="1:5">
      <c r="A13" s="33" t="s">
        <v>187</v>
      </c>
      <c r="B13" s="33" t="s">
        <v>188</v>
      </c>
      <c r="C13" s="65">
        <v>925661.76</v>
      </c>
      <c r="D13" s="65">
        <v>925661.76</v>
      </c>
      <c r="E13" s="31"/>
    </row>
    <row r="14" s="17" customFormat="1" ht="29" customHeight="1" spans="1:5">
      <c r="A14" s="33" t="s">
        <v>189</v>
      </c>
      <c r="B14" s="29" t="s">
        <v>190</v>
      </c>
      <c r="C14" s="60">
        <f>D14+E14</f>
        <v>25690.96</v>
      </c>
      <c r="D14" s="64">
        <f>D15</f>
        <v>25690.96</v>
      </c>
      <c r="E14" s="31"/>
    </row>
    <row r="15" customFormat="1" ht="29" customHeight="1" spans="1:5">
      <c r="A15" s="33" t="s">
        <v>191</v>
      </c>
      <c r="B15" s="33" t="s">
        <v>190</v>
      </c>
      <c r="C15" s="62">
        <f>D15+E15</f>
        <v>25690.96</v>
      </c>
      <c r="D15" s="66">
        <v>25690.96</v>
      </c>
      <c r="E15" s="35"/>
    </row>
    <row r="16" s="17" customFormat="1" ht="29" customHeight="1" spans="1:5">
      <c r="A16" s="29" t="s">
        <v>192</v>
      </c>
      <c r="B16" s="29" t="s">
        <v>193</v>
      </c>
      <c r="C16" s="60">
        <f>D16+E16</f>
        <v>484676.136</v>
      </c>
      <c r="D16" s="64">
        <f>D17</f>
        <v>484676.136</v>
      </c>
      <c r="E16" s="31"/>
    </row>
    <row r="17" s="17" customFormat="1" ht="29" customHeight="1" spans="1:5">
      <c r="A17" s="29" t="s">
        <v>194</v>
      </c>
      <c r="B17" s="29" t="s">
        <v>195</v>
      </c>
      <c r="C17" s="60">
        <f>D17+E17</f>
        <v>484676.136</v>
      </c>
      <c r="D17" s="64">
        <f>D18</f>
        <v>484676.136</v>
      </c>
      <c r="E17" s="31"/>
    </row>
    <row r="18" customFormat="1" ht="29" customHeight="1" spans="1:5">
      <c r="A18" s="33" t="s">
        <v>196</v>
      </c>
      <c r="B18" s="33" t="s">
        <v>197</v>
      </c>
      <c r="C18" s="62">
        <f>D18+E18</f>
        <v>484676.136</v>
      </c>
      <c r="D18" s="66">
        <v>484676.136</v>
      </c>
      <c r="E18" s="35"/>
    </row>
  </sheetData>
  <mergeCells count="4">
    <mergeCell ref="A2:E2"/>
    <mergeCell ref="C3:E3"/>
    <mergeCell ref="A4:B4"/>
    <mergeCell ref="C4:E4"/>
  </mergeCells>
  <pageMargins left="0.75" right="0.196527777777778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A2" workbookViewId="0">
      <selection activeCell="D6" sqref="D6"/>
    </sheetView>
  </sheetViews>
  <sheetFormatPr defaultColWidth="10" defaultRowHeight="13.5" outlineLevelCol="4"/>
  <cols>
    <col min="1" max="1" width="13.7" customWidth="1"/>
    <col min="2" max="2" width="17.125" customWidth="1"/>
    <col min="3" max="3" width="15" customWidth="1"/>
    <col min="4" max="4" width="16.75" customWidth="1"/>
    <col min="5" max="5" width="15.25" customWidth="1"/>
  </cols>
  <sheetData>
    <row r="1" ht="35" customHeight="1" spans="1:5">
      <c r="A1" s="2" t="s">
        <v>198</v>
      </c>
      <c r="B1" s="2"/>
      <c r="C1" s="2"/>
      <c r="D1" s="2"/>
      <c r="E1" s="2"/>
    </row>
    <row r="2" ht="22.75" customHeight="1" spans="1:5">
      <c r="A2" s="27"/>
      <c r="B2" s="27"/>
      <c r="C2" s="3"/>
      <c r="D2" s="3"/>
      <c r="E2" s="42" t="s">
        <v>34</v>
      </c>
    </row>
    <row r="3" ht="21" customHeight="1" spans="1:5">
      <c r="A3" s="23" t="s">
        <v>199</v>
      </c>
      <c r="B3" s="23"/>
      <c r="C3" s="23" t="s">
        <v>200</v>
      </c>
      <c r="D3" s="23"/>
      <c r="E3" s="23"/>
    </row>
    <row r="4" ht="21" customHeight="1" spans="1:5">
      <c r="A4" s="23" t="s">
        <v>173</v>
      </c>
      <c r="B4" s="23" t="s">
        <v>174</v>
      </c>
      <c r="C4" s="23" t="s">
        <v>115</v>
      </c>
      <c r="D4" s="23" t="s">
        <v>201</v>
      </c>
      <c r="E4" s="23" t="s">
        <v>202</v>
      </c>
    </row>
    <row r="5" ht="21" customHeight="1" spans="1:5">
      <c r="A5" s="23"/>
      <c r="B5" s="43" t="s">
        <v>115</v>
      </c>
      <c r="C5" s="44">
        <f>C6+C14+C32+C35</f>
        <v>10817618.306</v>
      </c>
      <c r="D5" s="44">
        <f>D6+D14+D32+D35</f>
        <v>8723245.896</v>
      </c>
      <c r="E5" s="44">
        <f>E6+E14+E32+E35</f>
        <v>2094372.41</v>
      </c>
    </row>
    <row r="6" ht="21" customHeight="1" spans="1:5">
      <c r="A6" s="45" t="s">
        <v>203</v>
      </c>
      <c r="B6" s="45" t="s">
        <v>204</v>
      </c>
      <c r="C6" s="46">
        <f>SUM(C7:C13)</f>
        <v>8684005.896</v>
      </c>
      <c r="D6" s="47">
        <f>SUM(D7:D13)</f>
        <v>8684005.896</v>
      </c>
      <c r="E6" s="47"/>
    </row>
    <row r="7" ht="21" customHeight="1" spans="1:5">
      <c r="A7" s="15" t="s">
        <v>205</v>
      </c>
      <c r="B7" s="34" t="s">
        <v>206</v>
      </c>
      <c r="C7" s="48">
        <f t="shared" ref="C7:C19" si="0">D7+E7</f>
        <v>3385133.64</v>
      </c>
      <c r="D7" s="49">
        <v>3385133.64</v>
      </c>
      <c r="E7" s="49"/>
    </row>
    <row r="8" ht="21" customHeight="1" spans="1:5">
      <c r="A8" s="15" t="s">
        <v>207</v>
      </c>
      <c r="B8" s="34" t="s">
        <v>208</v>
      </c>
      <c r="C8" s="48">
        <f t="shared" si="0"/>
        <v>2103647.4</v>
      </c>
      <c r="D8" s="50">
        <v>2103647.4</v>
      </c>
      <c r="E8" s="50"/>
    </row>
    <row r="9" ht="21" customHeight="1" spans="1:5">
      <c r="A9" s="15" t="s">
        <v>209</v>
      </c>
      <c r="B9" s="34" t="s">
        <v>210</v>
      </c>
      <c r="C9" s="48">
        <f t="shared" si="0"/>
        <v>1532585</v>
      </c>
      <c r="D9" s="50">
        <v>1532585</v>
      </c>
      <c r="E9" s="50"/>
    </row>
    <row r="10" ht="21" customHeight="1" spans="1:5">
      <c r="A10" s="15" t="s">
        <v>211</v>
      </c>
      <c r="B10" s="15" t="s">
        <v>212</v>
      </c>
      <c r="C10" s="48">
        <f t="shared" si="0"/>
        <v>226611</v>
      </c>
      <c r="D10" s="50">
        <v>226611</v>
      </c>
      <c r="E10" s="50"/>
    </row>
    <row r="11" ht="21" customHeight="1" spans="1:5">
      <c r="A11" s="15" t="s">
        <v>213</v>
      </c>
      <c r="B11" s="51" t="s">
        <v>214</v>
      </c>
      <c r="C11" s="48">
        <f t="shared" si="0"/>
        <v>925661.76</v>
      </c>
      <c r="D11" s="50">
        <v>925661.76</v>
      </c>
      <c r="E11" s="50"/>
    </row>
    <row r="12" ht="21" customHeight="1" spans="1:5">
      <c r="A12" s="15" t="s">
        <v>215</v>
      </c>
      <c r="B12" s="15" t="s">
        <v>216</v>
      </c>
      <c r="C12" s="48">
        <f t="shared" si="0"/>
        <v>484676.136</v>
      </c>
      <c r="D12" s="50">
        <v>484676.136</v>
      </c>
      <c r="E12" s="50"/>
    </row>
    <row r="13" ht="21" customHeight="1" spans="1:5">
      <c r="A13" s="15" t="s">
        <v>217</v>
      </c>
      <c r="B13" s="15" t="s">
        <v>218</v>
      </c>
      <c r="C13" s="48">
        <f t="shared" si="0"/>
        <v>25690.96</v>
      </c>
      <c r="D13" s="50">
        <v>25690.96</v>
      </c>
      <c r="E13" s="50"/>
    </row>
    <row r="14" s="17" customFormat="1" ht="21" customHeight="1" spans="1:5">
      <c r="A14" s="45" t="s">
        <v>219</v>
      </c>
      <c r="B14" s="30" t="s">
        <v>220</v>
      </c>
      <c r="C14" s="46">
        <f t="shared" si="0"/>
        <v>2044372.41</v>
      </c>
      <c r="D14" s="52"/>
      <c r="E14" s="52">
        <f>SUM(E15:E31)</f>
        <v>2044372.41</v>
      </c>
    </row>
    <row r="15" ht="21" customHeight="1" spans="1:5">
      <c r="A15" s="15" t="s">
        <v>221</v>
      </c>
      <c r="B15" s="34" t="s">
        <v>222</v>
      </c>
      <c r="C15" s="48">
        <f t="shared" si="0"/>
        <v>475000</v>
      </c>
      <c r="D15" s="50"/>
      <c r="E15" s="36">
        <v>475000</v>
      </c>
    </row>
    <row r="16" ht="21" customHeight="1" spans="1:5">
      <c r="A16" s="15" t="s">
        <v>223</v>
      </c>
      <c r="B16" s="34" t="s">
        <v>224</v>
      </c>
      <c r="C16" s="48">
        <f t="shared" si="0"/>
        <v>210000</v>
      </c>
      <c r="D16" s="50"/>
      <c r="E16" s="36">
        <v>210000</v>
      </c>
    </row>
    <row r="17" ht="21" customHeight="1" spans="1:5">
      <c r="A17" s="15" t="s">
        <v>225</v>
      </c>
      <c r="B17" s="34" t="s">
        <v>226</v>
      </c>
      <c r="C17" s="48">
        <f t="shared" si="0"/>
        <v>10000</v>
      </c>
      <c r="D17" s="50"/>
      <c r="E17" s="36">
        <v>10000</v>
      </c>
    </row>
    <row r="18" ht="21" customHeight="1" spans="1:5">
      <c r="A18" s="15" t="s">
        <v>227</v>
      </c>
      <c r="B18" s="34" t="s">
        <v>228</v>
      </c>
      <c r="C18" s="48">
        <f t="shared" si="0"/>
        <v>10000</v>
      </c>
      <c r="D18" s="50"/>
      <c r="E18" s="36">
        <v>10000</v>
      </c>
    </row>
    <row r="19" ht="21" customHeight="1" spans="1:5">
      <c r="A19" s="15" t="s">
        <v>229</v>
      </c>
      <c r="B19" s="34" t="s">
        <v>230</v>
      </c>
      <c r="C19" s="48">
        <f t="shared" si="0"/>
        <v>70000</v>
      </c>
      <c r="D19" s="50"/>
      <c r="E19" s="36">
        <v>70000</v>
      </c>
    </row>
    <row r="20" ht="21" customHeight="1" spans="1:5">
      <c r="A20" s="15" t="s">
        <v>231</v>
      </c>
      <c r="B20" s="34" t="s">
        <v>232</v>
      </c>
      <c r="C20" s="48">
        <f t="shared" ref="C20:C37" si="1">D20+E20</f>
        <v>270000</v>
      </c>
      <c r="D20" s="50"/>
      <c r="E20" s="36">
        <v>270000</v>
      </c>
    </row>
    <row r="21" ht="21" customHeight="1" spans="1:5">
      <c r="A21" s="15" t="s">
        <v>233</v>
      </c>
      <c r="B21" s="34" t="s">
        <v>234</v>
      </c>
      <c r="C21" s="48">
        <f t="shared" si="1"/>
        <v>10000</v>
      </c>
      <c r="D21" s="50"/>
      <c r="E21" s="36">
        <v>10000</v>
      </c>
    </row>
    <row r="22" ht="21" customHeight="1" spans="1:5">
      <c r="A22" s="15" t="s">
        <v>235</v>
      </c>
      <c r="B22" s="34" t="s">
        <v>236</v>
      </c>
      <c r="C22" s="48">
        <f t="shared" si="1"/>
        <v>50000</v>
      </c>
      <c r="D22" s="50"/>
      <c r="E22" s="36">
        <v>50000</v>
      </c>
    </row>
    <row r="23" ht="21" customHeight="1" spans="1:5">
      <c r="A23" s="15" t="s">
        <v>237</v>
      </c>
      <c r="B23" s="34" t="s">
        <v>238</v>
      </c>
      <c r="C23" s="48">
        <f t="shared" si="1"/>
        <v>20000</v>
      </c>
      <c r="D23" s="50"/>
      <c r="E23" s="36">
        <v>20000</v>
      </c>
    </row>
    <row r="24" ht="21" customHeight="1" spans="1:5">
      <c r="A24" s="15" t="s">
        <v>239</v>
      </c>
      <c r="B24" s="34" t="s">
        <v>240</v>
      </c>
      <c r="C24" s="48">
        <f t="shared" si="1"/>
        <v>30000</v>
      </c>
      <c r="D24" s="50"/>
      <c r="E24" s="36">
        <v>30000</v>
      </c>
    </row>
    <row r="25" ht="21" customHeight="1" spans="1:5">
      <c r="A25" s="15" t="s">
        <v>241</v>
      </c>
      <c r="B25" s="34" t="s">
        <v>242</v>
      </c>
      <c r="C25" s="48">
        <f t="shared" si="1"/>
        <v>5000</v>
      </c>
      <c r="D25" s="50"/>
      <c r="E25" s="36">
        <v>5000</v>
      </c>
    </row>
    <row r="26" ht="21" customHeight="1" spans="1:5">
      <c r="A26" s="15" t="s">
        <v>243</v>
      </c>
      <c r="B26" s="34" t="s">
        <v>244</v>
      </c>
      <c r="C26" s="48">
        <f t="shared" si="1"/>
        <v>10000</v>
      </c>
      <c r="D26" s="50"/>
      <c r="E26" s="36">
        <v>10000</v>
      </c>
    </row>
    <row r="27" ht="21" customHeight="1" spans="1:5">
      <c r="A27" s="15" t="s">
        <v>245</v>
      </c>
      <c r="B27" s="34" t="s">
        <v>246</v>
      </c>
      <c r="C27" s="48">
        <f t="shared" si="1"/>
        <v>40000</v>
      </c>
      <c r="D27" s="50"/>
      <c r="E27" s="36">
        <v>40000</v>
      </c>
    </row>
    <row r="28" ht="21" customHeight="1" spans="1:5">
      <c r="A28" s="15" t="s">
        <v>247</v>
      </c>
      <c r="B28" s="34" t="s">
        <v>248</v>
      </c>
      <c r="C28" s="48">
        <f t="shared" si="1"/>
        <v>106078.9</v>
      </c>
      <c r="D28" s="50"/>
      <c r="E28" s="36">
        <v>106078.9</v>
      </c>
    </row>
    <row r="29" ht="21" customHeight="1" spans="1:5">
      <c r="A29" s="15" t="s">
        <v>249</v>
      </c>
      <c r="B29" s="34" t="s">
        <v>250</v>
      </c>
      <c r="C29" s="48">
        <f t="shared" si="1"/>
        <v>90693.51</v>
      </c>
      <c r="D29" s="50"/>
      <c r="E29" s="36">
        <v>90693.51</v>
      </c>
    </row>
    <row r="30" ht="21" customHeight="1" spans="1:5">
      <c r="A30" s="15" t="s">
        <v>251</v>
      </c>
      <c r="B30" s="34" t="s">
        <v>252</v>
      </c>
      <c r="C30" s="48">
        <f t="shared" si="1"/>
        <v>100000</v>
      </c>
      <c r="D30" s="50"/>
      <c r="E30" s="36">
        <v>100000</v>
      </c>
    </row>
    <row r="31" ht="21" customHeight="1" spans="1:5">
      <c r="A31" s="15" t="s">
        <v>253</v>
      </c>
      <c r="B31" s="34" t="s">
        <v>254</v>
      </c>
      <c r="C31" s="48">
        <f t="shared" si="1"/>
        <v>537600</v>
      </c>
      <c r="D31" s="50"/>
      <c r="E31" s="36">
        <v>537600</v>
      </c>
    </row>
    <row r="32" s="17" customFormat="1" ht="21" customHeight="1" spans="1:5">
      <c r="A32" s="45" t="s">
        <v>255</v>
      </c>
      <c r="B32" s="30" t="s">
        <v>256</v>
      </c>
      <c r="C32" s="46">
        <f t="shared" si="1"/>
        <v>39240</v>
      </c>
      <c r="D32" s="52">
        <f>SUM(D33:D34)</f>
        <v>39240</v>
      </c>
      <c r="E32" s="52"/>
    </row>
    <row r="33" ht="21" customHeight="1" spans="1:5">
      <c r="A33" s="15" t="s">
        <v>257</v>
      </c>
      <c r="B33" s="34" t="s">
        <v>258</v>
      </c>
      <c r="C33" s="48">
        <f t="shared" si="1"/>
        <v>36000</v>
      </c>
      <c r="D33" s="36">
        <v>36000</v>
      </c>
      <c r="E33" s="50"/>
    </row>
    <row r="34" ht="21" customHeight="1" spans="1:5">
      <c r="A34" s="15" t="s">
        <v>259</v>
      </c>
      <c r="B34" s="34" t="s">
        <v>260</v>
      </c>
      <c r="C34" s="48">
        <f t="shared" si="1"/>
        <v>3240</v>
      </c>
      <c r="D34" s="36">
        <v>3240</v>
      </c>
      <c r="E34" s="50"/>
    </row>
    <row r="35" s="17" customFormat="1" ht="21" customHeight="1" spans="1:5">
      <c r="A35" s="45" t="s">
        <v>261</v>
      </c>
      <c r="B35" s="30" t="s">
        <v>262</v>
      </c>
      <c r="C35" s="46">
        <f t="shared" si="1"/>
        <v>50000</v>
      </c>
      <c r="D35" s="52"/>
      <c r="E35" s="52">
        <f>E36</f>
        <v>50000</v>
      </c>
    </row>
    <row r="36" ht="21" customHeight="1" spans="1:5">
      <c r="A36" s="15" t="s">
        <v>263</v>
      </c>
      <c r="B36" s="34" t="s">
        <v>264</v>
      </c>
      <c r="C36" s="48">
        <f t="shared" si="1"/>
        <v>50000</v>
      </c>
      <c r="D36" s="50"/>
      <c r="E36" s="50">
        <v>50000</v>
      </c>
    </row>
  </sheetData>
  <mergeCells count="4">
    <mergeCell ref="A1:E1"/>
    <mergeCell ref="A2:B2"/>
    <mergeCell ref="A3:B3"/>
    <mergeCell ref="C3:E3"/>
  </mergeCells>
  <pageMargins left="1.10208333333333" right="0.236111111111111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H17" sqref="H17"/>
    </sheetView>
  </sheetViews>
  <sheetFormatPr defaultColWidth="10" defaultRowHeight="13.5" outlineLevelRow="7" outlineLevelCol="7"/>
  <cols>
    <col min="1" max="1" width="11.125" customWidth="1"/>
    <col min="2" max="2" width="9.76666666666667" customWidth="1"/>
    <col min="3" max="3" width="12.9166666666667" customWidth="1"/>
    <col min="4" max="7" width="9.76666666666667" customWidth="1"/>
    <col min="8" max="8" width="10.125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37" t="s">
        <v>265</v>
      </c>
      <c r="B2" s="37"/>
      <c r="C2" s="37"/>
      <c r="D2" s="37"/>
      <c r="E2" s="37"/>
      <c r="F2" s="37"/>
      <c r="G2" s="37"/>
      <c r="H2" s="37"/>
    </row>
    <row r="3" ht="22.75" customHeight="1" spans="1:8">
      <c r="A3" s="1"/>
      <c r="B3" s="1"/>
      <c r="C3" s="1"/>
      <c r="D3" s="1"/>
      <c r="E3" s="1"/>
      <c r="F3" s="1"/>
      <c r="G3" s="1"/>
      <c r="H3" s="38" t="s">
        <v>34</v>
      </c>
    </row>
    <row r="4" ht="22.75" customHeight="1" spans="1:8">
      <c r="A4" s="5" t="s">
        <v>167</v>
      </c>
      <c r="B4" s="5" t="s">
        <v>266</v>
      </c>
      <c r="C4" s="5"/>
      <c r="D4" s="5"/>
      <c r="E4" s="5"/>
      <c r="F4" s="5"/>
      <c r="G4" s="5" t="s">
        <v>267</v>
      </c>
      <c r="H4" s="5" t="s">
        <v>268</v>
      </c>
    </row>
    <row r="5" ht="22.75" customHeight="1" spans="1:8">
      <c r="A5" s="5"/>
      <c r="B5" s="5" t="s">
        <v>115</v>
      </c>
      <c r="C5" s="5" t="s">
        <v>269</v>
      </c>
      <c r="D5" s="5" t="s">
        <v>270</v>
      </c>
      <c r="E5" s="5" t="s">
        <v>271</v>
      </c>
      <c r="F5" s="5"/>
      <c r="G5" s="5"/>
      <c r="H5" s="5"/>
    </row>
    <row r="6" ht="22.75" customHeight="1" spans="1:8">
      <c r="A6" s="5"/>
      <c r="B6" s="5"/>
      <c r="C6" s="5"/>
      <c r="D6" s="5"/>
      <c r="E6" s="5" t="s">
        <v>272</v>
      </c>
      <c r="F6" s="5" t="s">
        <v>273</v>
      </c>
      <c r="G6" s="5"/>
      <c r="H6" s="5"/>
    </row>
    <row r="7" ht="22.75" customHeight="1" spans="1:8">
      <c r="A7" s="39" t="s">
        <v>115</v>
      </c>
      <c r="B7" s="40">
        <f>B8</f>
        <v>130000</v>
      </c>
      <c r="C7" s="40"/>
      <c r="D7" s="40">
        <f t="shared" ref="C7:H7" si="0">D8</f>
        <v>30000</v>
      </c>
      <c r="E7" s="40"/>
      <c r="F7" s="40">
        <f t="shared" si="0"/>
        <v>100000</v>
      </c>
      <c r="G7" s="40">
        <f t="shared" si="0"/>
        <v>50000</v>
      </c>
      <c r="H7" s="40">
        <f t="shared" si="0"/>
        <v>20000</v>
      </c>
    </row>
    <row r="8" ht="33" customHeight="1" spans="1:8">
      <c r="A8" s="41" t="s">
        <v>171</v>
      </c>
      <c r="B8" s="40">
        <f>C8+D8+E8+F8</f>
        <v>130000</v>
      </c>
      <c r="C8" s="40"/>
      <c r="D8" s="40">
        <v>30000</v>
      </c>
      <c r="E8" s="40"/>
      <c r="F8" s="40">
        <v>100000</v>
      </c>
      <c r="G8" s="40">
        <v>50000</v>
      </c>
      <c r="H8" s="40">
        <v>20000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1.0625" right="0.354166666666667" top="0.826388888888889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A7" workbookViewId="0">
      <selection activeCell="E6" sqref="E6"/>
    </sheetView>
  </sheetViews>
  <sheetFormatPr defaultColWidth="10" defaultRowHeight="15"/>
  <cols>
    <col min="1" max="1" width="9.76666666666667" customWidth="1"/>
    <col min="2" max="2" width="12" style="9" customWidth="1"/>
    <col min="3" max="3" width="25.25" style="9" customWidth="1"/>
    <col min="4" max="5" width="13.875" customWidth="1"/>
    <col min="6" max="6" width="12.5" customWidth="1"/>
    <col min="7" max="11" width="9.76666666666667" customWidth="1"/>
  </cols>
  <sheetData>
    <row r="1" ht="14.3" customHeight="1" spans="1:11">
      <c r="A1" s="1"/>
      <c r="B1" s="18"/>
      <c r="C1" s="19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274</v>
      </c>
      <c r="B2" s="11"/>
      <c r="C2" s="11"/>
      <c r="D2" s="2"/>
      <c r="E2" s="2"/>
      <c r="F2" s="2"/>
      <c r="G2" s="1"/>
      <c r="H2" s="1"/>
      <c r="I2" s="1"/>
      <c r="J2" s="1"/>
      <c r="K2" s="1"/>
    </row>
    <row r="3" ht="22.75" customHeight="1" spans="1:11">
      <c r="A3" s="3"/>
      <c r="D3" s="3"/>
      <c r="E3" s="3"/>
      <c r="F3" s="3" t="s">
        <v>34</v>
      </c>
      <c r="G3" s="1"/>
      <c r="H3" s="1"/>
      <c r="I3" s="1"/>
      <c r="J3" s="1"/>
      <c r="K3" s="1"/>
    </row>
    <row r="4" ht="22.75" customHeight="1" spans="1:11">
      <c r="A4" s="20" t="s">
        <v>275</v>
      </c>
      <c r="B4" s="21" t="s">
        <v>276</v>
      </c>
      <c r="C4" s="22" t="s">
        <v>277</v>
      </c>
      <c r="D4" s="20" t="s">
        <v>115</v>
      </c>
      <c r="E4" s="20" t="s">
        <v>112</v>
      </c>
      <c r="F4" s="20" t="s">
        <v>113</v>
      </c>
      <c r="G4" s="1"/>
      <c r="H4" s="1"/>
      <c r="I4" s="1"/>
      <c r="J4" s="1"/>
      <c r="K4" s="1"/>
    </row>
    <row r="5" s="17" customFormat="1" ht="28" customHeight="1" spans="1:11">
      <c r="A5" s="23"/>
      <c r="B5" s="24"/>
      <c r="C5" s="25" t="s">
        <v>115</v>
      </c>
      <c r="D5" s="26">
        <f>D6</f>
        <v>2044372.41</v>
      </c>
      <c r="E5" s="26">
        <f>E6</f>
        <v>2044372.41</v>
      </c>
      <c r="F5" s="26"/>
      <c r="G5" s="27"/>
      <c r="H5" s="27"/>
      <c r="I5" s="27"/>
      <c r="J5" s="27"/>
      <c r="K5" s="27"/>
    </row>
    <row r="6" s="17" customFormat="1" ht="28" customHeight="1" spans="1:6">
      <c r="A6" s="28"/>
      <c r="B6" s="29" t="s">
        <v>219</v>
      </c>
      <c r="C6" s="30" t="s">
        <v>220</v>
      </c>
      <c r="D6" s="31">
        <f t="shared" ref="D6:D11" si="0">E6+F6</f>
        <v>2044372.41</v>
      </c>
      <c r="E6" s="31">
        <f>SUM(E7:E23)</f>
        <v>2044372.41</v>
      </c>
      <c r="F6" s="31"/>
    </row>
    <row r="7" ht="25" customHeight="1" spans="1:6">
      <c r="A7" s="32">
        <v>1</v>
      </c>
      <c r="B7" s="33" t="s">
        <v>221</v>
      </c>
      <c r="C7" s="34" t="s">
        <v>222</v>
      </c>
      <c r="D7" s="35">
        <f t="shared" si="0"/>
        <v>475000</v>
      </c>
      <c r="E7" s="36">
        <v>475000</v>
      </c>
      <c r="F7" s="35"/>
    </row>
    <row r="8" ht="25" customHeight="1" spans="1:6">
      <c r="A8" s="32">
        <v>2</v>
      </c>
      <c r="B8" s="33" t="s">
        <v>223</v>
      </c>
      <c r="C8" s="34" t="s">
        <v>224</v>
      </c>
      <c r="D8" s="35">
        <f t="shared" si="0"/>
        <v>210000</v>
      </c>
      <c r="E8" s="36">
        <v>210000</v>
      </c>
      <c r="F8" s="35"/>
    </row>
    <row r="9" ht="25" customHeight="1" spans="1:6">
      <c r="A9" s="32">
        <v>3</v>
      </c>
      <c r="B9" s="33" t="s">
        <v>225</v>
      </c>
      <c r="C9" s="34" t="s">
        <v>226</v>
      </c>
      <c r="D9" s="35">
        <f t="shared" si="0"/>
        <v>10000</v>
      </c>
      <c r="E9" s="36">
        <v>10000</v>
      </c>
      <c r="F9" s="35"/>
    </row>
    <row r="10" ht="25" customHeight="1" spans="1:6">
      <c r="A10" s="32">
        <v>4</v>
      </c>
      <c r="B10" s="33" t="s">
        <v>227</v>
      </c>
      <c r="C10" s="34" t="s">
        <v>228</v>
      </c>
      <c r="D10" s="35">
        <f t="shared" si="0"/>
        <v>10000</v>
      </c>
      <c r="E10" s="36">
        <v>10000</v>
      </c>
      <c r="F10" s="35"/>
    </row>
    <row r="11" ht="25" customHeight="1" spans="1:6">
      <c r="A11" s="32">
        <v>5</v>
      </c>
      <c r="B11" s="33" t="s">
        <v>229</v>
      </c>
      <c r="C11" s="34" t="s">
        <v>230</v>
      </c>
      <c r="D11" s="35">
        <f t="shared" si="0"/>
        <v>70000</v>
      </c>
      <c r="E11" s="36">
        <v>70000</v>
      </c>
      <c r="F11" s="35"/>
    </row>
    <row r="12" ht="25" customHeight="1" spans="1:6">
      <c r="A12" s="32">
        <v>7</v>
      </c>
      <c r="B12" s="33" t="s">
        <v>231</v>
      </c>
      <c r="C12" s="34" t="s">
        <v>232</v>
      </c>
      <c r="D12" s="35">
        <f t="shared" ref="D12:D24" si="1">E12+F12</f>
        <v>270000</v>
      </c>
      <c r="E12" s="36">
        <v>270000</v>
      </c>
      <c r="F12" s="35"/>
    </row>
    <row r="13" ht="25" customHeight="1" spans="1:6">
      <c r="A13" s="32">
        <v>8</v>
      </c>
      <c r="B13" s="33" t="s">
        <v>233</v>
      </c>
      <c r="C13" s="34" t="s">
        <v>234</v>
      </c>
      <c r="D13" s="35">
        <f t="shared" si="1"/>
        <v>10000</v>
      </c>
      <c r="E13" s="36">
        <v>10000</v>
      </c>
      <c r="F13" s="35"/>
    </row>
    <row r="14" ht="25" customHeight="1" spans="1:6">
      <c r="A14" s="32">
        <v>9</v>
      </c>
      <c r="B14" s="33" t="s">
        <v>235</v>
      </c>
      <c r="C14" s="34" t="s">
        <v>236</v>
      </c>
      <c r="D14" s="35">
        <f t="shared" si="1"/>
        <v>50000</v>
      </c>
      <c r="E14" s="36">
        <v>50000</v>
      </c>
      <c r="F14" s="35"/>
    </row>
    <row r="15" ht="25" customHeight="1" spans="1:6">
      <c r="A15" s="32">
        <v>10</v>
      </c>
      <c r="B15" s="33" t="s">
        <v>237</v>
      </c>
      <c r="C15" s="34" t="s">
        <v>238</v>
      </c>
      <c r="D15" s="35">
        <f t="shared" si="1"/>
        <v>20000</v>
      </c>
      <c r="E15" s="36">
        <v>20000</v>
      </c>
      <c r="F15" s="35"/>
    </row>
    <row r="16" ht="25" customHeight="1" spans="1:6">
      <c r="A16" s="32">
        <v>11</v>
      </c>
      <c r="B16" s="33" t="s">
        <v>239</v>
      </c>
      <c r="C16" s="34" t="s">
        <v>240</v>
      </c>
      <c r="D16" s="35">
        <f t="shared" si="1"/>
        <v>30000</v>
      </c>
      <c r="E16" s="36">
        <v>30000</v>
      </c>
      <c r="F16" s="35"/>
    </row>
    <row r="17" ht="25" customHeight="1" spans="1:6">
      <c r="A17" s="32">
        <v>12</v>
      </c>
      <c r="B17" s="33" t="s">
        <v>241</v>
      </c>
      <c r="C17" s="34" t="s">
        <v>242</v>
      </c>
      <c r="D17" s="35">
        <f t="shared" si="1"/>
        <v>5000</v>
      </c>
      <c r="E17" s="36">
        <v>5000</v>
      </c>
      <c r="F17" s="35"/>
    </row>
    <row r="18" ht="25" customHeight="1" spans="1:6">
      <c r="A18" s="32">
        <v>13</v>
      </c>
      <c r="B18" s="33" t="s">
        <v>243</v>
      </c>
      <c r="C18" s="34" t="s">
        <v>244</v>
      </c>
      <c r="D18" s="35">
        <f t="shared" si="1"/>
        <v>10000</v>
      </c>
      <c r="E18" s="36">
        <v>10000</v>
      </c>
      <c r="F18" s="35"/>
    </row>
    <row r="19" ht="25" customHeight="1" spans="1:6">
      <c r="A19" s="32">
        <v>14</v>
      </c>
      <c r="B19" s="33" t="s">
        <v>245</v>
      </c>
      <c r="C19" s="34" t="s">
        <v>246</v>
      </c>
      <c r="D19" s="35">
        <f t="shared" si="1"/>
        <v>40000</v>
      </c>
      <c r="E19" s="36">
        <v>40000</v>
      </c>
      <c r="F19" s="35"/>
    </row>
    <row r="20" ht="25" customHeight="1" spans="1:6">
      <c r="A20" s="32">
        <v>15</v>
      </c>
      <c r="B20" s="33" t="s">
        <v>247</v>
      </c>
      <c r="C20" s="34" t="s">
        <v>248</v>
      </c>
      <c r="D20" s="35">
        <f t="shared" si="1"/>
        <v>106078.9</v>
      </c>
      <c r="E20" s="36">
        <v>106078.9</v>
      </c>
      <c r="F20" s="35"/>
    </row>
    <row r="21" ht="25" customHeight="1" spans="1:6">
      <c r="A21" s="32">
        <v>16</v>
      </c>
      <c r="B21" s="33" t="s">
        <v>249</v>
      </c>
      <c r="C21" s="34" t="s">
        <v>250</v>
      </c>
      <c r="D21" s="35">
        <f t="shared" si="1"/>
        <v>90693.51</v>
      </c>
      <c r="E21" s="36">
        <v>90693.51</v>
      </c>
      <c r="F21" s="35"/>
    </row>
    <row r="22" ht="25" customHeight="1" spans="1:6">
      <c r="A22" s="32">
        <v>17</v>
      </c>
      <c r="B22" s="33" t="s">
        <v>251</v>
      </c>
      <c r="C22" s="34" t="s">
        <v>252</v>
      </c>
      <c r="D22" s="35">
        <f t="shared" si="1"/>
        <v>100000</v>
      </c>
      <c r="E22" s="36">
        <v>100000</v>
      </c>
      <c r="F22" s="35"/>
    </row>
    <row r="23" ht="25" customHeight="1" spans="1:6">
      <c r="A23" s="32">
        <v>18</v>
      </c>
      <c r="B23" s="33" t="s">
        <v>253</v>
      </c>
      <c r="C23" s="34" t="s">
        <v>254</v>
      </c>
      <c r="D23" s="35">
        <f t="shared" si="1"/>
        <v>537600</v>
      </c>
      <c r="E23" s="36">
        <v>537600</v>
      </c>
      <c r="F23" s="35"/>
    </row>
    <row r="24" ht="13.5" spans="2:3">
      <c r="B24" s="8"/>
      <c r="C24" s="8"/>
    </row>
    <row r="25" ht="13.5" spans="2:3">
      <c r="B25" s="8"/>
      <c r="C25" s="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F11" sqref="F11"/>
    </sheetView>
  </sheetViews>
  <sheetFormatPr defaultColWidth="7.875" defaultRowHeight="12.75" customHeight="1"/>
  <cols>
    <col min="1" max="1" width="17" style="9" customWidth="1"/>
    <col min="2" max="2" width="41.375" style="9" customWidth="1"/>
    <col min="3" max="3" width="29.375" style="9" customWidth="1"/>
    <col min="4" max="4" width="2.5" style="9" customWidth="1"/>
    <col min="5" max="16" width="8" style="9"/>
    <col min="17" max="16384" width="7.875" style="8"/>
  </cols>
  <sheetData>
    <row r="1" ht="15" customHeight="1" spans="1:16">
      <c r="A1" s="10"/>
      <c r="B1" s="1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32.25" customHeight="1" spans="1:16">
      <c r="A2" s="11" t="s">
        <v>278</v>
      </c>
      <c r="B2" s="11"/>
      <c r="C2" s="11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15" customHeight="1" spans="1:16">
      <c r="A3" s="8"/>
      <c r="B3" s="8"/>
      <c r="C3" s="12" t="s">
        <v>34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ht="25.5" customHeight="1" spans="1:16">
      <c r="A4" s="13" t="s">
        <v>279</v>
      </c>
      <c r="B4" s="13"/>
      <c r="C4" s="14" t="s">
        <v>38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5.5" customHeight="1" spans="1:16">
      <c r="A5" s="13" t="s">
        <v>280</v>
      </c>
      <c r="B5" s="13" t="s">
        <v>281</v>
      </c>
      <c r="C5" s="14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="8" customFormat="1" ht="25.5" customHeight="1" spans="1:3">
      <c r="A6" s="13" t="s">
        <v>115</v>
      </c>
      <c r="B6" s="13"/>
      <c r="C6" s="14"/>
    </row>
    <row r="7" s="8" customFormat="1" ht="26.25" customHeight="1" spans="1:4">
      <c r="A7" s="15"/>
      <c r="B7" s="15"/>
      <c r="C7" s="16">
        <v>0</v>
      </c>
      <c r="D7" s="9"/>
    </row>
    <row r="8" ht="26.25" customHeight="1" spans="1:16">
      <c r="A8" s="15"/>
      <c r="B8" s="15"/>
      <c r="C8" s="16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26.25" customHeight="1" spans="1:16">
      <c r="A9" s="15"/>
      <c r="B9" s="15"/>
      <c r="C9" s="16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ht="26.25" customHeight="1" spans="1:3">
      <c r="A10" s="15"/>
      <c r="B10" s="15"/>
      <c r="C10" s="16"/>
    </row>
    <row r="11" ht="26.25" customHeight="1" spans="1:3">
      <c r="A11" s="15"/>
      <c r="B11" s="15"/>
      <c r="C11" s="16"/>
    </row>
    <row r="12" ht="26.25" customHeight="1" spans="1:3">
      <c r="A12" s="15"/>
      <c r="B12" s="15"/>
      <c r="C12" s="1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16" sqref="E16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282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4" t="s">
        <v>34</v>
      </c>
    </row>
    <row r="4" ht="22.75" customHeight="1" spans="1:5">
      <c r="A4" s="5" t="s">
        <v>167</v>
      </c>
      <c r="B4" s="5" t="s">
        <v>115</v>
      </c>
      <c r="C4" s="5" t="s">
        <v>283</v>
      </c>
      <c r="D4" s="5" t="s">
        <v>284</v>
      </c>
      <c r="E4" s="5" t="s">
        <v>285</v>
      </c>
    </row>
    <row r="5" ht="22.75" customHeight="1" spans="1:5">
      <c r="A5" s="6"/>
      <c r="B5" s="7"/>
      <c r="C5" s="7"/>
      <c r="D5" s="7"/>
      <c r="E5" s="7"/>
    </row>
  </sheetData>
  <mergeCells count="1">
    <mergeCell ref="A2:E2"/>
  </mergeCells>
  <pageMargins left="1.53541666666667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2024-03-07T08:30:11Z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026D9DDE4F124D12AF8A5657364D5F36_13</vt:lpwstr>
  </property>
</Properties>
</file>