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<sst xmlns="http://schemas.openxmlformats.org/spreadsheetml/2006/main" count="423" uniqueCount="308">
  <si>
    <t>单位代码：</t>
  </si>
  <si>
    <t>单位名称：</t>
  </si>
  <si>
    <t>宁县财政局</t>
  </si>
  <si>
    <t>部门预算公开表</t>
  </si>
  <si>
    <t xml:space="preserve">     </t>
  </si>
  <si>
    <t>编制日期：</t>
  </si>
  <si>
    <t>2024.3.8</t>
  </si>
  <si>
    <t>部门领导：</t>
  </si>
  <si>
    <t>王小平</t>
  </si>
  <si>
    <t>财务负责人：</t>
  </si>
  <si>
    <t>制表人：</t>
  </si>
  <si>
    <t>田平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</si>
  <si>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</si>
  <si>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</si>
  <si>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</si>
  <si>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</si>
  <si>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</si>
  <si>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</si>
  <si>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</si>
  <si>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</si>
  <si>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</si>
  <si>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</si>
  <si>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</si>
  <si>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</si>
  <si>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</si>
  <si>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</si>
  <si>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</si>
  <si>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</si>
  <si>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</si>
  <si>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</si>
  <si>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</si>
  <si>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</si>
  <si>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</si>
  <si>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</si>
  <si>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</si>
  <si>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</si>
  <si>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</si>
  <si>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</si>
  <si>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</si>
  <si>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</si>
  <si>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</si>
  <si>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</si>
  <si>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</si>
  <si>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</si>
  <si>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</si>
  <si>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</si>
  <si>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</si>
  <si>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</si>
  <si>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</si>
  <si>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</si>
  <si>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</si>
  <si>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</si>
  <si>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</si>
  <si>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</si>
  <si>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</si>
  <si>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</si>
  <si>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</si>
  <si>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</si>
  <si>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</si>
  <si>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</si>
  <si>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</si>
  <si>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</si>
  <si>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</si>
  <si>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</si>
  <si>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</si>
  <si>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</si>
  <si>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</si>
  <si>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</si>
  <si>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</si>
  <si>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</si>
  <si>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</si>
  <si>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</si>
  <si>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</si>
  <si>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</si>
  <si>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</si>
  <si>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</si>
  <si>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</si>
  <si>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</si>
  <si>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</si>
  <si>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</si>
  <si>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</si>
  <si>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</si>
  <si>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</si>
  <si>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</si>
  <si>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</si>
  <si>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</si>
  <si>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</si>
  <si>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</si>
  <si>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</si>
  <si>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</si>
  <si>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</si>
  <si>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</si>
  <si>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</si>
  <si>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</si>
  <si>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</si>
  <si>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</si>
  <si>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</si>
  <si>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</si>
  <si>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</si>
  <si>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</si>
  <si>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</si>
  <si>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</si>
  <si>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</si>
  <si>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</si>
  <si>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</si>
  <si>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</si>
  <si>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</si>
  <si>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</si>
  <si>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</si>
  <si>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</si>
  <si>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</si>
  <si>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</si>
  <si>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</si>
  <si>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</si>
  <si>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</si>
  <si>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</si>
  <si>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</si>
  <si>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</si>
  <si>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</si>
  <si>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</si>
  <si>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20106</t>
  </si>
  <si>
    <t>财政事务</t>
  </si>
  <si>
    <t>2010601</t>
  </si>
  <si>
    <t>行政运行</t>
  </si>
  <si>
    <t>2010602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</si>
  <si>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</si>
  <si>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</si>
  <si>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</si>
  <si>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</si>
  <si>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</si>
  <si>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</si>
  <si>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</si>
  <si>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</si>
  <si>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</si>
  <si>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</si>
  <si>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</si>
  <si>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</si>
  <si>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</si>
  <si>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</si>
  <si>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</si>
  <si>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</si>
  <si>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</si>
  <si>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</si>
  <si>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</si>
  <si>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</si>
  <si>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</si>
  <si>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</si>
  <si>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</si>
  <si>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</si>
  <si>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</si>
  <si>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</si>
  <si>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</si>
  <si>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</si>
  <si>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</si>
  <si>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</si>
  <si>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</si>
  <si>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</si>
  <si>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</si>
  <si>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</si>
  <si>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</si>
  <si>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</si>
  <si>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</si>
  <si>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</si>
  <si>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</si>
  <si>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</si>
  <si>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</si>
  <si>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</si>
  <si>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</si>
  <si>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</si>
  <si>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</si>
  <si>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</si>
  <si>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</si>
  <si>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</si>
  <si>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</si>
  <si>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</si>
  <si>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</si>
  <si>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</si>
  <si>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</si>
  <si>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</si>
  <si>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</si>
  <si>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</si>
  <si>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</si>
  <si>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</si>
  <si>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</si>
  <si>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</si>
  <si>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</si>
  <si>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</si>
  <si>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</si>
  <si>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</si>
  <si>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</si>
  <si>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</si>
  <si>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</si>
  <si>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</si>
  <si>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</si>
  <si>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</si>
  <si>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</si>
  <si>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</si>
  <si>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</si>
  <si>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 xml:space="preserve">  津贴补贴</t>
  </si>
  <si>
    <t>30103</t>
  </si>
  <si>
    <t xml:space="preserve">  奖金</t>
  </si>
  <si>
    <t>30104</t>
  </si>
  <si>
    <t xml:space="preserve">  伙食费补助</t>
  </si>
  <si>
    <t>30105</t>
  </si>
  <si>
    <t xml:space="preserve">  绩效工资</t>
  </si>
  <si>
    <t>30106</t>
  </si>
  <si>
    <t xml:space="preserve">  机关事业单位基本养老保险缴费</t>
  </si>
  <si>
    <t>30107</t>
  </si>
  <si>
    <t xml:space="preserve">  职业年金缴费</t>
  </si>
  <si>
    <t>30108</t>
  </si>
  <si>
    <t xml:space="preserve">  职工基本医疗保险缴费</t>
  </si>
  <si>
    <t>30109</t>
  </si>
  <si>
    <t xml:space="preserve">  其他社会保障缴费</t>
  </si>
  <si>
    <t>30110</t>
  </si>
  <si>
    <t xml:space="preserve">  住房公积金</t>
  </si>
  <si>
    <t>30199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</si>
  <si>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</si>
  <si>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</si>
  <si>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</si>
  <si>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</si>
  <si>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</si>
  <si>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</si>
  <si>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</si>
  <si>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</si>
  <si>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</si>
  <si>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</si>
  <si>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</si>
  <si>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</si>
  <si>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</si>
  <si>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</si>
  <si>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</si>
  <si>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</si>
  <si>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</si>
  <si>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</si>
  <si>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</si>
  <si>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</si>
  <si>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>30224</t>
  </si>
  <si>
    <t xml:space="preserve">  专用燃料费</t>
  </si>
  <si>
    <t>30225</t>
  </si>
  <si>
    <t xml:space="preserve">  劳务费</t>
  </si>
  <si>
    <t>30226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</si>
  <si>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</si>
  <si>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</si>
  <si>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</si>
  <si>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</si>
  <si>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</si>
  <si>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</si>
  <si>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</si>
  <si>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</si>
  <si>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</si>
  <si>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</si>
  <si>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30299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</si>
  <si>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</si>
  <si>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</si>
  <si>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</si>
  <si>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</si>
  <si>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</si>
  <si>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</si>
  <si>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</si>
  <si>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</si>
  <si>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</si>
  <si>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</si>
  <si>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</si>
  <si>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>代缴社会保险费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</si>
  <si>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</si>
  <si>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</si>
  <si>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</si>
  <si>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</si>
  <si>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</si>
  <si>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</si>
  <si>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</si>
  <si>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</si>
  <si>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</si>
  <si>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</si>
  <si>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</si>
  <si>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</si>
  <si>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</si>
  <si>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</si>
  <si>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</si>
  <si>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</si>
  <si>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r>
      <rPr>
        <sz val="10"/>
        <color indexed="8"/>
        <rFont val="Calibri"/>
        <charset val="134"/>
      </rPr>
      <t xml:space="preserve">  </t>
    </r>
    <r>
      <rPr>
        <sz val="10"/>
        <color indexed="8"/>
        <rFont val="宋体"/>
        <charset val="134"/>
      </rPr>
      <t>会议费</t>
    </r>
  </si>
  <si>
    <r>
      <rPr>
        <sz val="10"/>
        <color indexed="8"/>
        <rFont val="Calibri"/>
        <charset val="134"/>
      </rPr>
      <t xml:space="preserve">  </t>
    </r>
    <r>
      <rPr>
        <sz val="10"/>
        <color indexed="8"/>
        <rFont val="宋体"/>
        <charset val="134"/>
      </rPr>
      <t>培训费</t>
    </r>
  </si>
  <si>
    <r>
      <rPr>
        <sz val="10"/>
        <color indexed="8"/>
        <rFont val="Calibri"/>
        <charset val="134"/>
      </rPr>
      <t xml:space="preserve">  </t>
    </r>
    <r>
      <rPr>
        <sz val="10"/>
        <color indexed="8"/>
        <rFont val="宋体"/>
        <charset val="134"/>
      </rPr>
      <t>公务接待费</t>
    </r>
  </si>
  <si>
    <r>
      <rPr>
        <sz val="10"/>
        <color indexed="8"/>
        <rFont val="Calibri"/>
        <charset val="134"/>
      </rPr>
      <t xml:space="preserve">  </t>
    </r>
    <r>
      <rPr>
        <sz val="10"/>
        <color indexed="8"/>
        <rFont val="宋体"/>
        <charset val="134"/>
      </rPr>
      <t>专用材料费</t>
    </r>
  </si>
  <si>
    <r>
      <rPr>
        <sz val="10"/>
        <color indexed="8"/>
        <rFont val="Calibri"/>
        <charset val="134"/>
      </rPr>
      <t xml:space="preserve">  </t>
    </r>
    <r>
      <rPr>
        <sz val="10"/>
        <color indexed="8"/>
        <rFont val="宋体"/>
        <charset val="134"/>
      </rPr>
      <t>被装购置费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</si>
  <si>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专用燃料费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</si>
  <si>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劳务费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</si>
  <si>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委托业务费</t>
    </r>
  </si>
  <si>
    <r>
      <rPr>
        <sz val="10"/>
        <color indexed="8"/>
        <rFont val="Calibri"/>
        <charset val="134"/>
      </rPr>
      <t xml:space="preserve">  </t>
    </r>
    <r>
      <rPr>
        <sz val="10"/>
        <color indexed="8"/>
        <rFont val="宋体"/>
        <charset val="134"/>
      </rPr>
      <t>工会经费</t>
    </r>
  </si>
  <si>
    <r>
      <rPr>
        <sz val="10"/>
        <color indexed="8"/>
        <rFont val="Calibri"/>
        <charset val="134"/>
      </rPr>
      <t xml:space="preserve">  </t>
    </r>
    <r>
      <rPr>
        <sz val="10"/>
        <color indexed="8"/>
        <rFont val="宋体"/>
        <charset val="134"/>
      </rPr>
      <t>福利费</t>
    </r>
  </si>
  <si>
    <r>
      <rPr>
        <sz val="10"/>
        <color indexed="8"/>
        <rFont val="Calibri"/>
        <charset val="134"/>
      </rPr>
      <t xml:space="preserve">  </t>
    </r>
    <r>
      <rPr>
        <sz val="10"/>
        <color indexed="8"/>
        <rFont val="宋体"/>
        <charset val="134"/>
      </rPr>
      <t>公务用车运行维护费</t>
    </r>
  </si>
  <si>
    <r>
      <rPr>
        <sz val="10"/>
        <color indexed="8"/>
        <rFont val="Calibri"/>
        <charset val="134"/>
      </rPr>
      <t xml:space="preserve">  </t>
    </r>
    <r>
      <rPr>
        <sz val="10"/>
        <color indexed="8"/>
        <rFont val="宋体"/>
        <charset val="134"/>
      </rPr>
      <t>其他交通费用</t>
    </r>
  </si>
  <si>
    <r>
      <rPr>
        <sz val="10"/>
        <color indexed="8"/>
        <rFont val="Calibri"/>
        <charset val="134"/>
      </rPr>
      <t xml:space="preserve">  </t>
    </r>
    <r>
      <rPr>
        <sz val="10"/>
        <color indexed="8"/>
        <rFont val="宋体"/>
        <charset val="134"/>
      </rPr>
      <t>其他交通费用（车补）</t>
    </r>
  </si>
  <si>
    <r>
      <rPr>
        <sz val="10"/>
        <color indexed="8"/>
        <rFont val="Calibri"/>
        <charset val="134"/>
      </rPr>
      <t xml:space="preserve">  </t>
    </r>
    <r>
      <rPr>
        <sz val="10"/>
        <color indexed="8"/>
        <rFont val="宋体"/>
        <charset val="134"/>
      </rPr>
      <t>其他商品和服务支出</t>
    </r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</si>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</sst>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6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"/>
      <scheme val="minor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0"/>
      <color indexed="8"/>
      <name val="宋体"/>
      <charset val="1"/>
      <scheme val="minor"/>
    </font>
    <font>
      <sz val="10"/>
      <color indexed="8"/>
      <name val="Calibri"/>
      <charset val="134"/>
    </font>
    <font>
      <sz val="19"/>
      <name val="SimSun"/>
      <charset val="134"/>
    </font>
    <font>
      <sz val="11"/>
      <color indexed="8"/>
      <name val="宋体"/>
      <charset val="134"/>
    </font>
    <font>
      <b/>
      <sz val="19"/>
      <color indexed="8"/>
      <name val="SimSun"/>
      <charset val="134"/>
    </font>
    <font>
      <b/>
      <sz val="10"/>
      <color indexed="8"/>
      <name val="SimSun"/>
      <charset val="134"/>
    </font>
    <font>
      <sz val="10"/>
      <color indexed="8"/>
      <name val="SimSun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5" borderId="5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6" borderId="8" applyNumberFormat="0" applyAlignment="0" applyProtection="0">
      <alignment vertical="center"/>
    </xf>
    <xf numFmtId="0" fontId="49" fillId="7" borderId="9" applyNumberFormat="0" applyAlignment="0" applyProtection="0">
      <alignment vertical="center"/>
    </xf>
    <xf numFmtId="0" fontId="50" fillId="7" borderId="8" applyNumberFormat="0" applyAlignment="0" applyProtection="0">
      <alignment vertical="center"/>
    </xf>
    <xf numFmtId="0" fontId="51" fillId="8" borderId="10" applyNumberFormat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10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0" fillId="0" borderId="0"/>
    <xf numFmtId="0" fontId="39" fillId="0" borderId="0">
      <alignment vertical="center"/>
    </xf>
    <xf numFmtId="0" fontId="39" fillId="0" borderId="0">
      <alignment vertical="center"/>
    </xf>
    <xf numFmtId="0" fontId="60" fillId="0" borderId="0">
      <alignment vertical="center"/>
    </xf>
    <xf numFmtId="0" fontId="39" fillId="0" borderId="0">
      <alignment vertical="center"/>
    </xf>
    <xf numFmtId="0" fontId="10" fillId="0" borderId="0"/>
    <xf numFmtId="0" fontId="60" fillId="0" borderId="0">
      <alignment vertical="center"/>
    </xf>
    <xf numFmtId="0" fontId="60" fillId="0" borderId="0">
      <alignment vertical="center"/>
    </xf>
  </cellStyleXfs>
  <cellXfs count="14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/>
    </xf>
    <xf numFmtId="0" fontId="22" fillId="0" borderId="1" xfId="0" applyFont="1" applyFill="1" applyBorder="1" applyAlignment="1" applyProtection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vertical="center" wrapText="1"/>
    </xf>
    <xf numFmtId="0" fontId="26" fillId="0" borderId="0" xfId="0" applyNumberFormat="1" applyFont="1" applyFill="1" applyBorder="1" applyAlignment="1">
      <alignment horizontal="right" vertical="center" wrapText="1"/>
    </xf>
    <xf numFmtId="0" fontId="26" fillId="0" borderId="3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4" fontId="26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left" vertical="center"/>
    </xf>
    <xf numFmtId="4" fontId="26" fillId="3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9" fontId="14" fillId="0" borderId="1" xfId="0" applyNumberFormat="1" applyFont="1" applyFill="1" applyBorder="1" applyAlignment="1">
      <alignment horizontal="left" vertical="center"/>
    </xf>
    <xf numFmtId="4" fontId="27" fillId="0" borderId="1" xfId="0" applyNumberFormat="1" applyFont="1" applyFill="1" applyBorder="1" applyAlignment="1">
      <alignment horizontal="right" vertical="center" wrapText="1"/>
    </xf>
    <xf numFmtId="49" fontId="28" fillId="0" borderId="1" xfId="50" applyNumberFormat="1" applyFont="1" applyFill="1" applyBorder="1" applyAlignment="1">
      <alignment horizontal="left" vertical="center" wrapText="1"/>
    </xf>
    <xf numFmtId="177" fontId="24" fillId="0" borderId="1" xfId="0" applyNumberFormat="1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/>
    </xf>
    <xf numFmtId="49" fontId="28" fillId="0" borderId="1" xfId="52" applyNumberFormat="1" applyFont="1" applyFill="1" applyBorder="1" applyAlignment="1">
      <alignment horizontal="left" vertical="center" wrapText="1"/>
    </xf>
    <xf numFmtId="0" fontId="28" fillId="0" borderId="1" xfId="54" applyNumberFormat="1" applyFont="1" applyFill="1" applyBorder="1" applyAlignment="1">
      <alignment horizontal="right" vertical="center" wrapText="1"/>
    </xf>
    <xf numFmtId="177" fontId="28" fillId="0" borderId="1" xfId="54" applyNumberFormat="1" applyFont="1" applyFill="1" applyBorder="1" applyAlignment="1">
      <alignment horizontal="right" vertical="center" wrapText="1"/>
    </xf>
    <xf numFmtId="49" fontId="28" fillId="0" borderId="1" xfId="51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horizontal="right" vertical="center"/>
    </xf>
    <xf numFmtId="49" fontId="30" fillId="0" borderId="1" xfId="53" applyNumberFormat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vertical="center"/>
    </xf>
    <xf numFmtId="49" fontId="28" fillId="0" borderId="1" xfId="53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4" borderId="1" xfId="0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4" fontId="20" fillId="4" borderId="1" xfId="0" applyNumberFormat="1" applyFont="1" applyFill="1" applyBorder="1" applyAlignment="1">
      <alignment vertical="center" wrapText="1"/>
    </xf>
    <xf numFmtId="0" fontId="20" fillId="4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17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31" fillId="0" borderId="1" xfId="0" applyFont="1" applyBorder="1">
      <alignment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Fill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3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178" fontId="20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7" fontId="17" fillId="0" borderId="1" xfId="0" applyNumberFormat="1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33" fillId="0" borderId="1" xfId="0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9" fillId="0" borderId="1" xfId="49" applyFont="1" applyFill="1" applyBorder="1" applyAlignment="1" applyProtection="1">
      <alignment horizontal="center" vertical="center"/>
    </xf>
    <xf numFmtId="179" fontId="19" fillId="0" borderId="1" xfId="0" applyNumberFormat="1" applyFont="1" applyFill="1" applyBorder="1" applyAlignment="1" applyProtection="1">
      <alignment horizontal="right" vertical="center"/>
    </xf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4" fontId="3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表7" xfId="50"/>
    <cellStyle name="常规_表7_2" xfId="51"/>
    <cellStyle name="常规_表7_3" xfId="52"/>
    <cellStyle name="常规_表7_4" xfId="53"/>
    <cellStyle name="常规_表7_7" xfId="54"/>
    <cellStyle name="常规 26" xfId="55"/>
    <cellStyle name="常规 3" xfId="56"/>
    <cellStyle name="常规 45" xfId="57"/>
    <cellStyle name="常规 39" xfId="58"/>
    <cellStyle name="常规 46" xfId="59"/>
    <cellStyle name="常规 43" xfId="60"/>
    <cellStyle name="常规 37" xfId="61"/>
    <cellStyle name="常规 38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5" sqref="I15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39">
        <v>125001</v>
      </c>
      <c r="D3" s="139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40" t="s">
        <v>3</v>
      </c>
      <c r="C6" s="140"/>
      <c r="D6" s="140"/>
      <c r="E6" s="140"/>
      <c r="F6" s="140"/>
      <c r="G6" s="140"/>
      <c r="H6" s="140"/>
      <c r="I6" s="140"/>
      <c r="J6" s="140"/>
      <c r="K6" s="14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41" t="s">
        <v>5</v>
      </c>
      <c r="G10" s="142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41" t="s">
        <v>7</v>
      </c>
      <c r="C12" s="143" t="s">
        <v>8</v>
      </c>
      <c r="D12" s="12"/>
      <c r="E12" s="141" t="s">
        <v>9</v>
      </c>
      <c r="F12" s="10" t="s">
        <v>8</v>
      </c>
      <c r="G12" s="12"/>
      <c r="H12" s="141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2" sqref="C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1.625" customWidth="1"/>
    <col min="4" max="6" width="9.76666666666667" customWidth="1"/>
    <col min="7" max="7" width="12" customWidth="1"/>
    <col min="8" max="8" width="11.87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5" t="s">
        <v>265</v>
      </c>
      <c r="B2" s="45"/>
      <c r="C2" s="45"/>
      <c r="D2" s="45"/>
      <c r="E2" s="45"/>
      <c r="F2" s="45"/>
      <c r="G2" s="45"/>
      <c r="H2" s="45"/>
    </row>
    <row r="3" ht="22.75" customHeight="1" spans="1:8">
      <c r="A3" s="10"/>
      <c r="B3" s="10"/>
      <c r="C3" s="10"/>
      <c r="D3" s="10"/>
      <c r="E3" s="10"/>
      <c r="F3" s="10"/>
      <c r="G3" s="10"/>
      <c r="H3" s="46" t="s">
        <v>36</v>
      </c>
    </row>
    <row r="4" ht="22.75" customHeight="1" spans="1:8">
      <c r="A4" s="14" t="s">
        <v>181</v>
      </c>
      <c r="B4" s="14" t="s">
        <v>266</v>
      </c>
      <c r="C4" s="14"/>
      <c r="D4" s="14"/>
      <c r="E4" s="14"/>
      <c r="F4" s="14"/>
      <c r="G4" s="14" t="s">
        <v>267</v>
      </c>
      <c r="H4" s="14" t="s">
        <v>268</v>
      </c>
    </row>
    <row r="5" ht="22.75" customHeight="1" spans="1:8">
      <c r="A5" s="14"/>
      <c r="B5" s="14" t="s">
        <v>117</v>
      </c>
      <c r="C5" s="14" t="s">
        <v>269</v>
      </c>
      <c r="D5" s="14" t="s">
        <v>270</v>
      </c>
      <c r="E5" s="14" t="s">
        <v>271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272</v>
      </c>
      <c r="F6" s="14" t="s">
        <v>273</v>
      </c>
      <c r="G6" s="14"/>
      <c r="H6" s="14"/>
    </row>
    <row r="7" ht="22.75" customHeight="1" spans="1:8">
      <c r="A7" s="47" t="s">
        <v>117</v>
      </c>
      <c r="B7" s="48">
        <v>1200</v>
      </c>
      <c r="C7" s="48"/>
      <c r="D7" s="48">
        <v>1200</v>
      </c>
      <c r="E7" s="48"/>
      <c r="F7" s="48"/>
      <c r="G7" s="48">
        <v>10000</v>
      </c>
      <c r="H7" s="48">
        <v>17000</v>
      </c>
    </row>
    <row r="8" ht="22.75" customHeight="1" spans="1:8">
      <c r="A8" s="49" t="s">
        <v>2</v>
      </c>
      <c r="B8" s="48">
        <v>1200</v>
      </c>
      <c r="C8" s="48"/>
      <c r="D8" s="48">
        <v>1200</v>
      </c>
      <c r="E8" s="48"/>
      <c r="F8" s="48"/>
      <c r="G8" s="48">
        <v>10000</v>
      </c>
      <c r="H8" s="48">
        <v>17000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2" workbookViewId="0">
      <selection activeCell="H25" sqref="H25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12.37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8"/>
      <c r="C1" s="29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274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30" t="s">
        <v>275</v>
      </c>
      <c r="B4" s="31" t="s">
        <v>276</v>
      </c>
      <c r="C4" s="32" t="s">
        <v>277</v>
      </c>
      <c r="D4" s="30" t="s">
        <v>117</v>
      </c>
      <c r="E4" s="30" t="s">
        <v>114</v>
      </c>
      <c r="F4" s="30" t="s">
        <v>115</v>
      </c>
      <c r="G4" s="10"/>
      <c r="H4" s="10"/>
      <c r="I4" s="10"/>
      <c r="J4" s="10"/>
    </row>
    <row r="5" ht="28" customHeight="1" spans="1:10">
      <c r="A5" s="30"/>
      <c r="B5" s="33"/>
      <c r="C5" s="34" t="s">
        <v>117</v>
      </c>
      <c r="D5" s="35">
        <f>D6</f>
        <v>3301084.74</v>
      </c>
      <c r="E5" s="35">
        <f>E6</f>
        <v>801084.74</v>
      </c>
      <c r="F5" s="35">
        <f>F6</f>
        <v>2500000</v>
      </c>
      <c r="G5" s="12"/>
      <c r="H5" s="12"/>
      <c r="I5" s="12"/>
      <c r="J5" s="12"/>
    </row>
    <row r="6" s="26" customFormat="1" ht="22" customHeight="1" spans="1:6">
      <c r="A6" s="36">
        <v>1</v>
      </c>
      <c r="B6" s="37" t="s">
        <v>278</v>
      </c>
      <c r="C6" s="34" t="s">
        <v>279</v>
      </c>
      <c r="D6" s="38">
        <f>E6+F6</f>
        <v>3301084.74</v>
      </c>
      <c r="E6" s="38">
        <f>SUM(E7:E33)</f>
        <v>801084.74</v>
      </c>
      <c r="F6" s="38">
        <v>2500000</v>
      </c>
    </row>
    <row r="7" s="27" customFormat="1" ht="16" customHeight="1" spans="1:6">
      <c r="A7" s="39">
        <v>2</v>
      </c>
      <c r="B7" s="40">
        <v>30201</v>
      </c>
      <c r="C7" s="24" t="s">
        <v>218</v>
      </c>
      <c r="D7" s="39"/>
      <c r="E7" s="39">
        <v>50000</v>
      </c>
      <c r="F7" s="39"/>
    </row>
    <row r="8" s="27" customFormat="1" ht="16" customHeight="1" spans="1:6">
      <c r="A8" s="39">
        <v>3</v>
      </c>
      <c r="B8" s="40">
        <v>30202</v>
      </c>
      <c r="C8" s="24" t="s">
        <v>219</v>
      </c>
      <c r="D8" s="39"/>
      <c r="E8" s="39">
        <v>30000</v>
      </c>
      <c r="F8" s="39"/>
    </row>
    <row r="9" s="27" customFormat="1" ht="16" customHeight="1" spans="1:6">
      <c r="A9" s="39">
        <v>4</v>
      </c>
      <c r="B9" s="40">
        <v>30203</v>
      </c>
      <c r="C9" s="24" t="s">
        <v>220</v>
      </c>
      <c r="D9" s="39"/>
      <c r="E9" s="39"/>
      <c r="F9" s="39"/>
    </row>
    <row r="10" s="27" customFormat="1" ht="16" customHeight="1" spans="1:6">
      <c r="A10" s="39">
        <v>5</v>
      </c>
      <c r="B10" s="40">
        <v>30204</v>
      </c>
      <c r="C10" s="24" t="s">
        <v>221</v>
      </c>
      <c r="D10" s="39"/>
      <c r="E10" s="39">
        <v>2000</v>
      </c>
      <c r="F10" s="39"/>
    </row>
    <row r="11" s="27" customFormat="1" ht="16" customHeight="1" spans="1:6">
      <c r="A11" s="39">
        <v>6</v>
      </c>
      <c r="B11" s="40">
        <v>30205</v>
      </c>
      <c r="C11" s="24" t="s">
        <v>222</v>
      </c>
      <c r="D11" s="39"/>
      <c r="E11" s="39">
        <v>2000</v>
      </c>
      <c r="F11" s="39"/>
    </row>
    <row r="12" s="27" customFormat="1" ht="16" customHeight="1" spans="1:6">
      <c r="A12" s="39">
        <v>7</v>
      </c>
      <c r="B12" s="40">
        <v>30206</v>
      </c>
      <c r="C12" s="24" t="s">
        <v>223</v>
      </c>
      <c r="D12" s="39"/>
      <c r="E12" s="30">
        <v>30000</v>
      </c>
      <c r="F12" s="39"/>
    </row>
    <row r="13" s="27" customFormat="1" ht="16" customHeight="1" spans="1:6">
      <c r="A13" s="39">
        <v>8</v>
      </c>
      <c r="B13" s="40">
        <v>30207</v>
      </c>
      <c r="C13" s="24" t="s">
        <v>224</v>
      </c>
      <c r="D13" s="39"/>
      <c r="E13" s="39">
        <v>44000</v>
      </c>
      <c r="F13" s="39"/>
    </row>
    <row r="14" s="27" customFormat="1" ht="16" customHeight="1" spans="1:6">
      <c r="A14" s="39">
        <v>9</v>
      </c>
      <c r="B14" s="40">
        <v>30208</v>
      </c>
      <c r="C14" s="24" t="s">
        <v>225</v>
      </c>
      <c r="D14" s="39"/>
      <c r="E14" s="39">
        <v>9000</v>
      </c>
      <c r="F14" s="39"/>
    </row>
    <row r="15" s="27" customFormat="1" ht="16" customHeight="1" spans="1:6">
      <c r="A15" s="39">
        <v>10</v>
      </c>
      <c r="B15" s="40">
        <v>30209</v>
      </c>
      <c r="C15" s="24" t="s">
        <v>226</v>
      </c>
      <c r="D15" s="39"/>
      <c r="E15" s="39">
        <v>1000</v>
      </c>
      <c r="F15" s="39"/>
    </row>
    <row r="16" s="27" customFormat="1" ht="16" customHeight="1" spans="1:6">
      <c r="A16" s="39">
        <v>11</v>
      </c>
      <c r="B16" s="40">
        <v>30210</v>
      </c>
      <c r="C16" s="24" t="s">
        <v>227</v>
      </c>
      <c r="D16" s="39"/>
      <c r="E16" s="39">
        <v>51800</v>
      </c>
      <c r="F16" s="39"/>
    </row>
    <row r="17" s="27" customFormat="1" ht="16" customHeight="1" spans="1:6">
      <c r="A17" s="39">
        <v>12</v>
      </c>
      <c r="B17" s="40">
        <v>30211</v>
      </c>
      <c r="C17" s="24" t="s">
        <v>228</v>
      </c>
      <c r="D17" s="39"/>
      <c r="E17" s="39"/>
      <c r="F17" s="39"/>
    </row>
    <row r="18" s="27" customFormat="1" ht="16" customHeight="1" spans="1:6">
      <c r="A18" s="39">
        <v>13</v>
      </c>
      <c r="B18" s="40">
        <v>30212</v>
      </c>
      <c r="C18" s="24" t="s">
        <v>229</v>
      </c>
      <c r="D18" s="39"/>
      <c r="E18" s="39"/>
      <c r="F18" s="39"/>
    </row>
    <row r="19" s="27" customFormat="1" ht="16" customHeight="1" spans="1:6">
      <c r="A19" s="39">
        <v>14</v>
      </c>
      <c r="B19" s="40">
        <v>30213</v>
      </c>
      <c r="C19" s="24" t="s">
        <v>230</v>
      </c>
      <c r="D19" s="39"/>
      <c r="E19" s="39"/>
      <c r="F19" s="39">
        <v>300000</v>
      </c>
    </row>
    <row r="20" s="27" customFormat="1" ht="16" customHeight="1" spans="1:6">
      <c r="A20" s="39">
        <v>15</v>
      </c>
      <c r="B20" s="41">
        <v>30214</v>
      </c>
      <c r="C20" s="42" t="s">
        <v>280</v>
      </c>
      <c r="D20" s="39"/>
      <c r="E20" s="39">
        <v>10000</v>
      </c>
      <c r="F20" s="39"/>
    </row>
    <row r="21" s="27" customFormat="1" ht="16" customHeight="1" spans="1:6">
      <c r="A21" s="39">
        <v>16</v>
      </c>
      <c r="B21" s="41">
        <v>30215</v>
      </c>
      <c r="C21" s="42" t="s">
        <v>281</v>
      </c>
      <c r="D21" s="39"/>
      <c r="E21" s="39">
        <v>17000</v>
      </c>
      <c r="F21" s="39"/>
    </row>
    <row r="22" s="27" customFormat="1" ht="16" customHeight="1" spans="1:6">
      <c r="A22" s="39">
        <v>17</v>
      </c>
      <c r="B22" s="41">
        <v>30216</v>
      </c>
      <c r="C22" s="42" t="s">
        <v>282</v>
      </c>
      <c r="D22" s="39"/>
      <c r="E22" s="39">
        <v>1200</v>
      </c>
      <c r="F22" s="39"/>
    </row>
    <row r="23" s="27" customFormat="1" ht="16" customHeight="1" spans="1:6">
      <c r="A23" s="39">
        <v>18</v>
      </c>
      <c r="B23" s="41">
        <v>30217</v>
      </c>
      <c r="C23" s="42" t="s">
        <v>283</v>
      </c>
      <c r="D23" s="39"/>
      <c r="E23" s="39"/>
      <c r="F23" s="39"/>
    </row>
    <row r="24" s="27" customFormat="1" ht="16" customHeight="1" spans="1:6">
      <c r="A24" s="39">
        <v>19</v>
      </c>
      <c r="B24" s="41">
        <v>30218</v>
      </c>
      <c r="C24" s="42" t="s">
        <v>284</v>
      </c>
      <c r="D24" s="39"/>
      <c r="E24" s="39"/>
      <c r="F24" s="39"/>
    </row>
    <row r="25" s="27" customFormat="1" ht="16" customHeight="1" spans="1:6">
      <c r="A25" s="39">
        <v>20</v>
      </c>
      <c r="B25" s="43" t="s">
        <v>236</v>
      </c>
      <c r="C25" s="44" t="s">
        <v>285</v>
      </c>
      <c r="D25" s="39"/>
      <c r="E25" s="39"/>
      <c r="F25" s="39"/>
    </row>
    <row r="26" s="27" customFormat="1" ht="16" customHeight="1" spans="1:6">
      <c r="A26" s="39">
        <v>21</v>
      </c>
      <c r="B26" s="43" t="s">
        <v>238</v>
      </c>
      <c r="C26" s="44" t="s">
        <v>286</v>
      </c>
      <c r="D26" s="39"/>
      <c r="E26" s="39">
        <v>67000</v>
      </c>
      <c r="F26" s="39"/>
    </row>
    <row r="27" s="27" customFormat="1" ht="16" customHeight="1" spans="1:6">
      <c r="A27" s="39">
        <v>22</v>
      </c>
      <c r="B27" s="43" t="s">
        <v>240</v>
      </c>
      <c r="C27" s="44" t="s">
        <v>287</v>
      </c>
      <c r="D27" s="39"/>
      <c r="E27" s="39"/>
      <c r="F27" s="39">
        <v>2200000</v>
      </c>
    </row>
    <row r="28" s="27" customFormat="1" ht="16" customHeight="1" spans="1:6">
      <c r="A28" s="39">
        <v>23</v>
      </c>
      <c r="B28" s="41" t="s">
        <v>242</v>
      </c>
      <c r="C28" s="42" t="s">
        <v>288</v>
      </c>
      <c r="D28" s="39"/>
      <c r="E28" s="39">
        <v>106026.23</v>
      </c>
      <c r="F28" s="39"/>
    </row>
    <row r="29" s="27" customFormat="1" ht="16" customHeight="1" spans="1:6">
      <c r="A29" s="39">
        <v>24</v>
      </c>
      <c r="B29" s="41" t="s">
        <v>244</v>
      </c>
      <c r="C29" s="42" t="s">
        <v>289</v>
      </c>
      <c r="D29" s="39"/>
      <c r="E29" s="39">
        <v>114258.51</v>
      </c>
      <c r="F29" s="39"/>
    </row>
    <row r="30" s="27" customFormat="1" ht="16" customHeight="1" spans="1:6">
      <c r="A30" s="39">
        <v>25</v>
      </c>
      <c r="B30" s="41" t="s">
        <v>246</v>
      </c>
      <c r="C30" s="42" t="s">
        <v>290</v>
      </c>
      <c r="D30" s="39"/>
      <c r="E30" s="39"/>
      <c r="F30" s="39"/>
    </row>
    <row r="31" s="27" customFormat="1" ht="16" customHeight="1" spans="1:6">
      <c r="A31" s="39">
        <v>26</v>
      </c>
      <c r="B31" s="41" t="s">
        <v>248</v>
      </c>
      <c r="C31" s="42" t="s">
        <v>291</v>
      </c>
      <c r="D31" s="39"/>
      <c r="E31" s="39">
        <v>30000</v>
      </c>
      <c r="F31" s="39"/>
    </row>
    <row r="32" s="27" customFormat="1" ht="16" customHeight="1" spans="1:6">
      <c r="A32" s="39">
        <v>27</v>
      </c>
      <c r="B32" s="41" t="s">
        <v>248</v>
      </c>
      <c r="C32" s="42" t="s">
        <v>292</v>
      </c>
      <c r="D32" s="39"/>
      <c r="E32" s="39">
        <v>205800</v>
      </c>
      <c r="F32" s="39"/>
    </row>
    <row r="33" s="27" customFormat="1" ht="16" customHeight="1" spans="1:6">
      <c r="A33" s="39">
        <v>28</v>
      </c>
      <c r="B33" s="41" t="s">
        <v>251</v>
      </c>
      <c r="C33" s="42" t="s">
        <v>293</v>
      </c>
      <c r="D33" s="39"/>
      <c r="E33" s="39">
        <v>30000</v>
      </c>
      <c r="F33" s="39"/>
    </row>
  </sheetData>
  <mergeCells count="1">
    <mergeCell ref="A2:F2"/>
  </mergeCells>
  <printOptions horizontalCentered="1"/>
  <pageMargins left="0.554861111111111" right="0.554861111111111" top="0.468055555555556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294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295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296</v>
      </c>
      <c r="B5" s="22" t="s">
        <v>297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6" sqref="B6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298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181</v>
      </c>
      <c r="B4" s="14" t="s">
        <v>117</v>
      </c>
      <c r="C4" s="14" t="s">
        <v>299</v>
      </c>
      <c r="D4" s="14" t="s">
        <v>300</v>
      </c>
      <c r="E4" s="14" t="s">
        <v>301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302</v>
      </c>
      <c r="B1" s="1"/>
    </row>
    <row r="2" spans="1:1">
      <c r="A2" s="2" t="s">
        <v>303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304</v>
      </c>
      <c r="B5" s="4">
        <v>1</v>
      </c>
    </row>
    <row r="6" spans="1:2">
      <c r="A6" s="6" t="s">
        <v>305</v>
      </c>
      <c r="B6" s="7"/>
    </row>
    <row r="7" spans="1:2">
      <c r="A7" s="8" t="s">
        <v>306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307</v>
      </c>
    </row>
  </sheetData>
  <mergeCells count="3">
    <mergeCell ref="A1:B1"/>
    <mergeCell ref="A3:A4"/>
    <mergeCell ref="B3:B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35" t="s">
        <v>13</v>
      </c>
      <c r="C2" s="135"/>
    </row>
    <row r="3" ht="29.35" customHeight="1" spans="1:3">
      <c r="A3" s="136"/>
      <c r="B3" s="137" t="s">
        <v>14</v>
      </c>
      <c r="C3" s="137" t="s">
        <v>15</v>
      </c>
    </row>
    <row r="4" ht="28.45" customHeight="1" spans="1:3">
      <c r="A4" s="128"/>
      <c r="B4" s="138" t="s">
        <v>16</v>
      </c>
      <c r="C4" s="109" t="s">
        <v>17</v>
      </c>
    </row>
    <row r="5" ht="28.45" customHeight="1" spans="1:3">
      <c r="A5" s="128"/>
      <c r="B5" s="138" t="s">
        <v>18</v>
      </c>
      <c r="C5" s="109" t="s">
        <v>19</v>
      </c>
    </row>
    <row r="6" ht="28.45" customHeight="1" spans="1:3">
      <c r="A6" s="128"/>
      <c r="B6" s="138" t="s">
        <v>20</v>
      </c>
      <c r="C6" s="109" t="s">
        <v>21</v>
      </c>
    </row>
    <row r="7" ht="28.45" customHeight="1" spans="1:3">
      <c r="A7" s="128"/>
      <c r="B7" s="138" t="s">
        <v>22</v>
      </c>
      <c r="C7" s="109"/>
    </row>
    <row r="8" ht="28.45" customHeight="1" spans="1:3">
      <c r="A8" s="128"/>
      <c r="B8" s="138" t="s">
        <v>23</v>
      </c>
      <c r="C8" s="109" t="s">
        <v>24</v>
      </c>
    </row>
    <row r="9" ht="28.45" customHeight="1" spans="1:3">
      <c r="A9" s="128"/>
      <c r="B9" s="138" t="s">
        <v>25</v>
      </c>
      <c r="C9" s="109" t="s">
        <v>26</v>
      </c>
    </row>
    <row r="10" ht="28.45" customHeight="1" spans="1:3">
      <c r="A10" s="128"/>
      <c r="B10" s="138" t="s">
        <v>27</v>
      </c>
      <c r="C10" s="109" t="s">
        <v>28</v>
      </c>
    </row>
    <row r="11" ht="28.45" customHeight="1" spans="1:3">
      <c r="A11" s="128"/>
      <c r="B11" s="138" t="s">
        <v>29</v>
      </c>
      <c r="C11" s="109" t="s">
        <v>30</v>
      </c>
    </row>
    <row r="12" ht="28.45" customHeight="1" spans="1:3">
      <c r="A12" s="128"/>
      <c r="B12" s="138" t="s">
        <v>31</v>
      </c>
      <c r="C12" s="109"/>
    </row>
    <row r="13" ht="28.45" customHeight="1" spans="1:3">
      <c r="A13" s="10"/>
      <c r="B13" s="138" t="s">
        <v>32</v>
      </c>
      <c r="C13" s="109"/>
    </row>
    <row r="14" ht="28.45" customHeight="1" spans="1:3">
      <c r="A14" s="10"/>
      <c r="B14" s="138" t="s">
        <v>33</v>
      </c>
      <c r="C14" s="109" t="s">
        <v>17</v>
      </c>
    </row>
    <row r="15" ht="36" customHeight="1" spans="2:3">
      <c r="B15" s="138" t="s">
        <v>34</v>
      </c>
      <c r="C15" s="93"/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topLeftCell="A2" workbookViewId="0">
      <selection activeCell="D10" sqref="D10"/>
    </sheetView>
  </sheetViews>
  <sheetFormatPr defaultColWidth="10" defaultRowHeight="13.5" outlineLevelCol="3"/>
  <cols>
    <col min="1" max="1" width="26.375" customWidth="1"/>
    <col min="2" max="2" width="15" customWidth="1"/>
    <col min="3" max="3" width="27.125" customWidth="1"/>
    <col min="4" max="4" width="14.5583333333333" customWidth="1"/>
  </cols>
  <sheetData>
    <row r="1" ht="34" customHeight="1" spans="1:4">
      <c r="A1" s="11" t="s">
        <v>35</v>
      </c>
      <c r="B1" s="11"/>
      <c r="C1" s="11"/>
      <c r="D1" s="11"/>
    </row>
    <row r="2" ht="18" customHeight="1" spans="1:4">
      <c r="A2" s="128"/>
      <c r="B2" s="128"/>
      <c r="C2" s="128"/>
      <c r="D2" s="129" t="s">
        <v>36</v>
      </c>
    </row>
    <row r="3" ht="19" customHeight="1" spans="1:4">
      <c r="A3" s="95" t="s">
        <v>37</v>
      </c>
      <c r="B3" s="95"/>
      <c r="C3" s="95" t="s">
        <v>38</v>
      </c>
      <c r="D3" s="95"/>
    </row>
    <row r="4" ht="18" customHeight="1" spans="1:4">
      <c r="A4" s="95" t="s">
        <v>39</v>
      </c>
      <c r="B4" s="95" t="s">
        <v>40</v>
      </c>
      <c r="C4" s="95" t="s">
        <v>39</v>
      </c>
      <c r="D4" s="95" t="s">
        <v>40</v>
      </c>
    </row>
    <row r="5" ht="19" customHeight="1" spans="1:4">
      <c r="A5" s="130" t="s">
        <v>41</v>
      </c>
      <c r="B5" s="103">
        <v>11868246.65</v>
      </c>
      <c r="C5" s="130" t="s">
        <v>42</v>
      </c>
      <c r="D5" s="103">
        <v>10533855.2</v>
      </c>
    </row>
    <row r="6" ht="19" customHeight="1" spans="1:4">
      <c r="A6" s="130" t="s">
        <v>43</v>
      </c>
      <c r="B6" s="103"/>
      <c r="C6" s="130" t="s">
        <v>44</v>
      </c>
      <c r="D6" s="131"/>
    </row>
    <row r="7" ht="19" customHeight="1" spans="1:4">
      <c r="A7" s="130" t="s">
        <v>45</v>
      </c>
      <c r="B7" s="103"/>
      <c r="C7" s="130" t="s">
        <v>46</v>
      </c>
      <c r="D7" s="131"/>
    </row>
    <row r="8" ht="19" customHeight="1" spans="1:4">
      <c r="A8" s="130" t="s">
        <v>47</v>
      </c>
      <c r="B8" s="103"/>
      <c r="C8" s="130" t="s">
        <v>48</v>
      </c>
      <c r="D8" s="131"/>
    </row>
    <row r="9" ht="19" customHeight="1" spans="1:4">
      <c r="A9" s="130" t="s">
        <v>49</v>
      </c>
      <c r="B9" s="103"/>
      <c r="C9" s="130" t="s">
        <v>50</v>
      </c>
      <c r="D9" s="131"/>
    </row>
    <row r="10" ht="19" customHeight="1" spans="1:4">
      <c r="A10" s="130" t="s">
        <v>51</v>
      </c>
      <c r="B10" s="103"/>
      <c r="C10" s="130" t="s">
        <v>52</v>
      </c>
      <c r="D10" s="131"/>
    </row>
    <row r="11" ht="19" customHeight="1" spans="1:4">
      <c r="A11" s="130" t="s">
        <v>53</v>
      </c>
      <c r="B11" s="103"/>
      <c r="C11" s="130" t="s">
        <v>54</v>
      </c>
      <c r="D11" s="131"/>
    </row>
    <row r="12" ht="19" customHeight="1" spans="1:4">
      <c r="A12" s="130" t="s">
        <v>55</v>
      </c>
      <c r="B12" s="103"/>
      <c r="C12" s="130" t="s">
        <v>56</v>
      </c>
      <c r="D12" s="131">
        <v>798599.67</v>
      </c>
    </row>
    <row r="13" ht="19" customHeight="1" spans="1:4">
      <c r="A13" s="130" t="s">
        <v>57</v>
      </c>
      <c r="B13" s="103"/>
      <c r="C13" s="130" t="s">
        <v>58</v>
      </c>
      <c r="D13" s="131"/>
    </row>
    <row r="14" ht="19" customHeight="1" spans="1:4">
      <c r="A14" s="130"/>
      <c r="B14" s="132"/>
      <c r="C14" s="130" t="s">
        <v>59</v>
      </c>
      <c r="D14" s="131">
        <v>535791.78</v>
      </c>
    </row>
    <row r="15" ht="19" customHeight="1" spans="1:4">
      <c r="A15" s="130"/>
      <c r="B15" s="132"/>
      <c r="C15" s="130" t="s">
        <v>60</v>
      </c>
      <c r="D15" s="131"/>
    </row>
    <row r="16" ht="19" customHeight="1" spans="1:4">
      <c r="A16" s="130"/>
      <c r="B16" s="132"/>
      <c r="C16" s="130" t="s">
        <v>61</v>
      </c>
      <c r="D16" s="131"/>
    </row>
    <row r="17" ht="19" customHeight="1" spans="1:4">
      <c r="A17" s="130"/>
      <c r="B17" s="132"/>
      <c r="C17" s="130" t="s">
        <v>62</v>
      </c>
      <c r="D17" s="131"/>
    </row>
    <row r="18" ht="19" customHeight="1" spans="1:4">
      <c r="A18" s="130"/>
      <c r="B18" s="132"/>
      <c r="C18" s="130" t="s">
        <v>63</v>
      </c>
      <c r="D18" s="131"/>
    </row>
    <row r="19" ht="19" customHeight="1" spans="1:4">
      <c r="A19" s="133"/>
      <c r="B19" s="134"/>
      <c r="C19" s="130" t="s">
        <v>64</v>
      </c>
      <c r="D19" s="131"/>
    </row>
    <row r="20" ht="19" customHeight="1" spans="1:4">
      <c r="A20" s="133"/>
      <c r="B20" s="134"/>
      <c r="C20" s="130" t="s">
        <v>65</v>
      </c>
      <c r="D20" s="131"/>
    </row>
    <row r="21" ht="19" customHeight="1" spans="1:4">
      <c r="A21" s="133"/>
      <c r="B21" s="134"/>
      <c r="C21" s="130" t="s">
        <v>66</v>
      </c>
      <c r="D21" s="131"/>
    </row>
    <row r="22" ht="19" customHeight="1" spans="1:4">
      <c r="A22" s="133"/>
      <c r="B22" s="134"/>
      <c r="C22" s="130" t="s">
        <v>67</v>
      </c>
      <c r="D22" s="131"/>
    </row>
    <row r="23" ht="19" customHeight="1" spans="1:4">
      <c r="A23" s="133"/>
      <c r="B23" s="134"/>
      <c r="C23" s="130" t="s">
        <v>68</v>
      </c>
      <c r="D23" s="131"/>
    </row>
    <row r="24" ht="19" customHeight="1" spans="1:4">
      <c r="A24" s="130"/>
      <c r="B24" s="132"/>
      <c r="C24" s="130" t="s">
        <v>69</v>
      </c>
      <c r="D24" s="131"/>
    </row>
    <row r="25" ht="19" customHeight="1" spans="1:4">
      <c r="A25" s="130"/>
      <c r="B25" s="132"/>
      <c r="C25" s="130" t="s">
        <v>70</v>
      </c>
      <c r="D25" s="131"/>
    </row>
    <row r="26" ht="19" customHeight="1" spans="1:4">
      <c r="A26" s="130"/>
      <c r="B26" s="132"/>
      <c r="C26" s="130" t="s">
        <v>71</v>
      </c>
      <c r="D26" s="131"/>
    </row>
    <row r="27" ht="19" customHeight="1" spans="1:4">
      <c r="A27" s="133"/>
      <c r="B27" s="134"/>
      <c r="C27" s="130" t="s">
        <v>72</v>
      </c>
      <c r="D27" s="131"/>
    </row>
    <row r="28" ht="19" customHeight="1" spans="1:4">
      <c r="A28" s="133"/>
      <c r="B28" s="134"/>
      <c r="C28" s="130" t="s">
        <v>73</v>
      </c>
      <c r="D28" s="131"/>
    </row>
    <row r="29" ht="19" customHeight="1" spans="1:4">
      <c r="A29" s="133"/>
      <c r="B29" s="134"/>
      <c r="C29" s="130" t="s">
        <v>74</v>
      </c>
      <c r="D29" s="131"/>
    </row>
    <row r="30" ht="19" customHeight="1" spans="1:4">
      <c r="A30" s="133"/>
      <c r="B30" s="134"/>
      <c r="C30" s="130" t="s">
        <v>75</v>
      </c>
      <c r="D30" s="131"/>
    </row>
    <row r="31" ht="19" customHeight="1" spans="1:4">
      <c r="A31" s="133"/>
      <c r="B31" s="134"/>
      <c r="C31" s="130" t="s">
        <v>76</v>
      </c>
      <c r="D31" s="131"/>
    </row>
    <row r="32" ht="19" customHeight="1" spans="1:4">
      <c r="A32" s="130"/>
      <c r="B32" s="130"/>
      <c r="C32" s="130" t="s">
        <v>77</v>
      </c>
      <c r="D32" s="131"/>
    </row>
    <row r="33" ht="19" customHeight="1" spans="1:4">
      <c r="A33" s="130"/>
      <c r="B33" s="130"/>
      <c r="C33" s="130" t="s">
        <v>78</v>
      </c>
      <c r="D33" s="131"/>
    </row>
    <row r="34" ht="19" customHeight="1" spans="1:4">
      <c r="A34" s="130"/>
      <c r="B34" s="130"/>
      <c r="C34" s="130" t="s">
        <v>79</v>
      </c>
      <c r="D34" s="131"/>
    </row>
    <row r="35" ht="19" customHeight="1" spans="1:4">
      <c r="A35" s="130"/>
      <c r="B35" s="130"/>
      <c r="C35" s="130"/>
      <c r="D35" s="130"/>
    </row>
    <row r="36" ht="22.75" customHeight="1" spans="1:4">
      <c r="A36" s="133" t="s">
        <v>80</v>
      </c>
      <c r="B36" s="134">
        <f>SUM(B5:B13)</f>
        <v>11868246.65</v>
      </c>
      <c r="C36" s="133" t="s">
        <v>81</v>
      </c>
      <c r="D36" s="134">
        <f>SUM(D5:D35)</f>
        <v>11868246.65</v>
      </c>
    </row>
    <row r="37" ht="22.75" customHeight="1" spans="1:4">
      <c r="A37" s="133" t="s">
        <v>82</v>
      </c>
      <c r="B37" s="134"/>
      <c r="C37" s="133" t="s">
        <v>83</v>
      </c>
      <c r="D37" s="134"/>
    </row>
    <row r="38" ht="22.75" customHeight="1" spans="1:4">
      <c r="A38" s="133" t="s">
        <v>84</v>
      </c>
      <c r="B38" s="132"/>
      <c r="C38" s="130"/>
      <c r="D38" s="132"/>
    </row>
    <row r="39" ht="22.75" customHeight="1" spans="1:4">
      <c r="A39" s="133" t="s">
        <v>85</v>
      </c>
      <c r="B39" s="134">
        <f>B36+B37</f>
        <v>11868246.65</v>
      </c>
      <c r="C39" s="133" t="s">
        <v>86</v>
      </c>
      <c r="D39" s="134">
        <f>D36+D37</f>
        <v>11868246.65</v>
      </c>
    </row>
  </sheetData>
  <mergeCells count="4">
    <mergeCell ref="A1:D1"/>
    <mergeCell ref="A2:C2"/>
    <mergeCell ref="A3:B3"/>
    <mergeCell ref="C3:D3"/>
  </mergeCells>
  <printOptions horizontalCentered="1"/>
  <pageMargins left="0.554861111111111" right="0.554861111111111" top="0.468055555555556" bottom="0.468055555555556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1" workbookViewId="0">
      <selection activeCell="A5" sqref="$A5:$XFD31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8"/>
    </row>
    <row r="2" ht="24.75" customHeight="1" spans="1:2">
      <c r="A2" s="20" t="s">
        <v>87</v>
      </c>
      <c r="B2" s="20"/>
    </row>
    <row r="3" ht="24.75" customHeight="1" spans="1:2">
      <c r="A3" s="119"/>
      <c r="B3" s="21" t="s">
        <v>36</v>
      </c>
    </row>
    <row r="4" ht="24" customHeight="1" spans="1:2">
      <c r="A4" s="32" t="s">
        <v>39</v>
      </c>
      <c r="B4" s="32" t="s">
        <v>40</v>
      </c>
    </row>
    <row r="5" s="17" customFormat="1" ht="22" customHeight="1" spans="1:3">
      <c r="A5" s="120" t="s">
        <v>88</v>
      </c>
      <c r="B5" s="121">
        <f>B6+B7</f>
        <v>11868246.65</v>
      </c>
      <c r="C5" s="18"/>
    </row>
    <row r="6" s="17" customFormat="1" ht="22" customHeight="1" spans="1:3">
      <c r="A6" s="122" t="s">
        <v>89</v>
      </c>
      <c r="B6" s="123">
        <v>11868246.65</v>
      </c>
      <c r="C6" s="18"/>
    </row>
    <row r="7" s="17" customFormat="1" ht="22" customHeight="1" spans="1:3">
      <c r="A7" s="122" t="s">
        <v>90</v>
      </c>
      <c r="B7" s="123"/>
      <c r="C7" s="18"/>
    </row>
    <row r="8" s="17" customFormat="1" ht="22" customHeight="1" spans="1:3">
      <c r="A8" s="120" t="s">
        <v>91</v>
      </c>
      <c r="B8" s="123">
        <f>B9+B10</f>
        <v>0</v>
      </c>
      <c r="C8" s="18"/>
    </row>
    <row r="9" s="17" customFormat="1" ht="22" customHeight="1" spans="1:3">
      <c r="A9" s="122" t="s">
        <v>89</v>
      </c>
      <c r="B9" s="123"/>
      <c r="C9" s="18"/>
    </row>
    <row r="10" s="17" customFormat="1" ht="22" customHeight="1" spans="1:3">
      <c r="A10" s="122" t="s">
        <v>90</v>
      </c>
      <c r="B10" s="123"/>
      <c r="C10" s="18"/>
    </row>
    <row r="11" s="17" customFormat="1" ht="22" customHeight="1" spans="1:3">
      <c r="A11" s="120" t="s">
        <v>92</v>
      </c>
      <c r="B11" s="123"/>
      <c r="C11" s="18"/>
    </row>
    <row r="12" s="17" customFormat="1" ht="22" customHeight="1" spans="1:3">
      <c r="A12" s="122" t="s">
        <v>89</v>
      </c>
      <c r="B12" s="123"/>
      <c r="C12" s="18"/>
    </row>
    <row r="13" s="17" customFormat="1" ht="22" customHeight="1" spans="1:3">
      <c r="A13" s="122" t="s">
        <v>90</v>
      </c>
      <c r="B13" s="123"/>
      <c r="C13" s="18"/>
    </row>
    <row r="14" s="17" customFormat="1" ht="22" customHeight="1" spans="1:3">
      <c r="A14" s="124" t="s">
        <v>93</v>
      </c>
      <c r="B14" s="123">
        <f>SUM(B15:B17)</f>
        <v>0</v>
      </c>
      <c r="C14" s="18"/>
    </row>
    <row r="15" s="17" customFormat="1" ht="22" customHeight="1" spans="1:3">
      <c r="A15" s="122" t="s">
        <v>94</v>
      </c>
      <c r="B15" s="123"/>
      <c r="C15" s="18"/>
    </row>
    <row r="16" s="17" customFormat="1" ht="22" customHeight="1" spans="1:3">
      <c r="A16" s="122" t="s">
        <v>95</v>
      </c>
      <c r="B16" s="123"/>
      <c r="C16" s="18"/>
    </row>
    <row r="17" s="17" customFormat="1" ht="22" customHeight="1" spans="1:3">
      <c r="A17" s="122" t="s">
        <v>96</v>
      </c>
      <c r="B17" s="123"/>
      <c r="C17" s="18"/>
    </row>
    <row r="18" s="17" customFormat="1" ht="22" customHeight="1" spans="1:3">
      <c r="A18" s="124" t="s">
        <v>97</v>
      </c>
      <c r="B18" s="123"/>
      <c r="C18" s="18"/>
    </row>
    <row r="19" s="17" customFormat="1" ht="22" customHeight="1" spans="1:3">
      <c r="A19" s="124" t="s">
        <v>98</v>
      </c>
      <c r="B19" s="123"/>
      <c r="C19" s="18"/>
    </row>
    <row r="20" s="17" customFormat="1" ht="22" customHeight="1" spans="1:3">
      <c r="A20" s="124" t="s">
        <v>99</v>
      </c>
      <c r="B20" s="123"/>
      <c r="C20" s="18"/>
    </row>
    <row r="21" s="17" customFormat="1" ht="22" customHeight="1" spans="1:3">
      <c r="A21" s="124" t="s">
        <v>100</v>
      </c>
      <c r="B21" s="123"/>
      <c r="C21" s="18"/>
    </row>
    <row r="22" s="17" customFormat="1" ht="22" customHeight="1" spans="1:3">
      <c r="A22" s="124" t="s">
        <v>101</v>
      </c>
      <c r="B22" s="121">
        <f>B23+B26+B29+B30</f>
        <v>0</v>
      </c>
      <c r="C22" s="18"/>
    </row>
    <row r="23" s="17" customFormat="1" ht="22" customHeight="1" spans="1:3">
      <c r="A23" s="122" t="s">
        <v>102</v>
      </c>
      <c r="B23" s="121">
        <f>B24+B25</f>
        <v>0</v>
      </c>
      <c r="C23" s="18"/>
    </row>
    <row r="24" s="17" customFormat="1" ht="22" customHeight="1" spans="1:3">
      <c r="A24" s="122" t="s">
        <v>103</v>
      </c>
      <c r="B24" s="121"/>
      <c r="C24" s="18"/>
    </row>
    <row r="25" s="17" customFormat="1" ht="22" customHeight="1" spans="1:3">
      <c r="A25" s="122" t="s">
        <v>104</v>
      </c>
      <c r="B25" s="121"/>
      <c r="C25" s="18"/>
    </row>
    <row r="26" s="17" customFormat="1" ht="22" customHeight="1" spans="1:3">
      <c r="A26" s="122" t="s">
        <v>105</v>
      </c>
      <c r="B26" s="121">
        <f>B27+B28</f>
        <v>0</v>
      </c>
      <c r="C26" s="18"/>
    </row>
    <row r="27" s="17" customFormat="1" ht="22" customHeight="1" spans="1:3">
      <c r="A27" s="122" t="s">
        <v>106</v>
      </c>
      <c r="B27" s="121"/>
      <c r="C27" s="18"/>
    </row>
    <row r="28" s="17" customFormat="1" ht="22" customHeight="1" spans="1:3">
      <c r="A28" s="122" t="s">
        <v>107</v>
      </c>
      <c r="B28" s="121"/>
      <c r="C28" s="18"/>
    </row>
    <row r="29" s="17" customFormat="1" ht="22" customHeight="1" spans="1:3">
      <c r="A29" s="122" t="s">
        <v>108</v>
      </c>
      <c r="B29" s="121"/>
      <c r="C29" s="18"/>
    </row>
    <row r="30" s="17" customFormat="1" ht="22" customHeight="1" spans="1:3">
      <c r="A30" s="122" t="s">
        <v>109</v>
      </c>
      <c r="B30" s="121"/>
      <c r="C30" s="18"/>
    </row>
    <row r="31" ht="22" customHeight="1" spans="1:2">
      <c r="A31" s="125"/>
      <c r="B31" s="121"/>
    </row>
    <row r="32" s="17" customFormat="1" ht="25" customHeight="1" spans="1:3">
      <c r="A32" s="126" t="s">
        <v>110</v>
      </c>
      <c r="B32" s="127">
        <f>B5+B8+B14+B18+B19+B20+B21+B22</f>
        <v>11868246.65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F16" sqref="F16"/>
    </sheetView>
  </sheetViews>
  <sheetFormatPr defaultColWidth="10" defaultRowHeight="13.5" outlineLevelCol="4"/>
  <cols>
    <col min="1" max="1" width="22.5" customWidth="1"/>
    <col min="2" max="2" width="26.7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108" t="s">
        <v>112</v>
      </c>
      <c r="B4" s="108" t="s">
        <v>113</v>
      </c>
      <c r="C4" s="108" t="s">
        <v>114</v>
      </c>
      <c r="D4" s="108" t="s">
        <v>115</v>
      </c>
      <c r="E4" s="108" t="s">
        <v>116</v>
      </c>
    </row>
    <row r="5" ht="22.75" customHeight="1" spans="1:5">
      <c r="A5" s="109" t="s">
        <v>117</v>
      </c>
      <c r="B5" s="35">
        <f>C5+D5</f>
        <v>11868246.65</v>
      </c>
      <c r="C5" s="89">
        <f>C6+C10+C16</f>
        <v>9368246.65</v>
      </c>
      <c r="D5" s="35">
        <v>2500000</v>
      </c>
      <c r="E5" s="89"/>
    </row>
    <row r="6" ht="23" customHeight="1" spans="1:5">
      <c r="A6" s="88" t="s">
        <v>118</v>
      </c>
      <c r="B6" s="88" t="s">
        <v>119</v>
      </c>
      <c r="C6" s="110">
        <f>C7</f>
        <v>8033855.18</v>
      </c>
      <c r="D6" s="111"/>
      <c r="E6" s="89"/>
    </row>
    <row r="7" ht="23" customHeight="1" spans="1:5">
      <c r="A7" s="88" t="s">
        <v>120</v>
      </c>
      <c r="B7" s="88" t="s">
        <v>121</v>
      </c>
      <c r="C7" s="110">
        <f>SUM(C8:C9)</f>
        <v>8033855.18</v>
      </c>
      <c r="D7" s="111"/>
      <c r="E7" s="89"/>
    </row>
    <row r="8" ht="23" customHeight="1" spans="1:5">
      <c r="A8" s="90" t="s">
        <v>122</v>
      </c>
      <c r="B8" s="90" t="s">
        <v>123</v>
      </c>
      <c r="C8" s="112">
        <v>7232770.44</v>
      </c>
      <c r="D8" s="113"/>
      <c r="E8" s="91"/>
    </row>
    <row r="9" ht="23" customHeight="1" spans="1:5">
      <c r="A9" s="90" t="s">
        <v>124</v>
      </c>
      <c r="B9" s="90" t="s">
        <v>125</v>
      </c>
      <c r="C9" s="114">
        <v>801084.74</v>
      </c>
      <c r="D9" s="115">
        <v>2500000</v>
      </c>
      <c r="E9" s="93"/>
    </row>
    <row r="10" ht="23" customHeight="1" spans="1:5">
      <c r="A10" s="90" t="s">
        <v>126</v>
      </c>
      <c r="B10" s="90" t="s">
        <v>127</v>
      </c>
      <c r="C10" s="114">
        <f>C11+C14</f>
        <v>798599.67</v>
      </c>
      <c r="D10" s="116"/>
      <c r="E10" s="93"/>
    </row>
    <row r="11" ht="23" customHeight="1" spans="1:5">
      <c r="A11" s="90" t="s">
        <v>128</v>
      </c>
      <c r="B11" s="90" t="s">
        <v>129</v>
      </c>
      <c r="C11" s="114">
        <f>SUM(C12:C13)</f>
        <v>753764.05</v>
      </c>
      <c r="D11" s="116"/>
      <c r="E11" s="93"/>
    </row>
    <row r="12" ht="23" customHeight="1" spans="1:5">
      <c r="A12" s="90" t="s">
        <v>130</v>
      </c>
      <c r="B12" s="90" t="s">
        <v>131</v>
      </c>
      <c r="C12" s="114">
        <v>299396.32</v>
      </c>
      <c r="D12" s="116"/>
      <c r="E12" s="93"/>
    </row>
    <row r="13" ht="23" customHeight="1" spans="1:5">
      <c r="A13" s="90" t="s">
        <v>132</v>
      </c>
      <c r="B13" s="90" t="s">
        <v>133</v>
      </c>
      <c r="C13" s="114">
        <v>454367.73</v>
      </c>
      <c r="D13" s="116"/>
      <c r="E13" s="93"/>
    </row>
    <row r="14" ht="23" customHeight="1" spans="1:5">
      <c r="A14" s="90" t="s">
        <v>134</v>
      </c>
      <c r="B14" s="90" t="s">
        <v>135</v>
      </c>
      <c r="C14" s="114">
        <v>44835.62</v>
      </c>
      <c r="D14" s="116"/>
      <c r="E14" s="93"/>
    </row>
    <row r="15" ht="23" customHeight="1" spans="1:5">
      <c r="A15" s="90" t="s">
        <v>136</v>
      </c>
      <c r="B15" s="90" t="s">
        <v>135</v>
      </c>
      <c r="C15" s="114">
        <v>44835.62</v>
      </c>
      <c r="D15" s="116"/>
      <c r="E15" s="93"/>
    </row>
    <row r="16" ht="23" customHeight="1" spans="1:5">
      <c r="A16" s="90" t="s">
        <v>137</v>
      </c>
      <c r="B16" s="117" t="s">
        <v>138</v>
      </c>
      <c r="C16" s="118">
        <v>535791.8</v>
      </c>
      <c r="D16" s="116"/>
      <c r="E16" s="93"/>
    </row>
    <row r="17" ht="23" customHeight="1" spans="1:5">
      <c r="A17" s="90" t="s">
        <v>139</v>
      </c>
      <c r="B17" s="117" t="s">
        <v>140</v>
      </c>
      <c r="C17" s="118">
        <v>535791.8</v>
      </c>
      <c r="D17" s="116"/>
      <c r="E17" s="93"/>
    </row>
    <row r="18" ht="23" customHeight="1" spans="1:5">
      <c r="A18" s="90" t="s">
        <v>141</v>
      </c>
      <c r="B18" s="117" t="s">
        <v>140</v>
      </c>
      <c r="C18" s="118">
        <v>535791.8</v>
      </c>
      <c r="D18" s="116"/>
      <c r="E18" s="93"/>
    </row>
  </sheetData>
  <mergeCells count="1">
    <mergeCell ref="A2:E2"/>
  </mergeCells>
  <printOptions horizontalCentered="1"/>
  <pageMargins left="0.554861111111111" right="0.554861111111111" top="1.05902777777778" bottom="1.05902777777778" header="0" footer="0"/>
  <pageSetup paperSize="9" orientation="portrait" horizontalDpi="600"/>
  <headerFooter/>
  <ignoredErrors>
    <ignoredError sqref="C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16" workbookViewId="0">
      <selection activeCell="A41" sqref="A4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1.25" customWidth="1"/>
    <col min="4" max="4" width="14.5583333333333" customWidth="1"/>
    <col min="5" max="5" width="18.725" customWidth="1"/>
    <col min="6" max="8" width="9.76666666666667" customWidth="1"/>
  </cols>
  <sheetData>
    <row r="1" ht="39.85" customHeight="1" spans="1:7">
      <c r="A1" s="11" t="s">
        <v>142</v>
      </c>
      <c r="B1" s="11"/>
      <c r="C1" s="11"/>
      <c r="D1" s="11"/>
      <c r="E1" s="10"/>
      <c r="F1" s="10"/>
      <c r="G1" s="10"/>
    </row>
    <row r="2" ht="22.75" customHeight="1" spans="1:7">
      <c r="A2" s="12"/>
      <c r="B2" s="12"/>
      <c r="C2" s="81" t="s">
        <v>36</v>
      </c>
      <c r="D2" s="81"/>
      <c r="E2" s="12"/>
      <c r="F2" s="12"/>
      <c r="G2" s="12"/>
    </row>
    <row r="3" ht="22.75" customHeight="1" spans="1:7">
      <c r="A3" s="95" t="s">
        <v>37</v>
      </c>
      <c r="B3" s="95"/>
      <c r="C3" s="95" t="s">
        <v>38</v>
      </c>
      <c r="D3" s="95"/>
      <c r="E3" s="12"/>
      <c r="F3" s="12"/>
      <c r="G3" s="12"/>
    </row>
    <row r="4" ht="22.75" customHeight="1" spans="1:7">
      <c r="A4" s="95" t="s">
        <v>39</v>
      </c>
      <c r="B4" s="95" t="s">
        <v>40</v>
      </c>
      <c r="C4" s="95" t="s">
        <v>39</v>
      </c>
      <c r="D4" s="95" t="s">
        <v>117</v>
      </c>
      <c r="E4" s="12"/>
      <c r="F4" s="12"/>
      <c r="G4" s="12"/>
    </row>
    <row r="5" ht="21" customHeight="1" spans="1:7">
      <c r="A5" s="15" t="s">
        <v>143</v>
      </c>
      <c r="B5" s="102">
        <f>SUM(B6:B8)</f>
        <v>11868246.65</v>
      </c>
      <c r="C5" s="15" t="s">
        <v>144</v>
      </c>
      <c r="D5" s="102">
        <f>SUM(D6:D35)</f>
        <v>11868246.65</v>
      </c>
      <c r="E5" s="12"/>
      <c r="F5" s="12"/>
      <c r="G5" s="12"/>
    </row>
    <row r="6" ht="21" customHeight="1" spans="1:7">
      <c r="A6" s="15" t="s">
        <v>145</v>
      </c>
      <c r="B6" s="103">
        <v>11868246.65</v>
      </c>
      <c r="C6" s="15" t="s">
        <v>146</v>
      </c>
      <c r="D6" s="103">
        <v>10533855.2</v>
      </c>
      <c r="E6" s="12"/>
      <c r="F6" s="12"/>
      <c r="G6" s="12"/>
    </row>
    <row r="7" ht="21" customHeight="1" spans="1:7">
      <c r="A7" s="15" t="s">
        <v>147</v>
      </c>
      <c r="B7" s="103"/>
      <c r="C7" s="15" t="s">
        <v>148</v>
      </c>
      <c r="D7" s="103"/>
      <c r="E7" s="12"/>
      <c r="F7" s="12"/>
      <c r="G7" s="12"/>
    </row>
    <row r="8" ht="21" customHeight="1" spans="1:7">
      <c r="A8" s="15" t="s">
        <v>149</v>
      </c>
      <c r="B8" s="103"/>
      <c r="C8" s="15" t="s">
        <v>150</v>
      </c>
      <c r="D8" s="103"/>
      <c r="E8" s="12"/>
      <c r="F8" s="12"/>
      <c r="G8" s="12"/>
    </row>
    <row r="9" ht="21" customHeight="1" spans="1:7">
      <c r="A9" s="15"/>
      <c r="B9" s="104"/>
      <c r="C9" s="15" t="s">
        <v>151</v>
      </c>
      <c r="D9" s="103"/>
      <c r="E9" s="12"/>
      <c r="F9" s="12"/>
      <c r="G9" s="12"/>
    </row>
    <row r="10" ht="21" customHeight="1" spans="1:7">
      <c r="A10" s="15"/>
      <c r="B10" s="104"/>
      <c r="C10" s="15" t="s">
        <v>152</v>
      </c>
      <c r="D10" s="103"/>
      <c r="E10" s="12"/>
      <c r="F10" s="12"/>
      <c r="G10" s="12"/>
    </row>
    <row r="11" ht="21" customHeight="1" spans="1:7">
      <c r="A11" s="15"/>
      <c r="B11" s="104"/>
      <c r="C11" s="15" t="s">
        <v>153</v>
      </c>
      <c r="D11" s="103"/>
      <c r="E11" s="12"/>
      <c r="F11" s="12"/>
      <c r="G11" s="12"/>
    </row>
    <row r="12" ht="21" customHeight="1" spans="1:7">
      <c r="A12" s="47"/>
      <c r="B12" s="99"/>
      <c r="C12" s="15" t="s">
        <v>154</v>
      </c>
      <c r="D12" s="103"/>
      <c r="E12" s="12"/>
      <c r="F12" s="12"/>
      <c r="G12" s="12"/>
    </row>
    <row r="13" ht="21" customHeight="1" spans="1:7">
      <c r="A13" s="15"/>
      <c r="B13" s="104"/>
      <c r="C13" s="15" t="s">
        <v>155</v>
      </c>
      <c r="D13" s="103">
        <v>798599.67</v>
      </c>
      <c r="E13" s="12"/>
      <c r="F13" s="12"/>
      <c r="G13" s="105"/>
    </row>
    <row r="14" ht="21" customHeight="1" spans="1:7">
      <c r="A14" s="15"/>
      <c r="B14" s="104"/>
      <c r="C14" s="15" t="s">
        <v>156</v>
      </c>
      <c r="D14" s="103"/>
      <c r="E14" s="12"/>
      <c r="F14" s="12"/>
      <c r="G14" s="12"/>
    </row>
    <row r="15" ht="21" customHeight="1" spans="1:7">
      <c r="A15" s="15"/>
      <c r="B15" s="104"/>
      <c r="C15" s="15" t="s">
        <v>157</v>
      </c>
      <c r="D15" s="103">
        <v>535791.78</v>
      </c>
      <c r="E15" s="12"/>
      <c r="F15" s="12"/>
      <c r="G15" s="12"/>
    </row>
    <row r="16" ht="21" customHeight="1" spans="1:7">
      <c r="A16" s="15"/>
      <c r="B16" s="104"/>
      <c r="C16" s="15" t="s">
        <v>158</v>
      </c>
      <c r="D16" s="103"/>
      <c r="E16" s="12"/>
      <c r="F16" s="12"/>
      <c r="G16" s="12"/>
    </row>
    <row r="17" ht="21" customHeight="1" spans="1:7">
      <c r="A17" s="15"/>
      <c r="B17" s="104"/>
      <c r="C17" s="15" t="s">
        <v>159</v>
      </c>
      <c r="D17" s="103"/>
      <c r="E17" s="12"/>
      <c r="F17" s="12"/>
      <c r="G17" s="12"/>
    </row>
    <row r="18" ht="21" customHeight="1" spans="1:7">
      <c r="A18" s="15"/>
      <c r="B18" s="15"/>
      <c r="C18" s="15" t="s">
        <v>160</v>
      </c>
      <c r="D18" s="103"/>
      <c r="E18" s="12"/>
      <c r="F18" s="12"/>
      <c r="G18" s="12"/>
    </row>
    <row r="19" ht="21" customHeight="1" spans="1:7">
      <c r="A19" s="15"/>
      <c r="B19" s="15"/>
      <c r="C19" s="15" t="s">
        <v>161</v>
      </c>
      <c r="D19" s="103"/>
      <c r="E19" s="12"/>
      <c r="F19" s="12"/>
      <c r="G19" s="12"/>
    </row>
    <row r="20" ht="21" customHeight="1" spans="1:7">
      <c r="A20" s="15"/>
      <c r="B20" s="15"/>
      <c r="C20" s="15" t="s">
        <v>162</v>
      </c>
      <c r="D20" s="103"/>
      <c r="E20" s="12"/>
      <c r="F20" s="12"/>
      <c r="G20" s="12"/>
    </row>
    <row r="21" ht="21" customHeight="1" spans="1:7">
      <c r="A21" s="15"/>
      <c r="B21" s="15"/>
      <c r="C21" s="15" t="s">
        <v>163</v>
      </c>
      <c r="D21" s="103"/>
      <c r="E21" s="12"/>
      <c r="F21" s="12"/>
      <c r="G21" s="12"/>
    </row>
    <row r="22" ht="21" customHeight="1" spans="1:7">
      <c r="A22" s="15"/>
      <c r="B22" s="15"/>
      <c r="C22" s="15" t="s">
        <v>164</v>
      </c>
      <c r="D22" s="103"/>
      <c r="E22" s="12"/>
      <c r="F22" s="12"/>
      <c r="G22" s="12"/>
    </row>
    <row r="23" ht="21" customHeight="1" spans="1:7">
      <c r="A23" s="15"/>
      <c r="B23" s="15"/>
      <c r="C23" s="15" t="s">
        <v>165</v>
      </c>
      <c r="D23" s="103"/>
      <c r="E23" s="12"/>
      <c r="F23" s="12"/>
      <c r="G23" s="12"/>
    </row>
    <row r="24" ht="21" customHeight="1" spans="1:7">
      <c r="A24" s="15"/>
      <c r="B24" s="15"/>
      <c r="C24" s="15" t="s">
        <v>166</v>
      </c>
      <c r="D24" s="103"/>
      <c r="E24" s="12"/>
      <c r="F24" s="12"/>
      <c r="G24" s="12"/>
    </row>
    <row r="25" ht="21" customHeight="1" spans="1:7">
      <c r="A25" s="15"/>
      <c r="B25" s="15"/>
      <c r="C25" s="15" t="s">
        <v>167</v>
      </c>
      <c r="D25" s="103"/>
      <c r="E25" s="12"/>
      <c r="F25" s="12"/>
      <c r="G25" s="12"/>
    </row>
    <row r="26" ht="21" customHeight="1" spans="1:7">
      <c r="A26" s="15"/>
      <c r="B26" s="15"/>
      <c r="C26" s="15" t="s">
        <v>168</v>
      </c>
      <c r="D26" s="103"/>
      <c r="E26" s="12"/>
      <c r="F26" s="12"/>
      <c r="G26" s="12"/>
    </row>
    <row r="27" ht="21" customHeight="1" spans="1:7">
      <c r="A27" s="15"/>
      <c r="B27" s="15"/>
      <c r="C27" s="15" t="s">
        <v>169</v>
      </c>
      <c r="D27" s="103"/>
      <c r="E27" s="12"/>
      <c r="F27" s="12"/>
      <c r="G27" s="12"/>
    </row>
    <row r="28" ht="21" customHeight="1" spans="1:7">
      <c r="A28" s="15"/>
      <c r="B28" s="15"/>
      <c r="C28" s="15" t="s">
        <v>170</v>
      </c>
      <c r="D28" s="103"/>
      <c r="E28" s="12"/>
      <c r="F28" s="12"/>
      <c r="G28" s="12"/>
    </row>
    <row r="29" ht="21" customHeight="1" spans="1:7">
      <c r="A29" s="15"/>
      <c r="B29" s="15"/>
      <c r="C29" s="15" t="s">
        <v>171</v>
      </c>
      <c r="D29" s="103"/>
      <c r="E29" s="12"/>
      <c r="F29" s="12"/>
      <c r="G29" s="12"/>
    </row>
    <row r="30" ht="21" customHeight="1" spans="1:7">
      <c r="A30" s="15"/>
      <c r="B30" s="15"/>
      <c r="C30" s="15" t="s">
        <v>172</v>
      </c>
      <c r="D30" s="103"/>
      <c r="E30" s="12"/>
      <c r="F30" s="12"/>
      <c r="G30" s="12"/>
    </row>
    <row r="31" ht="21" customHeight="1" spans="1:7">
      <c r="A31" s="15"/>
      <c r="B31" s="15"/>
      <c r="C31" s="15" t="s">
        <v>173</v>
      </c>
      <c r="D31" s="103"/>
      <c r="E31" s="12"/>
      <c r="F31" s="12"/>
      <c r="G31" s="12"/>
    </row>
    <row r="32" ht="21" customHeight="1" spans="1:7">
      <c r="A32" s="15"/>
      <c r="B32" s="15"/>
      <c r="C32" s="15" t="s">
        <v>174</v>
      </c>
      <c r="D32" s="103"/>
      <c r="E32" s="12"/>
      <c r="F32" s="12"/>
      <c r="G32" s="12"/>
    </row>
    <row r="33" ht="21" customHeight="1" spans="1:7">
      <c r="A33" s="15"/>
      <c r="B33" s="15"/>
      <c r="C33" s="15" t="s">
        <v>175</v>
      </c>
      <c r="D33" s="103"/>
      <c r="E33" s="12"/>
      <c r="F33" s="12"/>
      <c r="G33" s="12"/>
    </row>
    <row r="34" ht="21" customHeight="1" spans="1:7">
      <c r="A34" s="15"/>
      <c r="B34" s="15"/>
      <c r="C34" s="15" t="s">
        <v>176</v>
      </c>
      <c r="D34" s="103"/>
      <c r="E34" s="12"/>
      <c r="F34" s="12"/>
      <c r="G34" s="12"/>
    </row>
    <row r="35" ht="21" customHeight="1" spans="1:7">
      <c r="A35" s="15"/>
      <c r="B35" s="15"/>
      <c r="C35" s="15" t="s">
        <v>177</v>
      </c>
      <c r="D35" s="102"/>
      <c r="E35" s="12"/>
      <c r="F35" s="12"/>
      <c r="G35" s="12"/>
    </row>
    <row r="36" ht="23" customHeight="1" spans="1:7">
      <c r="A36" s="95" t="s">
        <v>178</v>
      </c>
      <c r="B36" s="106">
        <f>B5</f>
        <v>11868246.65</v>
      </c>
      <c r="C36" s="95" t="s">
        <v>179</v>
      </c>
      <c r="D36" s="107">
        <f>D5</f>
        <v>11868246.65</v>
      </c>
      <c r="E36" s="105"/>
      <c r="F36" s="12"/>
      <c r="G36" s="12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F20" sqref="F20"/>
    </sheetView>
  </sheetViews>
  <sheetFormatPr defaultColWidth="10" defaultRowHeight="13.5" outlineLevelRow="7"/>
  <cols>
    <col min="1" max="1" width="16.25" customWidth="1"/>
    <col min="2" max="3" width="15" customWidth="1"/>
    <col min="4" max="4" width="13.625" customWidth="1"/>
    <col min="5" max="5" width="14.75" customWidth="1"/>
    <col min="6" max="6" width="9.25" customWidth="1"/>
    <col min="7" max="7" width="10.875" customWidth="1"/>
    <col min="8" max="8" width="9.5" customWidth="1"/>
    <col min="9" max="9" width="9.25" customWidth="1"/>
    <col min="10" max="10" width="11.125" customWidth="1"/>
    <col min="11" max="11" width="10.6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81" t="s">
        <v>36</v>
      </c>
      <c r="K3" s="81"/>
    </row>
    <row r="4" ht="22.75" customHeight="1" spans="1:11">
      <c r="A4" s="95" t="s">
        <v>181</v>
      </c>
      <c r="B4" s="95" t="s">
        <v>117</v>
      </c>
      <c r="C4" s="95" t="s">
        <v>182</v>
      </c>
      <c r="D4" s="95"/>
      <c r="E4" s="95"/>
      <c r="F4" s="95" t="s">
        <v>183</v>
      </c>
      <c r="G4" s="95"/>
      <c r="H4" s="95"/>
      <c r="I4" s="95" t="s">
        <v>184</v>
      </c>
      <c r="J4" s="95"/>
      <c r="K4" s="95"/>
    </row>
    <row r="5" ht="22.75" customHeight="1" spans="1:11">
      <c r="A5" s="95"/>
      <c r="B5" s="95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7" t="s">
        <v>117</v>
      </c>
      <c r="B6" s="96">
        <v>11868246.65</v>
      </c>
      <c r="C6" s="96">
        <v>11868246.65</v>
      </c>
      <c r="D6" s="96">
        <v>9368246.65</v>
      </c>
      <c r="E6" s="96">
        <v>2500000</v>
      </c>
      <c r="F6" s="97"/>
      <c r="G6" s="97"/>
      <c r="H6" s="97"/>
      <c r="I6" s="97"/>
      <c r="J6" s="97"/>
      <c r="K6" s="97"/>
    </row>
    <row r="7" ht="22.75" customHeight="1" spans="1:11">
      <c r="A7" s="98" t="s">
        <v>2</v>
      </c>
      <c r="B7" s="96">
        <v>11868246.65</v>
      </c>
      <c r="C7" s="96">
        <v>11868246.65</v>
      </c>
      <c r="D7" s="96">
        <v>9368246.65</v>
      </c>
      <c r="E7" s="96">
        <v>2500000</v>
      </c>
      <c r="F7" s="99"/>
      <c r="G7" s="99"/>
      <c r="H7" s="99"/>
      <c r="I7" s="99"/>
      <c r="J7" s="99"/>
      <c r="K7" s="99"/>
    </row>
    <row r="8" ht="22.75" customHeight="1" spans="1:11">
      <c r="A8" s="100"/>
      <c r="B8" s="101"/>
      <c r="C8" s="101"/>
      <c r="D8" s="99"/>
      <c r="E8" s="99"/>
      <c r="F8" s="99"/>
      <c r="G8" s="99"/>
      <c r="H8" s="99"/>
      <c r="I8" s="99"/>
      <c r="J8" s="99"/>
      <c r="K8" s="99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/>
  <pageMargins left="0.554861111111111" right="0.554861111111111" top="0.861805555555555" bottom="0.861805555555555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4" sqref="D14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80"/>
    </row>
    <row r="2" ht="36.9" customHeight="1" spans="1:5">
      <c r="A2" s="11" t="s">
        <v>185</v>
      </c>
      <c r="B2" s="11"/>
      <c r="C2" s="11"/>
      <c r="D2" s="11"/>
      <c r="E2" s="11"/>
    </row>
    <row r="3" ht="21.85" customHeight="1" spans="1:5">
      <c r="A3" s="12"/>
      <c r="B3" s="12"/>
      <c r="C3" s="81" t="s">
        <v>36</v>
      </c>
      <c r="D3" s="81"/>
      <c r="E3" s="81"/>
    </row>
    <row r="4" ht="22.75" customHeight="1" spans="1:5">
      <c r="A4" s="35" t="s">
        <v>112</v>
      </c>
      <c r="B4" s="35"/>
      <c r="C4" s="35" t="s">
        <v>182</v>
      </c>
      <c r="D4" s="35"/>
      <c r="E4" s="35"/>
    </row>
    <row r="5" ht="22.75" customHeight="1" spans="1:5">
      <c r="A5" s="82" t="s">
        <v>186</v>
      </c>
      <c r="B5" s="82" t="s">
        <v>187</v>
      </c>
      <c r="C5" s="83" t="s">
        <v>117</v>
      </c>
      <c r="D5" s="82" t="s">
        <v>114</v>
      </c>
      <c r="E5" s="82" t="s">
        <v>115</v>
      </c>
    </row>
    <row r="6" ht="22.75" customHeight="1" spans="1:5">
      <c r="A6" s="84"/>
      <c r="B6" s="85" t="s">
        <v>117</v>
      </c>
      <c r="C6" s="86">
        <f>D6+E6</f>
        <v>11868246.65</v>
      </c>
      <c r="D6" s="87">
        <f>D7+D11+D17</f>
        <v>9368246.65</v>
      </c>
      <c r="E6" s="82">
        <v>2500000</v>
      </c>
    </row>
    <row r="7" ht="27" customHeight="1" spans="1:5">
      <c r="A7" s="88" t="s">
        <v>118</v>
      </c>
      <c r="B7" s="88" t="s">
        <v>119</v>
      </c>
      <c r="C7" s="89">
        <f>C8</f>
        <v>10533855.18</v>
      </c>
      <c r="D7" s="89">
        <v>8033855.18</v>
      </c>
      <c r="E7" s="35"/>
    </row>
    <row r="8" ht="27" customHeight="1" spans="1:5">
      <c r="A8" s="88" t="s">
        <v>120</v>
      </c>
      <c r="B8" s="88" t="s">
        <v>121</v>
      </c>
      <c r="C8" s="89">
        <f>SUM(C9:C10)</f>
        <v>10533855.18</v>
      </c>
      <c r="D8" s="89">
        <v>8033855.18</v>
      </c>
      <c r="E8" s="35"/>
    </row>
    <row r="9" ht="27" customHeight="1" spans="1:5">
      <c r="A9" s="90" t="s">
        <v>122</v>
      </c>
      <c r="B9" s="90" t="s">
        <v>123</v>
      </c>
      <c r="C9" s="91">
        <v>7232770.44</v>
      </c>
      <c r="D9" s="91">
        <v>7232770.44</v>
      </c>
      <c r="E9" s="30"/>
    </row>
    <row r="10" ht="27" customHeight="1" spans="1:5">
      <c r="A10" s="90" t="s">
        <v>124</v>
      </c>
      <c r="B10" s="90" t="s">
        <v>125</v>
      </c>
      <c r="C10" s="92">
        <f>D10+E10</f>
        <v>3301084.74</v>
      </c>
      <c r="D10" s="92">
        <v>801084.74</v>
      </c>
      <c r="E10" s="39">
        <v>2500000</v>
      </c>
    </row>
    <row r="11" ht="27" customHeight="1" spans="1:5">
      <c r="A11" s="90" t="s">
        <v>126</v>
      </c>
      <c r="B11" s="90" t="s">
        <v>127</v>
      </c>
      <c r="C11" s="92">
        <f>C12+C15</f>
        <v>798599.67</v>
      </c>
      <c r="D11" s="92">
        <v>798599.67</v>
      </c>
      <c r="E11" s="93"/>
    </row>
    <row r="12" ht="27" customHeight="1" spans="1:5">
      <c r="A12" s="90" t="s">
        <v>128</v>
      </c>
      <c r="B12" s="90" t="s">
        <v>129</v>
      </c>
      <c r="C12" s="92">
        <v>753764.05</v>
      </c>
      <c r="D12" s="92">
        <v>753764.05</v>
      </c>
      <c r="E12" s="93"/>
    </row>
    <row r="13" ht="27" customHeight="1" spans="1:5">
      <c r="A13" s="94" t="s">
        <v>130</v>
      </c>
      <c r="B13" s="90" t="s">
        <v>131</v>
      </c>
      <c r="C13" s="92">
        <v>299396.32</v>
      </c>
      <c r="D13" s="92">
        <v>299396.32</v>
      </c>
      <c r="E13" s="93"/>
    </row>
    <row r="14" ht="27" customHeight="1" spans="1:5">
      <c r="A14" s="94" t="s">
        <v>132</v>
      </c>
      <c r="B14" s="90" t="s">
        <v>133</v>
      </c>
      <c r="C14" s="92">
        <v>454367.73</v>
      </c>
      <c r="D14" s="92">
        <v>454367.73</v>
      </c>
      <c r="E14" s="93"/>
    </row>
    <row r="15" ht="27" customHeight="1" spans="1:5">
      <c r="A15" s="94" t="s">
        <v>134</v>
      </c>
      <c r="B15" s="90" t="s">
        <v>135</v>
      </c>
      <c r="C15" s="92">
        <v>44835.62</v>
      </c>
      <c r="D15" s="92">
        <v>44835.62</v>
      </c>
      <c r="E15" s="93"/>
    </row>
    <row r="16" ht="27" customHeight="1" spans="1:5">
      <c r="A16" s="94" t="s">
        <v>136</v>
      </c>
      <c r="B16" s="90" t="s">
        <v>135</v>
      </c>
      <c r="C16" s="92">
        <v>44835.62</v>
      </c>
      <c r="D16" s="92">
        <v>44835.62</v>
      </c>
      <c r="E16" s="93"/>
    </row>
    <row r="17" ht="27" customHeight="1" spans="1:5">
      <c r="A17" s="94" t="s">
        <v>137</v>
      </c>
      <c r="B17" s="90" t="s">
        <v>138</v>
      </c>
      <c r="C17" s="92">
        <v>535791.8</v>
      </c>
      <c r="D17" s="92">
        <v>535791.8</v>
      </c>
      <c r="E17" s="93"/>
    </row>
    <row r="18" ht="27" customHeight="1" spans="1:5">
      <c r="A18" s="94" t="s">
        <v>139</v>
      </c>
      <c r="B18" s="90" t="s">
        <v>140</v>
      </c>
      <c r="C18" s="92">
        <v>535791.8</v>
      </c>
      <c r="D18" s="92">
        <v>535791.8</v>
      </c>
      <c r="E18" s="93"/>
    </row>
    <row r="19" ht="27" customHeight="1" spans="1:5">
      <c r="A19" s="94" t="s">
        <v>141</v>
      </c>
      <c r="B19" s="90" t="s">
        <v>140</v>
      </c>
      <c r="C19" s="92">
        <v>535791.8</v>
      </c>
      <c r="D19" s="92">
        <v>535791.8</v>
      </c>
      <c r="E19" s="93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17" workbookViewId="0">
      <selection activeCell="G20" sqref="G20"/>
    </sheetView>
  </sheetViews>
  <sheetFormatPr defaultColWidth="10" defaultRowHeight="13.5" customHeight="1" outlineLevelCol="4"/>
  <cols>
    <col min="1" max="1" width="13.7" style="50" customWidth="1"/>
    <col min="2" max="2" width="27.875" style="50" customWidth="1"/>
    <col min="3" max="3" width="16.875" style="50" customWidth="1"/>
    <col min="4" max="4" width="16.625" style="50" customWidth="1"/>
    <col min="5" max="5" width="14.125" style="50" customWidth="1"/>
    <col min="6" max="16364" width="10" style="50"/>
  </cols>
  <sheetData>
    <row r="1" s="50" customFormat="1" ht="24" customHeight="1" spans="1:5">
      <c r="A1" s="51" t="s">
        <v>188</v>
      </c>
      <c r="B1" s="51"/>
      <c r="C1" s="51"/>
      <c r="D1" s="51"/>
      <c r="E1" s="51"/>
    </row>
    <row r="2" s="50" customFormat="1" ht="16" customHeight="1" spans="1:5">
      <c r="A2" s="52"/>
      <c r="B2" s="52"/>
      <c r="C2" s="53"/>
      <c r="D2" s="53"/>
      <c r="E2" s="54" t="s">
        <v>36</v>
      </c>
    </row>
    <row r="3" s="50" customFormat="1" ht="18" customHeight="1" spans="1:5">
      <c r="A3" s="55" t="s">
        <v>189</v>
      </c>
      <c r="B3" s="55"/>
      <c r="C3" s="55" t="s">
        <v>190</v>
      </c>
      <c r="D3" s="55"/>
      <c r="E3" s="55"/>
    </row>
    <row r="4" s="50" customFormat="1" ht="19" customHeight="1" spans="1:5">
      <c r="A4" s="56" t="s">
        <v>186</v>
      </c>
      <c r="B4" s="56" t="s">
        <v>187</v>
      </c>
      <c r="C4" s="56" t="s">
        <v>117</v>
      </c>
      <c r="D4" s="56" t="s">
        <v>191</v>
      </c>
      <c r="E4" s="56" t="s">
        <v>192</v>
      </c>
    </row>
    <row r="5" s="50" customFormat="1" ht="15" customHeight="1" spans="1:5">
      <c r="A5" s="56"/>
      <c r="B5" s="57" t="s">
        <v>117</v>
      </c>
      <c r="C5" s="58">
        <f>D5+E5</f>
        <v>9368246.65</v>
      </c>
      <c r="D5" s="58">
        <f>D6+D46</f>
        <v>8567161.91</v>
      </c>
      <c r="E5" s="58">
        <f>E18</f>
        <v>801084.74</v>
      </c>
    </row>
    <row r="6" s="50" customFormat="1" ht="15" customHeight="1" spans="1:5">
      <c r="A6" s="59" t="s">
        <v>193</v>
      </c>
      <c r="B6" s="59" t="s">
        <v>194</v>
      </c>
      <c r="C6" s="60">
        <f>D6</f>
        <v>8267765.59</v>
      </c>
      <c r="D6" s="61">
        <f>SUM(D7:D17)</f>
        <v>8267765.59</v>
      </c>
      <c r="E6" s="61"/>
    </row>
    <row r="7" s="50" customFormat="1" ht="15" customHeight="1" spans="1:5">
      <c r="A7" s="62" t="s">
        <v>195</v>
      </c>
      <c r="B7" s="62" t="s">
        <v>196</v>
      </c>
      <c r="C7" s="60">
        <v>3386363.26</v>
      </c>
      <c r="D7" s="63">
        <v>3386363.26</v>
      </c>
      <c r="E7" s="63"/>
    </row>
    <row r="8" s="50" customFormat="1" ht="15" customHeight="1" spans="1:5">
      <c r="A8" s="62" t="s">
        <v>197</v>
      </c>
      <c r="B8" s="64" t="s">
        <v>198</v>
      </c>
      <c r="C8" s="60">
        <v>2486638.8</v>
      </c>
      <c r="D8" s="65">
        <v>2486638.8</v>
      </c>
      <c r="E8" s="66"/>
    </row>
    <row r="9" s="50" customFormat="1" ht="15" customHeight="1" spans="1:5">
      <c r="A9" s="62" t="s">
        <v>199</v>
      </c>
      <c r="B9" s="64" t="s">
        <v>200</v>
      </c>
      <c r="C9" s="60">
        <v>98143</v>
      </c>
      <c r="D9" s="66">
        <v>98143</v>
      </c>
      <c r="E9" s="66"/>
    </row>
    <row r="10" s="50" customFormat="1" ht="15" customHeight="1" spans="1:5">
      <c r="A10" s="62" t="s">
        <v>201</v>
      </c>
      <c r="B10" s="64" t="s">
        <v>202</v>
      </c>
      <c r="C10" s="60"/>
      <c r="D10" s="67"/>
      <c r="E10" s="67"/>
    </row>
    <row r="11" s="50" customFormat="1" ht="15" customHeight="1" spans="1:5">
      <c r="A11" s="62" t="s">
        <v>203</v>
      </c>
      <c r="B11" s="64" t="s">
        <v>204</v>
      </c>
      <c r="C11" s="60">
        <v>1261625.4</v>
      </c>
      <c r="D11" s="67">
        <v>1261625.4</v>
      </c>
      <c r="E11" s="67"/>
    </row>
    <row r="12" s="50" customFormat="1" ht="15" customHeight="1" spans="1:5">
      <c r="A12" s="62" t="s">
        <v>205</v>
      </c>
      <c r="B12" s="64" t="s">
        <v>206</v>
      </c>
      <c r="C12" s="60">
        <v>454367.73</v>
      </c>
      <c r="D12" s="67">
        <v>454367.73</v>
      </c>
      <c r="E12" s="67"/>
    </row>
    <row r="13" s="50" customFormat="1" ht="15" customHeight="1" spans="1:5">
      <c r="A13" s="62" t="s">
        <v>207</v>
      </c>
      <c r="B13" s="64" t="s">
        <v>208</v>
      </c>
      <c r="C13" s="60"/>
      <c r="D13" s="67"/>
      <c r="E13" s="67"/>
    </row>
    <row r="14" s="50" customFormat="1" ht="15" customHeight="1" spans="1:5">
      <c r="A14" s="62" t="s">
        <v>209</v>
      </c>
      <c r="B14" s="64" t="s">
        <v>210</v>
      </c>
      <c r="C14" s="60">
        <v>535791.78</v>
      </c>
      <c r="D14" s="67">
        <v>535791.78</v>
      </c>
      <c r="E14" s="67"/>
    </row>
    <row r="15" s="50" customFormat="1" ht="15" customHeight="1" spans="1:5">
      <c r="A15" s="62" t="s">
        <v>211</v>
      </c>
      <c r="B15" s="64" t="s">
        <v>212</v>
      </c>
      <c r="C15" s="60">
        <v>44835.62</v>
      </c>
      <c r="D15" s="67">
        <v>44835.62</v>
      </c>
      <c r="E15" s="67"/>
    </row>
    <row r="16" s="50" customFormat="1" ht="15" customHeight="1" spans="1:5">
      <c r="A16" s="62" t="s">
        <v>213</v>
      </c>
      <c r="B16" s="64" t="s">
        <v>214</v>
      </c>
      <c r="C16" s="60">
        <v>0</v>
      </c>
      <c r="D16" s="67"/>
      <c r="E16" s="67"/>
    </row>
    <row r="17" s="50" customFormat="1" ht="15" customHeight="1" spans="1:5">
      <c r="A17" s="62" t="s">
        <v>215</v>
      </c>
      <c r="B17" s="64" t="s">
        <v>216</v>
      </c>
      <c r="C17" s="60">
        <v>0</v>
      </c>
      <c r="D17" s="67"/>
      <c r="E17" s="67"/>
    </row>
    <row r="18" s="50" customFormat="1" ht="15" customHeight="1" spans="1:5">
      <c r="A18" s="59">
        <v>302</v>
      </c>
      <c r="B18" s="59" t="s">
        <v>217</v>
      </c>
      <c r="C18" s="60">
        <v>0</v>
      </c>
      <c r="D18" s="67">
        <f>SUM(D19:D45)</f>
        <v>0</v>
      </c>
      <c r="E18" s="68">
        <f>SUM(E19:E45)</f>
        <v>801084.74</v>
      </c>
    </row>
    <row r="19" s="50" customFormat="1" ht="15" customHeight="1" spans="1:5">
      <c r="A19" s="69">
        <v>30201</v>
      </c>
      <c r="B19" s="70" t="s">
        <v>218</v>
      </c>
      <c r="C19" s="60">
        <v>50000</v>
      </c>
      <c r="D19" s="71"/>
      <c r="E19" s="72">
        <v>50000</v>
      </c>
    </row>
    <row r="20" s="50" customFormat="1" ht="15" customHeight="1" spans="1:5">
      <c r="A20" s="69">
        <v>30202</v>
      </c>
      <c r="B20" s="70" t="s">
        <v>219</v>
      </c>
      <c r="C20" s="60">
        <v>60000</v>
      </c>
      <c r="D20" s="71"/>
      <c r="E20" s="72">
        <v>60000</v>
      </c>
    </row>
    <row r="21" s="50" customFormat="1" ht="15" customHeight="1" spans="1:5">
      <c r="A21" s="69">
        <v>30203</v>
      </c>
      <c r="B21" s="70" t="s">
        <v>220</v>
      </c>
      <c r="C21" s="60"/>
      <c r="D21" s="71"/>
      <c r="E21" s="72"/>
    </row>
    <row r="22" s="50" customFormat="1" ht="15" customHeight="1" spans="1:5">
      <c r="A22" s="69">
        <v>30204</v>
      </c>
      <c r="B22" s="70" t="s">
        <v>221</v>
      </c>
      <c r="C22" s="60">
        <v>2000</v>
      </c>
      <c r="D22" s="71"/>
      <c r="E22" s="72">
        <v>2000</v>
      </c>
    </row>
    <row r="23" s="50" customFormat="1" ht="15" customHeight="1" spans="1:5">
      <c r="A23" s="69">
        <v>30205</v>
      </c>
      <c r="B23" s="70" t="s">
        <v>222</v>
      </c>
      <c r="C23" s="60">
        <v>2000</v>
      </c>
      <c r="D23" s="71"/>
      <c r="E23" s="72">
        <v>2000</v>
      </c>
    </row>
    <row r="24" s="50" customFormat="1" ht="15" customHeight="1" spans="1:5">
      <c r="A24" s="69">
        <v>30206</v>
      </c>
      <c r="B24" s="70" t="s">
        <v>223</v>
      </c>
      <c r="C24" s="60">
        <v>30000</v>
      </c>
      <c r="D24" s="71"/>
      <c r="E24" s="72">
        <v>30000</v>
      </c>
    </row>
    <row r="25" s="50" customFormat="1" ht="15" customHeight="1" spans="1:5">
      <c r="A25" s="69">
        <v>30207</v>
      </c>
      <c r="B25" s="70" t="s">
        <v>224</v>
      </c>
      <c r="C25" s="60">
        <v>44000</v>
      </c>
      <c r="D25" s="71"/>
      <c r="E25" s="72">
        <v>44000</v>
      </c>
    </row>
    <row r="26" s="50" customFormat="1" ht="15" customHeight="1" spans="1:5">
      <c r="A26" s="69">
        <v>30208</v>
      </c>
      <c r="B26" s="70" t="s">
        <v>225</v>
      </c>
      <c r="C26" s="60">
        <v>9000</v>
      </c>
      <c r="D26" s="71"/>
      <c r="E26" s="72">
        <v>9000</v>
      </c>
    </row>
    <row r="27" s="50" customFormat="1" ht="15" customHeight="1" spans="1:5">
      <c r="A27" s="69">
        <v>30209</v>
      </c>
      <c r="B27" s="70" t="s">
        <v>226</v>
      </c>
      <c r="C27" s="60">
        <v>1000</v>
      </c>
      <c r="D27" s="71"/>
      <c r="E27" s="72">
        <v>1000</v>
      </c>
    </row>
    <row r="28" s="50" customFormat="1" ht="15" customHeight="1" spans="1:5">
      <c r="A28" s="69">
        <v>30210</v>
      </c>
      <c r="B28" s="70" t="s">
        <v>227</v>
      </c>
      <c r="C28" s="60">
        <v>51800</v>
      </c>
      <c r="D28" s="71"/>
      <c r="E28" s="72">
        <v>51800</v>
      </c>
    </row>
    <row r="29" s="50" customFormat="1" ht="15" customHeight="1" spans="1:5">
      <c r="A29" s="69">
        <v>30211</v>
      </c>
      <c r="B29" s="70" t="s">
        <v>228</v>
      </c>
      <c r="C29" s="60"/>
      <c r="D29" s="71"/>
      <c r="E29" s="72"/>
    </row>
    <row r="30" s="50" customFormat="1" ht="15" customHeight="1" spans="1:5">
      <c r="A30" s="69">
        <v>30212</v>
      </c>
      <c r="B30" s="70" t="s">
        <v>229</v>
      </c>
      <c r="C30" s="60"/>
      <c r="D30" s="71"/>
      <c r="E30" s="72"/>
    </row>
    <row r="31" s="50" customFormat="1" ht="15" customHeight="1" spans="1:5">
      <c r="A31" s="69">
        <v>30213</v>
      </c>
      <c r="B31" s="70" t="s">
        <v>230</v>
      </c>
      <c r="C31" s="60"/>
      <c r="D31" s="71"/>
      <c r="E31" s="72"/>
    </row>
    <row r="32" s="50" customFormat="1" ht="15" customHeight="1" spans="1:5">
      <c r="A32" s="69">
        <v>30214</v>
      </c>
      <c r="B32" s="70" t="s">
        <v>231</v>
      </c>
      <c r="C32" s="60">
        <v>10000</v>
      </c>
      <c r="D32" s="71"/>
      <c r="E32" s="72">
        <v>10000</v>
      </c>
    </row>
    <row r="33" s="50" customFormat="1" ht="15" customHeight="1" spans="1:5">
      <c r="A33" s="69">
        <v>30215</v>
      </c>
      <c r="B33" s="70" t="s">
        <v>232</v>
      </c>
      <c r="C33" s="60">
        <v>17000</v>
      </c>
      <c r="D33" s="71"/>
      <c r="E33" s="72">
        <v>17000</v>
      </c>
    </row>
    <row r="34" s="50" customFormat="1" ht="15" customHeight="1" spans="1:5">
      <c r="A34" s="69">
        <v>30216</v>
      </c>
      <c r="B34" s="70" t="s">
        <v>233</v>
      </c>
      <c r="C34" s="60">
        <v>1200</v>
      </c>
      <c r="D34" s="71"/>
      <c r="E34" s="72">
        <v>1200</v>
      </c>
    </row>
    <row r="35" s="50" customFormat="1" ht="15" customHeight="1" spans="1:5">
      <c r="A35" s="69">
        <v>30217</v>
      </c>
      <c r="B35" s="70" t="s">
        <v>234</v>
      </c>
      <c r="C35" s="60"/>
      <c r="D35" s="71"/>
      <c r="E35" s="72"/>
    </row>
    <row r="36" s="50" customFormat="1" ht="15" customHeight="1" spans="1:5">
      <c r="A36" s="69">
        <v>30218</v>
      </c>
      <c r="B36" s="70" t="s">
        <v>235</v>
      </c>
      <c r="C36" s="60"/>
      <c r="D36" s="71"/>
      <c r="E36" s="72"/>
    </row>
    <row r="37" s="50" customFormat="1" ht="15" customHeight="1" spans="1:5">
      <c r="A37" s="73" t="s">
        <v>236</v>
      </c>
      <c r="B37" s="70" t="s">
        <v>237</v>
      </c>
      <c r="C37" s="60"/>
      <c r="D37" s="71"/>
      <c r="E37" s="72"/>
    </row>
    <row r="38" s="50" customFormat="1" ht="15" customHeight="1" spans="1:5">
      <c r="A38" s="73" t="s">
        <v>238</v>
      </c>
      <c r="B38" s="70" t="s">
        <v>239</v>
      </c>
      <c r="C38" s="60">
        <v>67000</v>
      </c>
      <c r="D38" s="71"/>
      <c r="E38" s="72">
        <v>67000</v>
      </c>
    </row>
    <row r="39" s="50" customFormat="1" ht="15" customHeight="1" spans="1:5">
      <c r="A39" s="73" t="s">
        <v>240</v>
      </c>
      <c r="B39" s="70" t="s">
        <v>241</v>
      </c>
      <c r="C39" s="60"/>
      <c r="D39" s="71"/>
      <c r="E39" s="72"/>
    </row>
    <row r="40" s="50" customFormat="1" ht="15" customHeight="1" spans="1:5">
      <c r="A40" s="73" t="s">
        <v>242</v>
      </c>
      <c r="B40" s="70" t="s">
        <v>243</v>
      </c>
      <c r="C40" s="60">
        <v>106026.23</v>
      </c>
      <c r="D40" s="71"/>
      <c r="E40" s="72">
        <v>106026.23</v>
      </c>
    </row>
    <row r="41" s="50" customFormat="1" ht="15" customHeight="1" spans="1:5">
      <c r="A41" s="73" t="s">
        <v>244</v>
      </c>
      <c r="B41" s="70" t="s">
        <v>245</v>
      </c>
      <c r="C41" s="60">
        <v>114258.51</v>
      </c>
      <c r="D41" s="71"/>
      <c r="E41" s="72">
        <v>114258.51</v>
      </c>
    </row>
    <row r="42" s="50" customFormat="1" ht="15" customHeight="1" spans="1:5">
      <c r="A42" s="73" t="s">
        <v>246</v>
      </c>
      <c r="B42" s="70" t="s">
        <v>247</v>
      </c>
      <c r="C42" s="60"/>
      <c r="D42" s="71"/>
      <c r="E42" s="72"/>
    </row>
    <row r="43" s="50" customFormat="1" ht="15" customHeight="1" spans="1:5">
      <c r="A43" s="73" t="s">
        <v>248</v>
      </c>
      <c r="B43" s="70" t="s">
        <v>249</v>
      </c>
      <c r="C43" s="60"/>
      <c r="D43" s="71"/>
      <c r="E43" s="72"/>
    </row>
    <row r="44" s="50" customFormat="1" ht="15" customHeight="1" spans="1:5">
      <c r="A44" s="73" t="s">
        <v>248</v>
      </c>
      <c r="B44" s="70" t="s">
        <v>250</v>
      </c>
      <c r="C44" s="60">
        <v>205800</v>
      </c>
      <c r="D44" s="71"/>
      <c r="E44" s="72">
        <v>205800</v>
      </c>
    </row>
    <row r="45" s="50" customFormat="1" ht="15" customHeight="1" spans="1:5">
      <c r="A45" s="73" t="s">
        <v>251</v>
      </c>
      <c r="B45" s="70" t="s">
        <v>252</v>
      </c>
      <c r="C45" s="60">
        <v>30000</v>
      </c>
      <c r="D45" s="74"/>
      <c r="E45" s="75">
        <v>30000</v>
      </c>
    </row>
    <row r="46" s="50" customFormat="1" ht="15" customHeight="1" spans="1:5">
      <c r="A46" s="69">
        <v>303</v>
      </c>
      <c r="B46" s="76" t="s">
        <v>253</v>
      </c>
      <c r="C46" s="77">
        <v>299396.32</v>
      </c>
      <c r="D46" s="77">
        <v>299396.32</v>
      </c>
      <c r="E46" s="78"/>
    </row>
    <row r="47" s="50" customFormat="1" ht="15" customHeight="1" spans="1:5">
      <c r="A47" s="69">
        <v>30301</v>
      </c>
      <c r="B47" s="79" t="s">
        <v>254</v>
      </c>
      <c r="C47" s="60">
        <v>0</v>
      </c>
      <c r="D47" s="74"/>
      <c r="E47" s="78"/>
    </row>
    <row r="48" s="50" customFormat="1" ht="15" customHeight="1" spans="1:5">
      <c r="A48" s="69">
        <v>30302</v>
      </c>
      <c r="B48" s="79" t="s">
        <v>255</v>
      </c>
      <c r="C48" s="77">
        <v>299396.32</v>
      </c>
      <c r="D48" s="74">
        <v>299396.32</v>
      </c>
      <c r="E48" s="78"/>
    </row>
    <row r="49" s="50" customFormat="1" ht="15" customHeight="1" spans="1:5">
      <c r="A49" s="69">
        <v>30303</v>
      </c>
      <c r="B49" s="79" t="s">
        <v>225</v>
      </c>
      <c r="C49" s="60"/>
      <c r="D49" s="74"/>
      <c r="E49" s="78"/>
    </row>
    <row r="50" s="50" customFormat="1" ht="15" customHeight="1" spans="1:5">
      <c r="A50" s="69">
        <v>30304</v>
      </c>
      <c r="B50" s="79" t="s">
        <v>256</v>
      </c>
      <c r="C50" s="60"/>
      <c r="D50" s="74"/>
      <c r="E50" s="78"/>
    </row>
    <row r="51" s="50" customFormat="1" ht="15" customHeight="1" spans="1:5">
      <c r="A51" s="69">
        <v>30305</v>
      </c>
      <c r="B51" s="79" t="s">
        <v>257</v>
      </c>
      <c r="C51" s="60"/>
      <c r="D51" s="74"/>
      <c r="E51" s="78"/>
    </row>
    <row r="52" s="50" customFormat="1" ht="15" customHeight="1" spans="1:5">
      <c r="A52" s="69">
        <v>30306</v>
      </c>
      <c r="B52" s="79" t="s">
        <v>258</v>
      </c>
      <c r="C52" s="60"/>
      <c r="D52" s="74"/>
      <c r="E52" s="67"/>
    </row>
    <row r="53" s="50" customFormat="1" ht="15" customHeight="1" spans="1:5">
      <c r="A53" s="69">
        <v>30307</v>
      </c>
      <c r="B53" s="79" t="s">
        <v>259</v>
      </c>
      <c r="C53" s="60"/>
      <c r="D53" s="74"/>
      <c r="E53" s="67"/>
    </row>
    <row r="54" s="50" customFormat="1" ht="15" customHeight="1" spans="1:5">
      <c r="A54" s="69">
        <v>30308</v>
      </c>
      <c r="B54" s="79" t="s">
        <v>260</v>
      </c>
      <c r="C54" s="60"/>
      <c r="D54" s="74"/>
      <c r="E54" s="67"/>
    </row>
    <row r="55" s="50" customFormat="1" ht="15" customHeight="1" spans="1:5">
      <c r="A55" s="69">
        <v>30309</v>
      </c>
      <c r="B55" s="79" t="s">
        <v>261</v>
      </c>
      <c r="C55" s="60"/>
      <c r="D55" s="74"/>
      <c r="E55" s="67"/>
    </row>
    <row r="56" s="50" customFormat="1" ht="15" customHeight="1" spans="1:5">
      <c r="A56" s="69">
        <v>30310</v>
      </c>
      <c r="B56" s="79" t="s">
        <v>262</v>
      </c>
      <c r="C56" s="60"/>
      <c r="D56" s="74"/>
      <c r="E56" s="67"/>
    </row>
    <row r="57" s="50" customFormat="1" ht="15" customHeight="1" spans="1:5">
      <c r="A57" s="69">
        <v>30311</v>
      </c>
      <c r="B57" s="79" t="s">
        <v>263</v>
      </c>
      <c r="C57" s="60"/>
      <c r="D57" s="74"/>
      <c r="E57" s="67"/>
    </row>
    <row r="58" s="50" customFormat="1" ht="15" customHeight="1" spans="1:5">
      <c r="A58" s="69">
        <v>30399</v>
      </c>
      <c r="B58" s="79" t="s">
        <v>264</v>
      </c>
      <c r="C58" s="60"/>
      <c r="D58" s="74"/>
      <c r="E58" s="67"/>
    </row>
  </sheetData>
  <mergeCells count="4">
    <mergeCell ref="A1:E1"/>
    <mergeCell ref="A2:B2"/>
    <mergeCell ref="A3:B3"/>
    <mergeCell ref="C3:E3"/>
  </mergeCells>
  <printOptions horizontalCentered="1"/>
  <pageMargins left="0.751388888888889" right="0.751388888888889" top="0.271527777777778" bottom="0.271527777777778" header="0" footer="0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2024-03-12T12:34:50Z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54C80BC5E32D4B2596A6365A6DA0E22A</vt:lpwstr>
  </property>
</Properties>
</file>