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8172" firstSheet="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Sheet1" sheetId="17" r:id="rId15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<sst xmlns="http://schemas.openxmlformats.org/spreadsheetml/2006/main" count="353" uniqueCount="273">
  <si>
    <t>单位代码：</t>
  </si>
  <si>
    <t>621026902003001</t>
  </si>
  <si>
    <t>单位名称：</t>
  </si>
  <si>
    <t>宁县农业技术推广中心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</si>
  <si>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</si>
  <si>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</si>
  <si>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</si>
  <si>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</si>
  <si>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</si>
  <si>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</si>
  <si>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</si>
  <si>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</si>
  <si>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</si>
  <si>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</si>
  <si>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</si>
  <si>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</si>
  <si>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</si>
  <si>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</si>
  <si>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</si>
  <si>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</si>
  <si>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</si>
  <si>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</si>
  <si>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</si>
  <si>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</si>
  <si>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</si>
  <si>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</si>
  <si>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</si>
  <si>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</si>
  <si>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</si>
  <si>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</si>
  <si>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</si>
  <si>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</si>
  <si>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</si>
  <si>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</si>
  <si>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</si>
  <si>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</si>
  <si>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</si>
  <si>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</si>
  <si>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</si>
  <si>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</si>
  <si>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</si>
  <si>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</si>
  <si>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</si>
  <si>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</si>
  <si>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</si>
  <si>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</si>
  <si>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</si>
  <si>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</si>
  <si>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</si>
  <si>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</si>
  <si>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</si>
  <si>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</si>
  <si>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</si>
  <si>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</si>
  <si>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</si>
  <si>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</si>
  <si>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</si>
  <si>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</si>
  <si>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</si>
  <si>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</si>
  <si>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</si>
  <si>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</si>
  <si>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</si>
  <si>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</si>
  <si>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</si>
  <si>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</si>
  <si>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</si>
  <si>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</si>
  <si>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</si>
  <si>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</si>
  <si>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</si>
  <si>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</si>
  <si>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</si>
  <si>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</si>
  <si>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</si>
  <si>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</si>
  <si>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</si>
  <si>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</si>
  <si>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</si>
  <si>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</si>
  <si>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</si>
  <si>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</si>
  <si>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</si>
  <si>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</si>
  <si>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</si>
  <si>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</si>
  <si>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</si>
  <si>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</si>
  <si>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</si>
  <si>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</si>
  <si>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</si>
  <si>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</si>
  <si>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</si>
  <si>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</si>
  <si>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</si>
  <si>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</si>
  <si>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</si>
  <si>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</si>
  <si>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</si>
  <si>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</si>
  <si>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</si>
  <si>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</si>
  <si>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</si>
  <si>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</si>
  <si>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</si>
  <si>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</si>
  <si>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</si>
  <si>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</si>
  <si>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</si>
  <si>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</si>
  <si>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</si>
  <si>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</si>
  <si>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</si>
  <si>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</si>
  <si>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</si>
  <si>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</si>
  <si>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</si>
  <si>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</t>
  </si>
  <si>
    <t>2080502-事业单位离退休</t>
  </si>
  <si>
    <t>2080505-对机关事业单位基本养老保险缴费支出</t>
  </si>
  <si>
    <t>20899-其他社会保障和就业支出</t>
  </si>
  <si>
    <t>2089999-其他社会保障和就业支出</t>
  </si>
  <si>
    <t>210-卫生和健康支出</t>
  </si>
  <si>
    <t>21011-行政事业单位医疗</t>
  </si>
  <si>
    <t>2101102-事业单位医疗</t>
  </si>
  <si>
    <t>213-农林水支出</t>
  </si>
  <si>
    <t>21301-农业农村</t>
  </si>
  <si>
    <t>2130104-事业运行</t>
  </si>
  <si>
    <t>2130108-病虫害控制</t>
  </si>
  <si>
    <t>2130122-农业生产发展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</si>
  <si>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</si>
  <si>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</si>
  <si>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</si>
  <si>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</si>
  <si>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</si>
  <si>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</si>
  <si>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</si>
  <si>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</si>
  <si>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</si>
  <si>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</si>
  <si>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</si>
  <si>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</si>
  <si>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</si>
  <si>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</si>
  <si>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</si>
  <si>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</si>
  <si>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</si>
  <si>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</si>
  <si>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</si>
  <si>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</si>
  <si>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</si>
  <si>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</si>
  <si>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</si>
  <si>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</si>
  <si>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</si>
  <si>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</si>
  <si>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</si>
  <si>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</si>
  <si>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</si>
  <si>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</si>
  <si>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</si>
  <si>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</si>
  <si>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</si>
  <si>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</si>
  <si>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</si>
  <si>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</si>
  <si>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</si>
  <si>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</si>
  <si>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</si>
  <si>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</si>
  <si>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</si>
  <si>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</si>
  <si>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</si>
  <si>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</si>
  <si>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</si>
  <si>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</si>
  <si>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</si>
  <si>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</si>
  <si>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</si>
  <si>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</t>
  </si>
  <si>
    <t>2080502</t>
  </si>
  <si>
    <t>事业单位离退休</t>
  </si>
  <si>
    <t>2080505</t>
  </si>
  <si>
    <t>对机关事业单位基本养老保险缴费支出</t>
  </si>
  <si>
    <t>20899</t>
  </si>
  <si>
    <t>其他社会保障和就业支出</t>
  </si>
  <si>
    <t>2089999</t>
  </si>
  <si>
    <t>210</t>
  </si>
  <si>
    <t>卫生和健康支出</t>
  </si>
  <si>
    <t>21011</t>
  </si>
  <si>
    <t>行政事业单位医疗</t>
  </si>
  <si>
    <t>2101102</t>
  </si>
  <si>
    <t>事业单位医疗</t>
  </si>
  <si>
    <t>213</t>
  </si>
  <si>
    <t>农林水支出</t>
  </si>
  <si>
    <t>21301</t>
  </si>
  <si>
    <t>农业农村</t>
  </si>
  <si>
    <t>2130104</t>
  </si>
  <si>
    <t>事业运行</t>
  </si>
  <si>
    <t>2130108</t>
  </si>
  <si>
    <t>病虫害控制</t>
  </si>
  <si>
    <t>2130122</t>
  </si>
  <si>
    <t>农业生产发展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</si>
  <si>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</si>
  <si>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</si>
  <si>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</si>
  <si>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</si>
  <si>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</si>
  <si>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</si>
  <si>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</si>
  <si>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</si>
  <si>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</si>
  <si>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</si>
  <si>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</si>
  <si>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</si>
  <si>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</si>
  <si>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</si>
  <si>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</si>
  <si>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</si>
  <si>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事业单位养老保险缴费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</si>
  <si>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</si>
  <si>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</si>
  <si>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</si>
  <si>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</si>
  <si>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</si>
  <si>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</si>
  <si>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</si>
  <si>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</si>
  <si>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</si>
  <si>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</si>
  <si>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</si>
  <si>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</si>
  <si>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</si>
  <si>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</si>
  <si>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</si>
  <si>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</si>
  <si>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</si>
  <si>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</si>
  <si>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 xml:space="preserve">  劳务费</t>
  </si>
  <si>
    <t xml:space="preserve">  工会经费</t>
  </si>
  <si>
    <t xml:space="preserve">  福利费</t>
  </si>
  <si>
    <t xml:space="preserve">  其他商品和服务支出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</si>
  <si>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</si>
  <si>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</si>
  <si>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</si>
  <si>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</si>
  <si>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</si>
  <si>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</si>
  <si>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</si>
  <si>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</si>
  <si>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</si>
  <si>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</si>
  <si>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</si>
  <si>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</si>
  <si>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</si>
  <si>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</si>
  <si>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</si>
  <si>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</si>
  <si>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</si>
  <si>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</si>
  <si>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</si>
  <si>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2120814农业生产发展支出</t>
  </si>
  <si>
    <t>2023年省级耕地轮作试点补助和试点试验资金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</si>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</sst>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#0.00"/>
    <numFmt numFmtId="180" formatCode="yyyy/mm/dd"/>
  </numFmts>
  <fonts count="6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"/>
    </font>
    <font>
      <sz val="10"/>
      <name val="宋体"/>
      <charset val="134"/>
    </font>
    <font>
      <sz val="10"/>
      <color indexed="8"/>
      <name val="宋体"/>
      <charset val="1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11"/>
      <color indexed="8"/>
      <name val="宋体"/>
      <charset val="1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5" borderId="5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6" applyNumberFormat="0" applyFon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9" fillId="13" borderId="5" applyNumberFormat="0" applyAlignment="0" applyProtection="0">
      <alignment vertical="center"/>
    </xf>
    <xf numFmtId="0" fontId="60" fillId="14" borderId="10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65" fillId="0" borderId="0">
      <alignment vertical="center"/>
    </xf>
    <xf numFmtId="0" fontId="46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4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8" fontId="1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178" fontId="2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178" fontId="22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1" fillId="3" borderId="1" xfId="0" applyNumberFormat="1" applyFont="1" applyFill="1" applyBorder="1" applyAlignment="1">
      <alignment horizontal="right" vertical="center" wrapText="1"/>
    </xf>
    <xf numFmtId="178" fontId="21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>
      <alignment vertical="center"/>
    </xf>
    <xf numFmtId="178" fontId="22" fillId="0" borderId="1" xfId="0" applyNumberFormat="1" applyFont="1" applyBorder="1">
      <alignment vertical="center"/>
    </xf>
    <xf numFmtId="178" fontId="21" fillId="0" borderId="1" xfId="0" applyNumberFormat="1" applyFont="1" applyFill="1" applyBorder="1" applyAlignment="1">
      <alignment horizontal="center" wrapText="1"/>
    </xf>
    <xf numFmtId="178" fontId="22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49" fontId="19" fillId="0" borderId="1" xfId="44" applyNumberFormat="1" applyFont="1" applyFill="1" applyBorder="1" applyAlignment="1">
      <alignment horizontal="left" vertical="center" wrapText="1"/>
    </xf>
    <xf numFmtId="0" fontId="28" fillId="0" borderId="1" xfId="0" applyFont="1" applyBorder="1">
      <alignment vertical="center"/>
    </xf>
    <xf numFmtId="0" fontId="23" fillId="0" borderId="1" xfId="0" applyFont="1" applyBorder="1">
      <alignment vertical="center"/>
    </xf>
    <xf numFmtId="178" fontId="26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4" fontId="25" fillId="3" borderId="1" xfId="0" applyNumberFormat="1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178" fontId="25" fillId="3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Border="1" applyAlignment="1">
      <alignment horizontal="right" vertical="center" wrapText="1"/>
    </xf>
    <xf numFmtId="178" fontId="25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78" fontId="9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>
      <alignment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49" fontId="16" fillId="0" borderId="3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0" fontId="32" fillId="0" borderId="1" xfId="0" applyFont="1" applyBorder="1">
      <alignment vertical="center"/>
    </xf>
    <xf numFmtId="49" fontId="33" fillId="0" borderId="1" xfId="0" applyNumberFormat="1" applyFont="1" applyFill="1" applyBorder="1" applyAlignment="1" applyProtection="1">
      <alignment horizontal="left"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49" fontId="35" fillId="0" borderId="1" xfId="0" applyNumberFormat="1" applyFont="1" applyFill="1" applyBorder="1" applyAlignment="1" applyProtection="1">
      <alignment horizontal="left" vertical="center"/>
    </xf>
    <xf numFmtId="0" fontId="36" fillId="0" borderId="1" xfId="0" applyFont="1" applyBorder="1">
      <alignment vertical="center"/>
    </xf>
    <xf numFmtId="178" fontId="36" fillId="0" borderId="1" xfId="0" applyNumberFormat="1" applyFont="1" applyBorder="1">
      <alignment vertical="center"/>
    </xf>
    <xf numFmtId="178" fontId="23" fillId="0" borderId="1" xfId="0" applyNumberFormat="1" applyFont="1" applyBorder="1">
      <alignment vertical="center"/>
    </xf>
    <xf numFmtId="0" fontId="25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vertical="center" wrapText="1"/>
    </xf>
    <xf numFmtId="4" fontId="25" fillId="0" borderId="2" xfId="0" applyNumberFormat="1" applyFont="1" applyBorder="1" applyAlignment="1">
      <alignment horizontal="right" vertical="center" wrapText="1"/>
    </xf>
    <xf numFmtId="179" fontId="21" fillId="0" borderId="2" xfId="0" applyNumberFormat="1" applyFont="1" applyBorder="1" applyAlignment="1">
      <alignment horizontal="right" vertical="center" wrapText="1"/>
    </xf>
    <xf numFmtId="179" fontId="3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38" fillId="0" borderId="2" xfId="0" applyFont="1" applyBorder="1" applyAlignment="1">
      <alignment horizontal="right" vertical="center" wrapText="1"/>
    </xf>
    <xf numFmtId="179" fontId="25" fillId="0" borderId="2" xfId="0" applyNumberFormat="1" applyFont="1" applyBorder="1" applyAlignment="1">
      <alignment vertical="center" wrapText="1"/>
    </xf>
    <xf numFmtId="179" fontId="19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178" fontId="25" fillId="0" borderId="1" xfId="0" applyNumberFormat="1" applyFont="1" applyBorder="1" applyAlignment="1">
      <alignment horizontal="center" vertical="center" wrapText="1"/>
    </xf>
    <xf numFmtId="178" fontId="18" fillId="0" borderId="1" xfId="0" applyNumberFormat="1" applyFont="1" applyFill="1" applyBorder="1" applyAlignment="1" applyProtection="1">
      <alignment horizontal="center" vertical="center"/>
    </xf>
    <xf numFmtId="178" fontId="16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178" fontId="23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36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50" applyFont="1" applyFill="1" applyBorder="1" applyAlignment="1" applyProtection="1">
      <alignment vertical="center"/>
    </xf>
    <xf numFmtId="177" fontId="38" fillId="0" borderId="1" xfId="0" applyNumberFormat="1" applyFont="1" applyFill="1" applyBorder="1" applyAlignment="1">
      <alignment horizontal="right" vertical="center"/>
    </xf>
    <xf numFmtId="0" fontId="18" fillId="0" borderId="1" xfId="50" applyFont="1" applyFill="1" applyBorder="1" applyAlignment="1" applyProtection="1">
      <alignment vertical="center"/>
    </xf>
    <xf numFmtId="0" fontId="14" fillId="0" borderId="1" xfId="50" applyFont="1" applyBorder="1" applyAlignment="1" applyProtection="1">
      <alignment vertical="center"/>
    </xf>
    <xf numFmtId="0" fontId="18" fillId="0" borderId="1" xfId="50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9" fontId="38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 wrapText="1"/>
    </xf>
    <xf numFmtId="4" fontId="38" fillId="0" borderId="2" xfId="0" applyNumberFormat="1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4" fontId="41" fillId="0" borderId="2" xfId="0" applyNumberFormat="1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4" fontId="40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表7_3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12" sqref="E12"/>
    </sheetView>
  </sheetViews>
  <sheetFormatPr defaultColWidth="10" defaultRowHeight="14.4"/>
  <cols>
    <col min="1" max="1" width="2.5462962962963" customWidth="1"/>
    <col min="2" max="4" width="9.76851851851852" customWidth="1"/>
    <col min="5" max="5" width="13.3796296296296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48" t="s">
        <v>1</v>
      </c>
      <c r="D3" s="14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44" t="s">
        <v>4</v>
      </c>
      <c r="C6" s="144"/>
      <c r="D6" s="144"/>
      <c r="E6" s="144"/>
      <c r="F6" s="144"/>
      <c r="G6" s="144"/>
      <c r="H6" s="144"/>
      <c r="I6" s="144"/>
      <c r="J6" s="144"/>
      <c r="K6" s="14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45" t="s">
        <v>6</v>
      </c>
      <c r="G10" s="146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45" t="s">
        <v>7</v>
      </c>
      <c r="C12" s="145"/>
      <c r="D12" s="12"/>
      <c r="E12" s="147" t="s">
        <v>8</v>
      </c>
      <c r="F12" s="10"/>
      <c r="G12" s="12"/>
      <c r="H12" s="145" t="s">
        <v>9</v>
      </c>
      <c r="I12" s="10"/>
      <c r="J12" s="12"/>
      <c r="K12" s="12"/>
    </row>
    <row r="13" ht="14.3" customHeight="1" spans="1:11">
      <c r="A13" s="10"/>
      <c r="B13" s="10"/>
      <c r="C13" s="10" t="s">
        <v>10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39" t="s">
        <v>11</v>
      </c>
      <c r="C2" s="139"/>
    </row>
    <row r="3" ht="29.35" customHeight="1" spans="1:3">
      <c r="A3" s="140"/>
      <c r="B3" s="141" t="s">
        <v>12</v>
      </c>
      <c r="C3" s="141" t="s">
        <v>13</v>
      </c>
    </row>
    <row r="4" ht="28.45" customHeight="1" spans="1:3">
      <c r="A4" s="128"/>
      <c r="B4" s="142" t="s">
        <v>14</v>
      </c>
      <c r="C4" s="111" t="s">
        <v>15</v>
      </c>
    </row>
    <row r="5" ht="28.45" customHeight="1" spans="1:3">
      <c r="A5" s="128"/>
      <c r="B5" s="142" t="s">
        <v>16</v>
      </c>
      <c r="C5" s="111" t="s">
        <v>17</v>
      </c>
    </row>
    <row r="6" ht="28.45" customHeight="1" spans="1:3">
      <c r="A6" s="128"/>
      <c r="B6" s="142" t="s">
        <v>18</v>
      </c>
      <c r="C6" s="111" t="s">
        <v>19</v>
      </c>
    </row>
    <row r="7" ht="28.45" customHeight="1" spans="1:3">
      <c r="A7" s="128"/>
      <c r="B7" s="142" t="s">
        <v>20</v>
      </c>
      <c r="C7" s="111"/>
    </row>
    <row r="8" ht="28.45" customHeight="1" spans="1:3">
      <c r="A8" s="128"/>
      <c r="B8" s="142" t="s">
        <v>21</v>
      </c>
      <c r="C8" s="111" t="s">
        <v>22</v>
      </c>
    </row>
    <row r="9" ht="28.45" customHeight="1" spans="1:3">
      <c r="A9" s="128"/>
      <c r="B9" s="142" t="s">
        <v>23</v>
      </c>
      <c r="C9" s="111" t="s">
        <v>24</v>
      </c>
    </row>
    <row r="10" ht="28.45" customHeight="1" spans="1:3">
      <c r="A10" s="128"/>
      <c r="B10" s="142" t="s">
        <v>25</v>
      </c>
      <c r="C10" s="111" t="s">
        <v>26</v>
      </c>
    </row>
    <row r="11" ht="28.45" customHeight="1" spans="1:3">
      <c r="A11" s="128"/>
      <c r="B11" s="142" t="s">
        <v>27</v>
      </c>
      <c r="C11" s="111" t="s">
        <v>28</v>
      </c>
    </row>
    <row r="12" ht="28.45" customHeight="1" spans="1:3">
      <c r="A12" s="128"/>
      <c r="B12" s="142" t="s">
        <v>29</v>
      </c>
      <c r="C12" s="111"/>
    </row>
    <row r="13" ht="28.45" customHeight="1" spans="1:3">
      <c r="A13" s="10"/>
      <c r="B13" s="142" t="s">
        <v>30</v>
      </c>
      <c r="C13" s="111"/>
    </row>
    <row r="14" ht="28.45" customHeight="1" spans="1:3">
      <c r="A14" s="10"/>
      <c r="B14" s="142" t="s">
        <v>31</v>
      </c>
      <c r="C14" s="111" t="s">
        <v>15</v>
      </c>
    </row>
    <row r="15" ht="36" customHeight="1" spans="2:3">
      <c r="B15" s="142" t="s">
        <v>32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13" sqref="D13:D18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33</v>
      </c>
      <c r="B2" s="11"/>
      <c r="C2" s="11"/>
      <c r="D2" s="11"/>
    </row>
    <row r="3" ht="22.75" customHeight="1" spans="1:4">
      <c r="A3" s="128"/>
      <c r="B3" s="128"/>
      <c r="C3" s="128"/>
      <c r="D3" s="129" t="s">
        <v>34</v>
      </c>
    </row>
    <row r="4" ht="22.75" customHeight="1" spans="1:4">
      <c r="A4" s="96" t="s">
        <v>35</v>
      </c>
      <c r="B4" s="96"/>
      <c r="C4" s="96" t="s">
        <v>36</v>
      </c>
      <c r="D4" s="96"/>
    </row>
    <row r="5" ht="22.75" customHeight="1" spans="1:4">
      <c r="A5" s="96" t="s">
        <v>37</v>
      </c>
      <c r="B5" s="96" t="s">
        <v>38</v>
      </c>
      <c r="C5" s="96" t="s">
        <v>37</v>
      </c>
      <c r="D5" s="96" t="s">
        <v>38</v>
      </c>
    </row>
    <row r="6" ht="22.75" customHeight="1" spans="1:4">
      <c r="A6" s="130" t="s">
        <v>39</v>
      </c>
      <c r="B6" s="131">
        <v>5991694.67</v>
      </c>
      <c r="C6" s="130" t="s">
        <v>40</v>
      </c>
      <c r="D6" s="104"/>
    </row>
    <row r="7" ht="22.75" customHeight="1" spans="1:4">
      <c r="A7" s="130" t="s">
        <v>41</v>
      </c>
      <c r="B7" s="131"/>
      <c r="C7" s="130" t="s">
        <v>42</v>
      </c>
      <c r="D7" s="132"/>
    </row>
    <row r="8" ht="22.75" customHeight="1" spans="1:4">
      <c r="A8" s="130" t="s">
        <v>43</v>
      </c>
      <c r="B8" s="104"/>
      <c r="C8" s="130" t="s">
        <v>44</v>
      </c>
      <c r="D8" s="132"/>
    </row>
    <row r="9" ht="22.75" customHeight="1" spans="1:4">
      <c r="A9" s="130" t="s">
        <v>45</v>
      </c>
      <c r="B9" s="104"/>
      <c r="C9" s="130" t="s">
        <v>46</v>
      </c>
      <c r="D9" s="132"/>
    </row>
    <row r="10" ht="22.75" customHeight="1" spans="1:4">
      <c r="A10" s="130" t="s">
        <v>47</v>
      </c>
      <c r="B10" s="104"/>
      <c r="C10" s="130" t="s">
        <v>48</v>
      </c>
      <c r="D10" s="132"/>
    </row>
    <row r="11" ht="22.75" customHeight="1" spans="1:4">
      <c r="A11" s="130" t="s">
        <v>49</v>
      </c>
      <c r="B11" s="104"/>
      <c r="C11" s="130" t="s">
        <v>50</v>
      </c>
      <c r="D11" s="132"/>
    </row>
    <row r="12" ht="22.75" customHeight="1" spans="1:4">
      <c r="A12" s="130" t="s">
        <v>51</v>
      </c>
      <c r="B12" s="104"/>
      <c r="C12" s="130" t="s">
        <v>52</v>
      </c>
      <c r="D12" s="132"/>
    </row>
    <row r="13" ht="22.75" customHeight="1" spans="1:4">
      <c r="A13" s="130" t="s">
        <v>53</v>
      </c>
      <c r="B13" s="104"/>
      <c r="C13" s="130" t="s">
        <v>54</v>
      </c>
      <c r="D13" s="107">
        <v>786752.8</v>
      </c>
    </row>
    <row r="14" ht="22.75" customHeight="1" spans="1:4">
      <c r="A14" s="130" t="s">
        <v>55</v>
      </c>
      <c r="B14" s="104"/>
      <c r="C14" s="130" t="s">
        <v>56</v>
      </c>
      <c r="D14" s="107"/>
    </row>
    <row r="15" ht="22.75" customHeight="1" spans="1:4">
      <c r="A15" s="130"/>
      <c r="B15" s="133"/>
      <c r="C15" s="130" t="s">
        <v>57</v>
      </c>
      <c r="D15" s="107">
        <v>188835.26</v>
      </c>
    </row>
    <row r="16" ht="22.75" customHeight="1" spans="1:4">
      <c r="A16" s="130"/>
      <c r="B16" s="133"/>
      <c r="C16" s="130" t="s">
        <v>58</v>
      </c>
      <c r="D16" s="107"/>
    </row>
    <row r="17" ht="22.75" customHeight="1" spans="1:4">
      <c r="A17" s="130"/>
      <c r="B17" s="133"/>
      <c r="C17" s="130" t="s">
        <v>59</v>
      </c>
      <c r="D17" s="107"/>
    </row>
    <row r="18" ht="22.75" customHeight="1" spans="1:4">
      <c r="A18" s="130"/>
      <c r="B18" s="133"/>
      <c r="C18" s="130" t="s">
        <v>60</v>
      </c>
      <c r="D18" s="107">
        <v>5016106.61</v>
      </c>
    </row>
    <row r="19" ht="22.75" customHeight="1" spans="1:4">
      <c r="A19" s="130"/>
      <c r="B19" s="133"/>
      <c r="C19" s="130" t="s">
        <v>61</v>
      </c>
      <c r="D19" s="107"/>
    </row>
    <row r="20" ht="22.75" customHeight="1" spans="1:4">
      <c r="A20" s="134"/>
      <c r="B20" s="135"/>
      <c r="C20" s="130" t="s">
        <v>62</v>
      </c>
      <c r="D20" s="107"/>
    </row>
    <row r="21" ht="22.75" customHeight="1" spans="1:4">
      <c r="A21" s="134"/>
      <c r="B21" s="135"/>
      <c r="C21" s="130" t="s">
        <v>63</v>
      </c>
      <c r="D21" s="107"/>
    </row>
    <row r="22" ht="22.75" customHeight="1" spans="1:4">
      <c r="A22" s="134"/>
      <c r="B22" s="135"/>
      <c r="C22" s="130" t="s">
        <v>64</v>
      </c>
      <c r="D22" s="107"/>
    </row>
    <row r="23" ht="22.75" customHeight="1" spans="1:4">
      <c r="A23" s="134"/>
      <c r="B23" s="135"/>
      <c r="C23" s="130" t="s">
        <v>65</v>
      </c>
      <c r="D23" s="107"/>
    </row>
    <row r="24" ht="22.75" customHeight="1" spans="1:4">
      <c r="A24" s="134"/>
      <c r="B24" s="135"/>
      <c r="C24" s="130" t="s">
        <v>66</v>
      </c>
      <c r="D24" s="107"/>
    </row>
    <row r="25" ht="22.75" customHeight="1" spans="1:4">
      <c r="A25" s="130"/>
      <c r="B25" s="133"/>
      <c r="C25" s="130" t="s">
        <v>67</v>
      </c>
      <c r="D25" s="107"/>
    </row>
    <row r="26" ht="22.75" customHeight="1" spans="1:4">
      <c r="A26" s="130"/>
      <c r="B26" s="133"/>
      <c r="C26" s="130" t="s">
        <v>68</v>
      </c>
      <c r="D26" s="107"/>
    </row>
    <row r="27" ht="22.75" customHeight="1" spans="1:4">
      <c r="A27" s="130"/>
      <c r="B27" s="133"/>
      <c r="C27" s="130" t="s">
        <v>69</v>
      </c>
      <c r="D27" s="107"/>
    </row>
    <row r="28" ht="22.75" customHeight="1" spans="1:4">
      <c r="A28" s="134"/>
      <c r="B28" s="135"/>
      <c r="C28" s="130" t="s">
        <v>70</v>
      </c>
      <c r="D28" s="132"/>
    </row>
    <row r="29" ht="22.75" customHeight="1" spans="1:4">
      <c r="A29" s="134"/>
      <c r="B29" s="135"/>
      <c r="C29" s="130" t="s">
        <v>71</v>
      </c>
      <c r="D29" s="132"/>
    </row>
    <row r="30" ht="22.75" customHeight="1" spans="1:4">
      <c r="A30" s="134"/>
      <c r="B30" s="135"/>
      <c r="C30" s="130" t="s">
        <v>72</v>
      </c>
      <c r="D30" s="132"/>
    </row>
    <row r="31" ht="22.75" customHeight="1" spans="1:4">
      <c r="A31" s="134"/>
      <c r="B31" s="135"/>
      <c r="C31" s="130" t="s">
        <v>73</v>
      </c>
      <c r="D31" s="132"/>
    </row>
    <row r="32" ht="22.75" customHeight="1" spans="1:4">
      <c r="A32" s="134"/>
      <c r="B32" s="135"/>
      <c r="C32" s="130" t="s">
        <v>74</v>
      </c>
      <c r="D32" s="132"/>
    </row>
    <row r="33" ht="22.75" customHeight="1" spans="1:4">
      <c r="A33" s="130"/>
      <c r="B33" s="136"/>
      <c r="C33" s="130" t="s">
        <v>75</v>
      </c>
      <c r="D33" s="132"/>
    </row>
    <row r="34" ht="22.75" customHeight="1" spans="1:4">
      <c r="A34" s="130"/>
      <c r="B34" s="136"/>
      <c r="C34" s="130" t="s">
        <v>76</v>
      </c>
      <c r="D34" s="132"/>
    </row>
    <row r="35" ht="22.75" customHeight="1" spans="1:4">
      <c r="A35" s="130"/>
      <c r="B35" s="136"/>
      <c r="C35" s="130" t="s">
        <v>77</v>
      </c>
      <c r="D35" s="132"/>
    </row>
    <row r="36" ht="22.75" customHeight="1" spans="1:4">
      <c r="A36" s="130"/>
      <c r="B36" s="136"/>
      <c r="C36" s="130"/>
      <c r="D36" s="136"/>
    </row>
    <row r="37" ht="22.75" customHeight="1" spans="1:4">
      <c r="A37" s="130"/>
      <c r="B37" s="136"/>
      <c r="C37" s="130"/>
      <c r="D37" s="136"/>
    </row>
    <row r="38" ht="22.75" customHeight="1" spans="1:4">
      <c r="A38" s="130"/>
      <c r="B38" s="136"/>
      <c r="C38" s="130"/>
      <c r="D38" s="136"/>
    </row>
    <row r="39" ht="22.75" customHeight="1" spans="1:4">
      <c r="A39" s="134" t="s">
        <v>78</v>
      </c>
      <c r="B39" s="135">
        <v>5991694.67</v>
      </c>
      <c r="C39" s="134" t="s">
        <v>79</v>
      </c>
      <c r="D39" s="135">
        <f>SUM(D6:D38)</f>
        <v>5991694.67</v>
      </c>
    </row>
    <row r="40" ht="22.75" customHeight="1" spans="1:4">
      <c r="A40" s="134" t="s">
        <v>80</v>
      </c>
      <c r="B40" s="135"/>
      <c r="C40" s="134" t="s">
        <v>81</v>
      </c>
      <c r="D40" s="137"/>
    </row>
    <row r="41" ht="22.75" customHeight="1" spans="1:4">
      <c r="A41" s="134" t="s">
        <v>82</v>
      </c>
      <c r="B41" s="138"/>
      <c r="C41" s="130"/>
      <c r="D41" s="138"/>
    </row>
    <row r="42" ht="22.75" customHeight="1" spans="1:4">
      <c r="A42" s="134" t="s">
        <v>83</v>
      </c>
      <c r="B42" s="137">
        <f>B39+B40</f>
        <v>5991694.67</v>
      </c>
      <c r="C42" s="134" t="s">
        <v>84</v>
      </c>
      <c r="D42" s="137">
        <f>D39+D40</f>
        <v>5991694.67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9" sqref="B9"/>
    </sheetView>
  </sheetViews>
  <sheetFormatPr defaultColWidth="7.87962962962963" defaultRowHeight="12.75" customHeight="1" outlineLevelCol="2"/>
  <cols>
    <col min="1" max="1" width="51.3796296296296" style="18" customWidth="1"/>
    <col min="2" max="2" width="52" style="18" customWidth="1"/>
    <col min="3" max="3" width="27.3796296296296" style="18" customWidth="1"/>
    <col min="4" max="16384" width="7.87962962962963" style="17"/>
  </cols>
  <sheetData>
    <row r="1" ht="24.75" customHeight="1" spans="1:1">
      <c r="A1" s="27"/>
    </row>
    <row r="2" ht="24.75" customHeight="1" spans="1:2">
      <c r="A2" s="20" t="s">
        <v>85</v>
      </c>
      <c r="B2" s="20"/>
    </row>
    <row r="3" ht="24.75" customHeight="1" spans="1:2">
      <c r="A3" s="119"/>
      <c r="B3" s="21" t="s">
        <v>34</v>
      </c>
    </row>
    <row r="4" ht="24" customHeight="1" spans="1:2">
      <c r="A4" s="31" t="s">
        <v>37</v>
      </c>
      <c r="B4" s="31" t="s">
        <v>38</v>
      </c>
    </row>
    <row r="5" s="17" customFormat="1" ht="25" customHeight="1" spans="1:3">
      <c r="A5" s="120" t="s">
        <v>86</v>
      </c>
      <c r="B5" s="121">
        <f>B6+B7</f>
        <v>5991694.67</v>
      </c>
      <c r="C5" s="18"/>
    </row>
    <row r="6" s="17" customFormat="1" ht="25" customHeight="1" spans="1:3">
      <c r="A6" s="122" t="s">
        <v>87</v>
      </c>
      <c r="B6" s="123">
        <v>3841694.67</v>
      </c>
      <c r="C6" s="18"/>
    </row>
    <row r="7" s="17" customFormat="1" ht="25" customHeight="1" spans="1:3">
      <c r="A7" s="122" t="s">
        <v>88</v>
      </c>
      <c r="B7" s="123">
        <v>2150000</v>
      </c>
      <c r="C7" s="18"/>
    </row>
    <row r="8" s="17" customFormat="1" ht="25" customHeight="1" spans="1:3">
      <c r="A8" s="120" t="s">
        <v>89</v>
      </c>
      <c r="B8" s="123"/>
      <c r="C8" s="18"/>
    </row>
    <row r="9" s="17" customFormat="1" ht="25" customHeight="1" spans="1:3">
      <c r="A9" s="122" t="s">
        <v>87</v>
      </c>
      <c r="B9" s="123"/>
      <c r="C9" s="18"/>
    </row>
    <row r="10" s="17" customFormat="1" ht="25" customHeight="1" spans="1:3">
      <c r="A10" s="122" t="s">
        <v>88</v>
      </c>
      <c r="B10" s="123"/>
      <c r="C10" s="18"/>
    </row>
    <row r="11" s="17" customFormat="1" ht="25" customHeight="1" spans="1:3">
      <c r="A11" s="120" t="s">
        <v>90</v>
      </c>
      <c r="B11" s="123"/>
      <c r="C11" s="18"/>
    </row>
    <row r="12" s="17" customFormat="1" ht="25" customHeight="1" spans="1:3">
      <c r="A12" s="122" t="s">
        <v>87</v>
      </c>
      <c r="B12" s="123"/>
      <c r="C12" s="18"/>
    </row>
    <row r="13" s="17" customFormat="1" ht="25" customHeight="1" spans="1:3">
      <c r="A13" s="122" t="s">
        <v>88</v>
      </c>
      <c r="B13" s="123"/>
      <c r="C13" s="18"/>
    </row>
    <row r="14" s="17" customFormat="1" ht="25" customHeight="1" spans="1:3">
      <c r="A14" s="124" t="s">
        <v>91</v>
      </c>
      <c r="B14" s="123">
        <f>SUM(B15:B17)</f>
        <v>0</v>
      </c>
      <c r="C14" s="18"/>
    </row>
    <row r="15" s="17" customFormat="1" ht="25" customHeight="1" spans="1:3">
      <c r="A15" s="122" t="s">
        <v>92</v>
      </c>
      <c r="B15" s="123"/>
      <c r="C15" s="18"/>
    </row>
    <row r="16" s="17" customFormat="1" ht="25" customHeight="1" spans="1:3">
      <c r="A16" s="122" t="s">
        <v>93</v>
      </c>
      <c r="B16" s="123"/>
      <c r="C16" s="18"/>
    </row>
    <row r="17" s="17" customFormat="1" ht="25" customHeight="1" spans="1:3">
      <c r="A17" s="122" t="s">
        <v>94</v>
      </c>
      <c r="B17" s="123"/>
      <c r="C17" s="18"/>
    </row>
    <row r="18" s="17" customFormat="1" ht="25" customHeight="1" spans="1:3">
      <c r="A18" s="124" t="s">
        <v>95</v>
      </c>
      <c r="B18" s="123"/>
      <c r="C18" s="18"/>
    </row>
    <row r="19" s="17" customFormat="1" ht="25" customHeight="1" spans="1:3">
      <c r="A19" s="124" t="s">
        <v>96</v>
      </c>
      <c r="B19" s="123"/>
      <c r="C19" s="18"/>
    </row>
    <row r="20" s="17" customFormat="1" ht="25" customHeight="1" spans="1:3">
      <c r="A20" s="124" t="s">
        <v>97</v>
      </c>
      <c r="B20" s="123"/>
      <c r="C20" s="18"/>
    </row>
    <row r="21" s="17" customFormat="1" ht="25" customHeight="1" spans="1:3">
      <c r="A21" s="124" t="s">
        <v>98</v>
      </c>
      <c r="B21" s="123"/>
      <c r="C21" s="18"/>
    </row>
    <row r="22" s="17" customFormat="1" ht="25" customHeight="1" spans="1:3">
      <c r="A22" s="124" t="s">
        <v>99</v>
      </c>
      <c r="B22" s="121"/>
      <c r="C22" s="18"/>
    </row>
    <row r="23" s="17" customFormat="1" ht="25" customHeight="1" spans="1:3">
      <c r="A23" s="122" t="s">
        <v>100</v>
      </c>
      <c r="B23" s="121"/>
      <c r="C23" s="18"/>
    </row>
    <row r="24" s="17" customFormat="1" ht="25" customHeight="1" spans="1:3">
      <c r="A24" s="122" t="s">
        <v>101</v>
      </c>
      <c r="B24" s="121"/>
      <c r="C24" s="18"/>
    </row>
    <row r="25" s="17" customFormat="1" ht="25" customHeight="1" spans="1:3">
      <c r="A25" s="122" t="s">
        <v>102</v>
      </c>
      <c r="B25" s="121"/>
      <c r="C25" s="18"/>
    </row>
    <row r="26" s="17" customFormat="1" ht="25" customHeight="1" spans="1:3">
      <c r="A26" s="122" t="s">
        <v>103</v>
      </c>
      <c r="B26" s="121">
        <f>B27+B28</f>
        <v>0</v>
      </c>
      <c r="C26" s="18"/>
    </row>
    <row r="27" s="17" customFormat="1" ht="25" customHeight="1" spans="1:3">
      <c r="A27" s="122" t="s">
        <v>104</v>
      </c>
      <c r="B27" s="121"/>
      <c r="C27" s="18"/>
    </row>
    <row r="28" s="17" customFormat="1" ht="25" customHeight="1" spans="1:3">
      <c r="A28" s="122" t="s">
        <v>105</v>
      </c>
      <c r="B28" s="121"/>
      <c r="C28" s="18"/>
    </row>
    <row r="29" s="17" customFormat="1" ht="25" customHeight="1" spans="1:3">
      <c r="A29" s="122" t="s">
        <v>106</v>
      </c>
      <c r="B29" s="121"/>
      <c r="C29" s="18"/>
    </row>
    <row r="30" s="17" customFormat="1" ht="25" customHeight="1" spans="1:3">
      <c r="A30" s="122" t="s">
        <v>107</v>
      </c>
      <c r="B30" s="121"/>
      <c r="C30" s="18"/>
    </row>
    <row r="31" ht="25" customHeight="1" spans="1:2">
      <c r="A31" s="125"/>
      <c r="B31" s="121"/>
    </row>
    <row r="32" s="17" customFormat="1" ht="25" customHeight="1" spans="1:3">
      <c r="A32" s="126" t="s">
        <v>108</v>
      </c>
      <c r="B32" s="127">
        <f>B5+B8+B14+B18+B19+B20+B21+B22</f>
        <v>5991694.67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A19" sqref="A19"/>
    </sheetView>
  </sheetViews>
  <sheetFormatPr defaultColWidth="10" defaultRowHeight="14.4" outlineLevelCol="4"/>
  <cols>
    <col min="1" max="1" width="40.8888888888889" customWidth="1"/>
    <col min="2" max="2" width="15.0648148148148" customWidth="1"/>
    <col min="3" max="3" width="13.7037037037037" customWidth="1"/>
    <col min="4" max="4" width="13.2962962962963" customWidth="1"/>
    <col min="5" max="5" width="12.6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34</v>
      </c>
    </row>
    <row r="4" ht="26" customHeight="1" spans="1:5">
      <c r="A4" s="110" t="s">
        <v>110</v>
      </c>
      <c r="B4" s="110" t="s">
        <v>111</v>
      </c>
      <c r="C4" s="110" t="s">
        <v>112</v>
      </c>
      <c r="D4" s="110" t="s">
        <v>113</v>
      </c>
      <c r="E4" s="110" t="s">
        <v>114</v>
      </c>
    </row>
    <row r="5" ht="26" customHeight="1" spans="1:5">
      <c r="A5" s="111" t="s">
        <v>115</v>
      </c>
      <c r="B5" s="112">
        <f>C5+D5+E5</f>
        <v>5991694.67</v>
      </c>
      <c r="C5" s="112">
        <f>C6+C12+C15</f>
        <v>3841694.67</v>
      </c>
      <c r="D5" s="112">
        <f>D15</f>
        <v>2150000</v>
      </c>
      <c r="E5" s="81"/>
    </row>
    <row r="6" ht="26" customHeight="1" spans="1:5">
      <c r="A6" s="79" t="s">
        <v>116</v>
      </c>
      <c r="B6" s="113">
        <v>648139.03</v>
      </c>
      <c r="C6" s="112">
        <f>C7+C10</f>
        <v>786752.8</v>
      </c>
      <c r="D6" s="112"/>
      <c r="E6" s="80"/>
    </row>
    <row r="7" ht="26" customHeight="1" spans="1:5">
      <c r="A7" s="24" t="s">
        <v>117</v>
      </c>
      <c r="B7" s="114">
        <v>625889.91</v>
      </c>
      <c r="C7" s="115">
        <f>C8+C9</f>
        <v>764503.68</v>
      </c>
      <c r="D7" s="112"/>
      <c r="E7" s="80"/>
    </row>
    <row r="8" ht="26" customHeight="1" spans="1:5">
      <c r="A8" s="24" t="s">
        <v>118</v>
      </c>
      <c r="B8" s="114">
        <f>C8</f>
        <v>12960</v>
      </c>
      <c r="C8" s="115">
        <v>12960</v>
      </c>
      <c r="D8" s="115"/>
      <c r="E8" s="82"/>
    </row>
    <row r="9" ht="26" customHeight="1" spans="1:5">
      <c r="A9" s="24" t="s">
        <v>119</v>
      </c>
      <c r="B9" s="114">
        <v>400823.44</v>
      </c>
      <c r="C9" s="116">
        <v>751543.68</v>
      </c>
      <c r="D9" s="117"/>
      <c r="E9" s="39"/>
    </row>
    <row r="10" ht="26" customHeight="1" spans="1:5">
      <c r="A10" s="24" t="s">
        <v>120</v>
      </c>
      <c r="B10" s="114">
        <v>22249.12</v>
      </c>
      <c r="C10" s="116">
        <f>C11</f>
        <v>22249.12</v>
      </c>
      <c r="D10" s="117"/>
      <c r="E10" s="39"/>
    </row>
    <row r="11" ht="26" customHeight="1" spans="1:5">
      <c r="A11" s="85" t="s">
        <v>121</v>
      </c>
      <c r="B11" s="116">
        <f>C11</f>
        <v>22249.12</v>
      </c>
      <c r="C11" s="116">
        <v>22249.12</v>
      </c>
      <c r="D11" s="117"/>
      <c r="E11" s="39"/>
    </row>
    <row r="12" ht="26" customHeight="1" spans="1:5">
      <c r="A12" s="92" t="s">
        <v>122</v>
      </c>
      <c r="B12" s="118">
        <f>C12</f>
        <v>188835.26</v>
      </c>
      <c r="C12" s="118">
        <f>C13</f>
        <v>188835.26</v>
      </c>
      <c r="D12" s="116"/>
      <c r="E12" s="39"/>
    </row>
    <row r="13" ht="26" customHeight="1" spans="1:5">
      <c r="A13" s="85" t="s">
        <v>123</v>
      </c>
      <c r="B13" s="116">
        <f>C13</f>
        <v>188835.26</v>
      </c>
      <c r="C13" s="116">
        <f>C14</f>
        <v>188835.26</v>
      </c>
      <c r="D13" s="116"/>
      <c r="E13" s="39"/>
    </row>
    <row r="14" ht="26" customHeight="1" spans="1:5">
      <c r="A14" s="85" t="s">
        <v>124</v>
      </c>
      <c r="B14" s="116">
        <f>C14</f>
        <v>188835.26</v>
      </c>
      <c r="C14" s="116">
        <v>188835.26</v>
      </c>
      <c r="D14" s="116"/>
      <c r="E14" s="39"/>
    </row>
    <row r="15" ht="26" customHeight="1" spans="1:5">
      <c r="A15" s="87" t="s">
        <v>125</v>
      </c>
      <c r="B15" s="118">
        <f>C15+D15</f>
        <v>5016106.61</v>
      </c>
      <c r="C15" s="118">
        <f>C16</f>
        <v>2866106.61</v>
      </c>
      <c r="D15" s="118">
        <f>D16</f>
        <v>2150000</v>
      </c>
      <c r="E15" s="39"/>
    </row>
    <row r="16" ht="26" customHeight="1" spans="1:5">
      <c r="A16" s="90" t="s">
        <v>126</v>
      </c>
      <c r="B16" s="116">
        <f>C16+D16</f>
        <v>5016106.61</v>
      </c>
      <c r="C16" s="116">
        <f>C17</f>
        <v>2866106.61</v>
      </c>
      <c r="D16" s="116">
        <f>D18+D19</f>
        <v>2150000</v>
      </c>
      <c r="E16" s="39"/>
    </row>
    <row r="17" ht="26" customHeight="1" spans="1:5">
      <c r="A17" s="90" t="s">
        <v>127</v>
      </c>
      <c r="B17" s="116">
        <f>C17</f>
        <v>2866106.61</v>
      </c>
      <c r="C17" s="116">
        <v>2866106.61</v>
      </c>
      <c r="D17" s="116"/>
      <c r="E17" s="39"/>
    </row>
    <row r="18" ht="26" customHeight="1" spans="1:5">
      <c r="A18" s="90" t="s">
        <v>128</v>
      </c>
      <c r="B18" s="116">
        <f>D18</f>
        <v>150000</v>
      </c>
      <c r="C18" s="116"/>
      <c r="D18" s="116">
        <v>150000</v>
      </c>
      <c r="E18" s="39"/>
    </row>
    <row r="19" ht="26" customHeight="1" spans="1:5">
      <c r="A19" s="90" t="s">
        <v>129</v>
      </c>
      <c r="B19" s="116">
        <f>D19</f>
        <v>2000000</v>
      </c>
      <c r="C19" s="116"/>
      <c r="D19" s="116">
        <v>2000000</v>
      </c>
      <c r="E19" s="39"/>
    </row>
    <row r="20" ht="26" customHeight="1" spans="1:5">
      <c r="A20" s="39"/>
      <c r="B20" s="39"/>
      <c r="C20" s="39"/>
      <c r="D20" s="39"/>
      <c r="E20" s="39"/>
    </row>
    <row r="21" ht="26" customHeight="1" spans="1:5">
      <c r="A21" s="39"/>
      <c r="B21" s="39"/>
      <c r="C21" s="39"/>
      <c r="D21" s="39"/>
      <c r="E21" s="39"/>
    </row>
    <row r="22" ht="26" customHeight="1" spans="1:5">
      <c r="A22" s="39"/>
      <c r="B22" s="39"/>
      <c r="C22" s="39"/>
      <c r="D22" s="39"/>
      <c r="E22" s="39"/>
    </row>
    <row r="23" ht="26" customHeight="1" spans="1:5">
      <c r="A23" s="39"/>
      <c r="B23" s="39"/>
      <c r="C23" s="39"/>
      <c r="D23" s="39"/>
      <c r="E23" s="39"/>
    </row>
  </sheetData>
  <mergeCells count="1">
    <mergeCell ref="A2:E2"/>
  </mergeCells>
  <pageMargins left="0.75" right="0.75" top="0.270000010728836" bottom="0.270000010728836" header="0" footer="0"/>
  <pageSetup paperSize="9" scale="92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E24" sqref="E24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3" t="s">
        <v>34</v>
      </c>
      <c r="D3" s="53"/>
      <c r="E3" s="12"/>
      <c r="F3" s="12"/>
      <c r="G3" s="12"/>
    </row>
    <row r="4" ht="22.75" customHeight="1" spans="1:7">
      <c r="A4" s="96" t="s">
        <v>35</v>
      </c>
      <c r="B4" s="96"/>
      <c r="C4" s="96" t="s">
        <v>36</v>
      </c>
      <c r="D4" s="96"/>
      <c r="E4" s="12"/>
      <c r="F4" s="12"/>
      <c r="G4" s="12"/>
    </row>
    <row r="5" ht="22.75" customHeight="1" spans="1:7">
      <c r="A5" s="96" t="s">
        <v>37</v>
      </c>
      <c r="B5" s="96" t="s">
        <v>38</v>
      </c>
      <c r="C5" s="96" t="s">
        <v>37</v>
      </c>
      <c r="D5" s="96" t="s">
        <v>115</v>
      </c>
      <c r="E5" s="12"/>
      <c r="F5" s="12"/>
      <c r="G5" s="12"/>
    </row>
    <row r="6" ht="22.75" customHeight="1" spans="1:7">
      <c r="A6" s="15" t="s">
        <v>131</v>
      </c>
      <c r="B6" s="104">
        <f>SUM(B7:B9)</f>
        <v>5991694.67</v>
      </c>
      <c r="C6" s="15" t="s">
        <v>132</v>
      </c>
      <c r="D6" s="104">
        <f>D37</f>
        <v>5991694.67</v>
      </c>
      <c r="E6" s="12"/>
      <c r="F6" s="12"/>
      <c r="G6" s="12"/>
    </row>
    <row r="7" ht="22.75" customHeight="1" spans="1:7">
      <c r="A7" s="15" t="s">
        <v>133</v>
      </c>
      <c r="B7" s="104">
        <v>5991694.67</v>
      </c>
      <c r="C7" s="15" t="s">
        <v>134</v>
      </c>
      <c r="D7" s="104"/>
      <c r="E7" s="12"/>
      <c r="F7" s="12"/>
      <c r="G7" s="12"/>
    </row>
    <row r="8" ht="22.75" customHeight="1" spans="1:7">
      <c r="A8" s="15" t="s">
        <v>135</v>
      </c>
      <c r="B8" s="104"/>
      <c r="C8" s="15" t="s">
        <v>136</v>
      </c>
      <c r="D8" s="104"/>
      <c r="E8" s="12"/>
      <c r="F8" s="12"/>
      <c r="G8" s="12"/>
    </row>
    <row r="9" ht="22.75" customHeight="1" spans="1:7">
      <c r="A9" s="15" t="s">
        <v>137</v>
      </c>
      <c r="B9" s="105"/>
      <c r="C9" s="15" t="s">
        <v>138</v>
      </c>
      <c r="D9" s="104"/>
      <c r="E9" s="12"/>
      <c r="F9" s="12"/>
      <c r="G9" s="12"/>
    </row>
    <row r="10" ht="22.75" customHeight="1" spans="1:7">
      <c r="A10" s="15"/>
      <c r="B10" s="106"/>
      <c r="C10" s="15" t="s">
        <v>139</v>
      </c>
      <c r="D10" s="104"/>
      <c r="E10" s="12"/>
      <c r="F10" s="12"/>
      <c r="G10" s="12"/>
    </row>
    <row r="11" ht="22.75" customHeight="1" spans="1:7">
      <c r="A11" s="15"/>
      <c r="B11" s="106"/>
      <c r="C11" s="15" t="s">
        <v>140</v>
      </c>
      <c r="D11" s="104"/>
      <c r="E11" s="12"/>
      <c r="F11" s="12"/>
      <c r="G11" s="12"/>
    </row>
    <row r="12" ht="22.75" customHeight="1" spans="1:7">
      <c r="A12" s="15"/>
      <c r="B12" s="106"/>
      <c r="C12" s="15" t="s">
        <v>141</v>
      </c>
      <c r="D12" s="104"/>
      <c r="E12" s="12"/>
      <c r="F12" s="12"/>
      <c r="G12" s="12"/>
    </row>
    <row r="13" ht="22.75" customHeight="1" spans="1:7">
      <c r="A13" s="48"/>
      <c r="B13" s="102"/>
      <c r="C13" s="15" t="s">
        <v>142</v>
      </c>
      <c r="D13" s="104"/>
      <c r="E13" s="12"/>
      <c r="F13" s="12"/>
      <c r="G13" s="12"/>
    </row>
    <row r="14" ht="22.75" customHeight="1" spans="1:7">
      <c r="A14" s="15"/>
      <c r="B14" s="106"/>
      <c r="C14" s="15" t="s">
        <v>143</v>
      </c>
      <c r="D14" s="107">
        <v>786752.8</v>
      </c>
      <c r="E14" s="12"/>
      <c r="F14" s="12"/>
      <c r="G14" s="52"/>
    </row>
    <row r="15" ht="22.75" customHeight="1" spans="1:7">
      <c r="A15" s="15"/>
      <c r="B15" s="106"/>
      <c r="C15" s="15" t="s">
        <v>144</v>
      </c>
      <c r="D15" s="107"/>
      <c r="E15" s="12"/>
      <c r="F15" s="12"/>
      <c r="G15" s="12"/>
    </row>
    <row r="16" ht="22.75" customHeight="1" spans="1:7">
      <c r="A16" s="15"/>
      <c r="B16" s="106"/>
      <c r="C16" s="15" t="s">
        <v>145</v>
      </c>
      <c r="D16" s="107">
        <v>188835.26</v>
      </c>
      <c r="E16" s="12"/>
      <c r="F16" s="12"/>
      <c r="G16" s="12"/>
    </row>
    <row r="17" ht="22.75" customHeight="1" spans="1:7">
      <c r="A17" s="15"/>
      <c r="B17" s="106"/>
      <c r="C17" s="15" t="s">
        <v>146</v>
      </c>
      <c r="D17" s="107"/>
      <c r="E17" s="12"/>
      <c r="F17" s="12"/>
      <c r="G17" s="12"/>
    </row>
    <row r="18" ht="22.75" customHeight="1" spans="1:7">
      <c r="A18" s="15"/>
      <c r="B18" s="106"/>
      <c r="C18" s="15" t="s">
        <v>147</v>
      </c>
      <c r="D18" s="107"/>
      <c r="E18" s="12"/>
      <c r="F18" s="12"/>
      <c r="G18" s="12"/>
    </row>
    <row r="19" ht="22.75" customHeight="1" spans="1:7">
      <c r="A19" s="15"/>
      <c r="B19" s="15"/>
      <c r="C19" s="15" t="s">
        <v>148</v>
      </c>
      <c r="D19" s="107">
        <v>5016106.61</v>
      </c>
      <c r="E19" s="12"/>
      <c r="F19" s="12"/>
      <c r="G19" s="12"/>
    </row>
    <row r="20" ht="22.75" customHeight="1" spans="1:7">
      <c r="A20" s="15"/>
      <c r="B20" s="15"/>
      <c r="C20" s="15" t="s">
        <v>149</v>
      </c>
      <c r="D20" s="104"/>
      <c r="E20" s="12"/>
      <c r="F20" s="12"/>
      <c r="G20" s="12"/>
    </row>
    <row r="21" ht="22.75" customHeight="1" spans="1:7">
      <c r="A21" s="15"/>
      <c r="B21" s="15"/>
      <c r="C21" s="15" t="s">
        <v>150</v>
      </c>
      <c r="D21" s="104"/>
      <c r="E21" s="12"/>
      <c r="F21" s="12"/>
      <c r="G21" s="12"/>
    </row>
    <row r="22" ht="22.75" customHeight="1" spans="1:7">
      <c r="A22" s="15"/>
      <c r="B22" s="15"/>
      <c r="C22" s="15" t="s">
        <v>151</v>
      </c>
      <c r="D22" s="104"/>
      <c r="E22" s="12"/>
      <c r="F22" s="12"/>
      <c r="G22" s="12"/>
    </row>
    <row r="23" ht="22.75" customHeight="1" spans="1:7">
      <c r="A23" s="15"/>
      <c r="B23" s="15"/>
      <c r="C23" s="15" t="s">
        <v>152</v>
      </c>
      <c r="D23" s="104"/>
      <c r="E23" s="12"/>
      <c r="F23" s="12"/>
      <c r="G23" s="12"/>
    </row>
    <row r="24" ht="22.75" customHeight="1" spans="1:7">
      <c r="A24" s="15"/>
      <c r="B24" s="15"/>
      <c r="C24" s="15" t="s">
        <v>153</v>
      </c>
      <c r="D24" s="104"/>
      <c r="E24" s="12"/>
      <c r="F24" s="12"/>
      <c r="G24" s="12"/>
    </row>
    <row r="25" ht="22.75" customHeight="1" spans="1:7">
      <c r="A25" s="15"/>
      <c r="B25" s="15"/>
      <c r="C25" s="15" t="s">
        <v>154</v>
      </c>
      <c r="D25" s="104"/>
      <c r="E25" s="12"/>
      <c r="F25" s="12"/>
      <c r="G25" s="12"/>
    </row>
    <row r="26" ht="22.75" customHeight="1" spans="1:7">
      <c r="A26" s="15"/>
      <c r="B26" s="15"/>
      <c r="C26" s="15" t="s">
        <v>155</v>
      </c>
      <c r="D26" s="104"/>
      <c r="E26" s="12"/>
      <c r="F26" s="12"/>
      <c r="G26" s="12"/>
    </row>
    <row r="27" ht="22.75" customHeight="1" spans="1:7">
      <c r="A27" s="15"/>
      <c r="B27" s="15"/>
      <c r="C27" s="15" t="s">
        <v>156</v>
      </c>
      <c r="D27" s="104"/>
      <c r="E27" s="12"/>
      <c r="F27" s="12"/>
      <c r="G27" s="12"/>
    </row>
    <row r="28" ht="22.75" customHeight="1" spans="1:7">
      <c r="A28" s="15"/>
      <c r="B28" s="15"/>
      <c r="C28" s="15" t="s">
        <v>157</v>
      </c>
      <c r="D28" s="104"/>
      <c r="E28" s="12"/>
      <c r="F28" s="12"/>
      <c r="G28" s="12"/>
    </row>
    <row r="29" ht="22.75" customHeight="1" spans="1:7">
      <c r="A29" s="15"/>
      <c r="B29" s="15"/>
      <c r="C29" s="15" t="s">
        <v>158</v>
      </c>
      <c r="D29" s="104"/>
      <c r="E29" s="12"/>
      <c r="F29" s="12"/>
      <c r="G29" s="12"/>
    </row>
    <row r="30" ht="22.75" customHeight="1" spans="1:7">
      <c r="A30" s="15"/>
      <c r="B30" s="15"/>
      <c r="C30" s="15" t="s">
        <v>159</v>
      </c>
      <c r="D30" s="104"/>
      <c r="E30" s="12"/>
      <c r="F30" s="12"/>
      <c r="G30" s="12"/>
    </row>
    <row r="31" ht="22.75" customHeight="1" spans="1:7">
      <c r="A31" s="15"/>
      <c r="B31" s="15"/>
      <c r="C31" s="15" t="s">
        <v>160</v>
      </c>
      <c r="D31" s="104"/>
      <c r="E31" s="12"/>
      <c r="F31" s="12"/>
      <c r="G31" s="12"/>
    </row>
    <row r="32" ht="22.75" customHeight="1" spans="1:7">
      <c r="A32" s="15"/>
      <c r="B32" s="15"/>
      <c r="C32" s="15" t="s">
        <v>161</v>
      </c>
      <c r="D32" s="104"/>
      <c r="E32" s="12"/>
      <c r="F32" s="12"/>
      <c r="G32" s="12"/>
    </row>
    <row r="33" ht="22.75" customHeight="1" spans="1:7">
      <c r="A33" s="15"/>
      <c r="B33" s="15"/>
      <c r="C33" s="15" t="s">
        <v>162</v>
      </c>
      <c r="D33" s="104"/>
      <c r="E33" s="12"/>
      <c r="F33" s="12"/>
      <c r="G33" s="12"/>
    </row>
    <row r="34" ht="22.75" customHeight="1" spans="1:7">
      <c r="A34" s="15"/>
      <c r="B34" s="15"/>
      <c r="C34" s="15" t="s">
        <v>163</v>
      </c>
      <c r="D34" s="104"/>
      <c r="E34" s="12"/>
      <c r="F34" s="12"/>
      <c r="G34" s="12"/>
    </row>
    <row r="35" ht="22.75" customHeight="1" spans="1:7">
      <c r="A35" s="15"/>
      <c r="B35" s="15"/>
      <c r="C35" s="15" t="s">
        <v>164</v>
      </c>
      <c r="D35" s="104"/>
      <c r="E35" s="12"/>
      <c r="F35" s="12"/>
      <c r="G35" s="12"/>
    </row>
    <row r="36" ht="22.75" customHeight="1" spans="1:7">
      <c r="A36" s="15"/>
      <c r="B36" s="15"/>
      <c r="C36" s="15" t="s">
        <v>165</v>
      </c>
      <c r="D36" s="104"/>
      <c r="E36" s="12"/>
      <c r="F36" s="12"/>
      <c r="G36" s="12"/>
    </row>
    <row r="37" ht="22.75" customHeight="1" spans="1:7">
      <c r="A37" s="96" t="s">
        <v>166</v>
      </c>
      <c r="B37" s="108">
        <f>B6</f>
        <v>5991694.67</v>
      </c>
      <c r="C37" s="96" t="s">
        <v>167</v>
      </c>
      <c r="D37" s="109">
        <f>D14+D16+D18+D19+D26</f>
        <v>5991694.67</v>
      </c>
      <c r="E37" s="5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18" sqref="E18"/>
    </sheetView>
  </sheetViews>
  <sheetFormatPr defaultColWidth="10" defaultRowHeight="14.4" outlineLevelRow="7"/>
  <cols>
    <col min="1" max="1" width="34.8796296296296" customWidth="1"/>
    <col min="2" max="2" width="18.0462962962963" customWidth="1"/>
    <col min="3" max="3" width="14.9259259259259" customWidth="1"/>
    <col min="4" max="4" width="15.3333333333333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34</v>
      </c>
      <c r="K3" s="53"/>
    </row>
    <row r="4" ht="22.75" customHeight="1" spans="1:11">
      <c r="A4" s="96" t="s">
        <v>169</v>
      </c>
      <c r="B4" s="96" t="s">
        <v>115</v>
      </c>
      <c r="C4" s="96" t="s">
        <v>170</v>
      </c>
      <c r="D4" s="96"/>
      <c r="E4" s="96"/>
      <c r="F4" s="96" t="s">
        <v>171</v>
      </c>
      <c r="G4" s="96"/>
      <c r="H4" s="96"/>
      <c r="I4" s="96" t="s">
        <v>172</v>
      </c>
      <c r="J4" s="96"/>
      <c r="K4" s="96"/>
    </row>
    <row r="5" ht="22.75" customHeight="1" spans="1:11">
      <c r="A5" s="96"/>
      <c r="B5" s="96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22.75" customHeight="1" spans="1:11">
      <c r="A6" s="48" t="s">
        <v>115</v>
      </c>
      <c r="B6" s="97">
        <f>B7</f>
        <v>5991694.67</v>
      </c>
      <c r="C6" s="97">
        <f>C7</f>
        <v>5991694.67</v>
      </c>
      <c r="D6" s="97">
        <f>D7</f>
        <v>3841694.67</v>
      </c>
      <c r="E6" s="97">
        <f>E7</f>
        <v>2150000</v>
      </c>
      <c r="F6" s="97"/>
      <c r="G6" s="97"/>
      <c r="H6" s="97"/>
      <c r="I6" s="97"/>
      <c r="J6" s="97"/>
      <c r="K6" s="103"/>
    </row>
    <row r="7" ht="22.75" customHeight="1" spans="1:11">
      <c r="A7" s="98" t="s">
        <v>3</v>
      </c>
      <c r="B7" s="97">
        <f>C7+F7</f>
        <v>5991694.67</v>
      </c>
      <c r="C7" s="97">
        <f>D7+E7</f>
        <v>5991694.67</v>
      </c>
      <c r="D7" s="99">
        <v>3841694.67</v>
      </c>
      <c r="E7" s="99">
        <v>2150000</v>
      </c>
      <c r="F7" s="99"/>
      <c r="G7" s="99"/>
      <c r="H7" s="99"/>
      <c r="I7" s="99"/>
      <c r="J7" s="99"/>
      <c r="K7" s="102"/>
    </row>
    <row r="8" ht="22.75" customHeight="1" spans="1:11">
      <c r="A8" s="100"/>
      <c r="B8" s="101"/>
      <c r="C8" s="101"/>
      <c r="D8" s="102"/>
      <c r="E8" s="102"/>
      <c r="F8" s="102"/>
      <c r="G8" s="102"/>
      <c r="H8" s="102"/>
      <c r="I8" s="102"/>
      <c r="J8" s="102"/>
      <c r="K8" s="10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workbookViewId="0">
      <selection activeCell="B22" sqref="B22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71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53" t="s">
        <v>34</v>
      </c>
      <c r="D3" s="53"/>
      <c r="E3" s="53"/>
    </row>
    <row r="4" ht="22.75" customHeight="1" spans="1:5">
      <c r="A4" s="54" t="s">
        <v>110</v>
      </c>
      <c r="B4" s="54"/>
      <c r="C4" s="54" t="s">
        <v>170</v>
      </c>
      <c r="D4" s="54"/>
      <c r="E4" s="54"/>
    </row>
    <row r="5" ht="22.75" customHeight="1" spans="1:5">
      <c r="A5" s="72" t="s">
        <v>174</v>
      </c>
      <c r="B5" s="72" t="s">
        <v>175</v>
      </c>
      <c r="C5" s="73" t="s">
        <v>115</v>
      </c>
      <c r="D5" s="72" t="s">
        <v>112</v>
      </c>
      <c r="E5" s="72" t="s">
        <v>113</v>
      </c>
    </row>
    <row r="6" ht="22.75" customHeight="1" spans="1:5">
      <c r="A6" s="74"/>
      <c r="B6" s="75" t="s">
        <v>115</v>
      </c>
      <c r="C6" s="76">
        <f>D6+E6</f>
        <v>5991694.67</v>
      </c>
      <c r="D6" s="77">
        <f>D7+D13+D16</f>
        <v>3841694.67</v>
      </c>
      <c r="E6" s="78">
        <f>E16</f>
        <v>2150000</v>
      </c>
    </row>
    <row r="7" ht="26" customHeight="1" spans="1:5">
      <c r="A7" s="79" t="s">
        <v>176</v>
      </c>
      <c r="B7" s="79" t="s">
        <v>177</v>
      </c>
      <c r="C7" s="80">
        <f>D7</f>
        <v>786752.8</v>
      </c>
      <c r="D7" s="80">
        <f>D8+D11</f>
        <v>786752.8</v>
      </c>
      <c r="E7" s="81"/>
    </row>
    <row r="8" ht="26" customHeight="1" spans="1:5">
      <c r="A8" s="24" t="s">
        <v>178</v>
      </c>
      <c r="B8" s="24" t="s">
        <v>179</v>
      </c>
      <c r="C8" s="82">
        <f>D8</f>
        <v>764503.68</v>
      </c>
      <c r="D8" s="82">
        <f>D9+D10</f>
        <v>764503.68</v>
      </c>
      <c r="E8" s="81"/>
    </row>
    <row r="9" ht="26" customHeight="1" spans="1:5">
      <c r="A9" s="24" t="s">
        <v>180</v>
      </c>
      <c r="B9" s="24" t="s">
        <v>181</v>
      </c>
      <c r="C9" s="82">
        <f>D9</f>
        <v>12960</v>
      </c>
      <c r="D9" s="82">
        <v>12960</v>
      </c>
      <c r="E9" s="83"/>
    </row>
    <row r="10" ht="26" customHeight="1" spans="1:5">
      <c r="A10" s="24" t="s">
        <v>182</v>
      </c>
      <c r="B10" s="24" t="s">
        <v>183</v>
      </c>
      <c r="C10" s="39">
        <f>D10</f>
        <v>751543.68</v>
      </c>
      <c r="D10" s="39">
        <v>751543.68</v>
      </c>
      <c r="E10" s="84"/>
    </row>
    <row r="11" ht="26" customHeight="1" spans="1:5">
      <c r="A11" s="85" t="s">
        <v>184</v>
      </c>
      <c r="B11" s="86" t="s">
        <v>185</v>
      </c>
      <c r="C11" s="39">
        <v>22249.12</v>
      </c>
      <c r="D11" s="39">
        <v>22249.12</v>
      </c>
      <c r="E11" s="84"/>
    </row>
    <row r="12" ht="26" customHeight="1" spans="1:5">
      <c r="A12" s="85" t="s">
        <v>186</v>
      </c>
      <c r="B12" s="86" t="s">
        <v>185</v>
      </c>
      <c r="C12" s="39">
        <v>22249.12</v>
      </c>
      <c r="D12" s="39">
        <v>22249.12</v>
      </c>
      <c r="E12" s="84"/>
    </row>
    <row r="13" ht="26" customHeight="1" spans="1:5">
      <c r="A13" s="87" t="s">
        <v>187</v>
      </c>
      <c r="B13" s="88" t="s">
        <v>188</v>
      </c>
      <c r="C13" s="89">
        <v>188835.26</v>
      </c>
      <c r="D13" s="89">
        <v>188835.26</v>
      </c>
      <c r="E13" s="84"/>
    </row>
    <row r="14" ht="26" customHeight="1" spans="1:5">
      <c r="A14" s="90" t="s">
        <v>189</v>
      </c>
      <c r="B14" s="91" t="s">
        <v>190</v>
      </c>
      <c r="C14" s="39">
        <v>188835.26</v>
      </c>
      <c r="D14" s="39">
        <v>188835.26</v>
      </c>
      <c r="E14" s="84"/>
    </row>
    <row r="15" ht="26" customHeight="1" spans="1:5">
      <c r="A15" s="90" t="s">
        <v>191</v>
      </c>
      <c r="B15" s="91" t="s">
        <v>192</v>
      </c>
      <c r="C15" s="39">
        <v>188835.26</v>
      </c>
      <c r="D15" s="39">
        <v>188835.26</v>
      </c>
      <c r="E15" s="84"/>
    </row>
    <row r="16" ht="26" customHeight="1" spans="1:5">
      <c r="A16" s="92" t="s">
        <v>193</v>
      </c>
      <c r="B16" s="93" t="s">
        <v>194</v>
      </c>
      <c r="C16" s="93">
        <f>D16+E16</f>
        <v>5016106.61</v>
      </c>
      <c r="D16" s="93">
        <f>D17</f>
        <v>2866106.61</v>
      </c>
      <c r="E16" s="94">
        <v>2150000</v>
      </c>
    </row>
    <row r="17" ht="26" customHeight="1" spans="1:5">
      <c r="A17" s="85" t="s">
        <v>195</v>
      </c>
      <c r="B17" s="69" t="s">
        <v>196</v>
      </c>
      <c r="C17" s="69">
        <f>D17+E17</f>
        <v>5016106.61</v>
      </c>
      <c r="D17" s="69">
        <f>D18</f>
        <v>2866106.61</v>
      </c>
      <c r="E17" s="95">
        <v>2150000</v>
      </c>
    </row>
    <row r="18" ht="26" customHeight="1" spans="1:5">
      <c r="A18" s="85" t="s">
        <v>197</v>
      </c>
      <c r="B18" s="69" t="s">
        <v>198</v>
      </c>
      <c r="C18" s="69">
        <f>D18</f>
        <v>2866106.61</v>
      </c>
      <c r="D18" s="69">
        <v>2866106.61</v>
      </c>
      <c r="E18" s="95"/>
    </row>
    <row r="19" ht="26" customHeight="1" spans="1:5">
      <c r="A19" s="85" t="s">
        <v>199</v>
      </c>
      <c r="B19" s="69" t="s">
        <v>200</v>
      </c>
      <c r="C19" s="69">
        <f>E19</f>
        <v>150000</v>
      </c>
      <c r="D19" s="69"/>
      <c r="E19" s="95">
        <v>150000</v>
      </c>
    </row>
    <row r="20" ht="26" customHeight="1" spans="1:5">
      <c r="A20" s="85" t="s">
        <v>201</v>
      </c>
      <c r="B20" s="69" t="s">
        <v>202</v>
      </c>
      <c r="C20" s="69">
        <f>E20</f>
        <v>2000000</v>
      </c>
      <c r="D20" s="69"/>
      <c r="E20" s="95">
        <v>2000000</v>
      </c>
    </row>
    <row r="21" ht="26" customHeight="1" spans="1:5">
      <c r="A21" s="39"/>
      <c r="B21" s="39"/>
      <c r="C21" s="39"/>
      <c r="D21" s="39"/>
      <c r="E21" s="84"/>
    </row>
    <row r="22" ht="26" customHeight="1" spans="1:5">
      <c r="A22" s="39"/>
      <c r="B22" s="39"/>
      <c r="C22" s="39"/>
      <c r="D22" s="39"/>
      <c r="E22" s="39"/>
    </row>
    <row r="23" ht="26" customHeight="1" spans="1:5">
      <c r="A23" s="39"/>
      <c r="B23" s="39"/>
      <c r="C23" s="39"/>
      <c r="D23" s="39"/>
      <c r="E23" s="39"/>
    </row>
    <row r="24" ht="26" customHeight="1" spans="1:5">
      <c r="A24" s="39"/>
      <c r="B24" s="39"/>
      <c r="C24" s="39"/>
      <c r="D24" s="39"/>
      <c r="E24" s="39"/>
    </row>
    <row r="25" ht="26" customHeight="1" spans="1:5">
      <c r="A25" s="39"/>
      <c r="B25" s="39"/>
      <c r="C25" s="39"/>
      <c r="D25" s="39"/>
      <c r="E25" s="39"/>
    </row>
    <row r="26" ht="26" customHeight="1" spans="1:5">
      <c r="A26" s="39"/>
      <c r="B26" s="39"/>
      <c r="C26" s="39"/>
      <c r="D26" s="39"/>
      <c r="E26" s="39"/>
    </row>
    <row r="27" ht="26" customHeight="1" spans="1:5">
      <c r="A27" s="39"/>
      <c r="B27" s="39"/>
      <c r="C27" s="39"/>
      <c r="D27" s="39"/>
      <c r="E27" s="39"/>
    </row>
    <row r="28" ht="26" customHeight="1" spans="1:5">
      <c r="A28" s="39"/>
      <c r="B28" s="39"/>
      <c r="C28" s="39"/>
      <c r="D28" s="39"/>
      <c r="E28" s="39"/>
    </row>
    <row r="29" ht="26" customHeight="1" spans="1:5">
      <c r="A29" s="39"/>
      <c r="B29" s="39"/>
      <c r="C29" s="39"/>
      <c r="D29" s="39"/>
      <c r="E29" s="3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C10" sqref="C10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203</v>
      </c>
      <c r="B2" s="11"/>
      <c r="C2" s="11"/>
      <c r="D2" s="11"/>
      <c r="E2" s="11"/>
    </row>
    <row r="3" ht="22.75" customHeight="1" spans="1:5">
      <c r="A3" s="52"/>
      <c r="B3" s="52"/>
      <c r="C3" s="12"/>
      <c r="D3" s="12"/>
      <c r="E3" s="53" t="s">
        <v>34</v>
      </c>
    </row>
    <row r="4" ht="22.75" customHeight="1" spans="1:5">
      <c r="A4" s="54" t="s">
        <v>204</v>
      </c>
      <c r="B4" s="54"/>
      <c r="C4" s="54" t="s">
        <v>205</v>
      </c>
      <c r="D4" s="54"/>
      <c r="E4" s="54"/>
    </row>
    <row r="5" ht="22.75" customHeight="1" spans="1:5">
      <c r="A5" s="54" t="s">
        <v>174</v>
      </c>
      <c r="B5" s="54" t="s">
        <v>175</v>
      </c>
      <c r="C5" s="54" t="s">
        <v>115</v>
      </c>
      <c r="D5" s="54" t="s">
        <v>206</v>
      </c>
      <c r="E5" s="54" t="s">
        <v>207</v>
      </c>
    </row>
    <row r="6" ht="22.75" customHeight="1" spans="1:5">
      <c r="A6" s="54"/>
      <c r="B6" s="55" t="s">
        <v>115</v>
      </c>
      <c r="C6" s="56">
        <f>D6+E6</f>
        <v>3841694.67</v>
      </c>
      <c r="D6" s="56">
        <f>D7+D26</f>
        <v>3638416.89</v>
      </c>
      <c r="E6" s="56">
        <f>E15</f>
        <v>203277.78</v>
      </c>
    </row>
    <row r="7" ht="26" customHeight="1" spans="1:5">
      <c r="A7" s="57" t="s">
        <v>208</v>
      </c>
      <c r="B7" s="37" t="s">
        <v>209</v>
      </c>
      <c r="C7" s="58"/>
      <c r="D7" s="59">
        <f>D8+D9+D10+D11+D12+D13+D14</f>
        <v>3625456.89</v>
      </c>
      <c r="E7" s="60"/>
    </row>
    <row r="8" ht="26" customHeight="1" spans="1:5">
      <c r="A8" s="45" t="s">
        <v>210</v>
      </c>
      <c r="B8" s="40" t="s">
        <v>211</v>
      </c>
      <c r="C8" s="61"/>
      <c r="D8" s="62">
        <v>1222025.4</v>
      </c>
      <c r="E8" s="61"/>
    </row>
    <row r="9" ht="26" customHeight="1" spans="1:5">
      <c r="A9" s="45" t="s">
        <v>212</v>
      </c>
      <c r="B9" s="40" t="s">
        <v>213</v>
      </c>
      <c r="C9" s="61"/>
      <c r="D9" s="62">
        <v>255273.83</v>
      </c>
      <c r="E9" s="61"/>
    </row>
    <row r="10" ht="26" customHeight="1" spans="1:5">
      <c r="A10" s="45" t="s">
        <v>214</v>
      </c>
      <c r="B10" s="40" t="s">
        <v>215</v>
      </c>
      <c r="C10" s="61"/>
      <c r="D10" s="62">
        <v>482500</v>
      </c>
      <c r="E10" s="61"/>
    </row>
    <row r="11" ht="26" customHeight="1" spans="1:5">
      <c r="A11" s="45" t="s">
        <v>216</v>
      </c>
      <c r="B11" s="40" t="s">
        <v>217</v>
      </c>
      <c r="C11" s="61"/>
      <c r="D11" s="62">
        <v>703029.6</v>
      </c>
      <c r="E11" s="61"/>
    </row>
    <row r="12" ht="26" customHeight="1" spans="1:5">
      <c r="A12" s="45" t="s">
        <v>218</v>
      </c>
      <c r="B12" s="43" t="s">
        <v>219</v>
      </c>
      <c r="C12" s="61"/>
      <c r="D12" s="62">
        <v>751543.68</v>
      </c>
      <c r="E12" s="61"/>
    </row>
    <row r="13" ht="26" customHeight="1" spans="1:5">
      <c r="A13" s="45" t="s">
        <v>220</v>
      </c>
      <c r="B13" s="40" t="s">
        <v>221</v>
      </c>
      <c r="C13" s="61"/>
      <c r="D13" s="62">
        <v>188835.26</v>
      </c>
      <c r="E13" s="61"/>
    </row>
    <row r="14" ht="26" customHeight="1" spans="1:5">
      <c r="A14" s="45" t="s">
        <v>222</v>
      </c>
      <c r="B14" s="40" t="s">
        <v>223</v>
      </c>
      <c r="C14" s="61"/>
      <c r="D14" s="62">
        <v>22249.12</v>
      </c>
      <c r="E14" s="61"/>
    </row>
    <row r="15" ht="26" customHeight="1" spans="1:5">
      <c r="A15" s="45" t="s">
        <v>224</v>
      </c>
      <c r="B15" s="37" t="s">
        <v>225</v>
      </c>
      <c r="C15" s="61"/>
      <c r="D15" s="61"/>
      <c r="E15" s="38">
        <f>E16+E17+E18+E19+E20+E21+E22+E23+E24+E25</f>
        <v>203277.78</v>
      </c>
    </row>
    <row r="16" ht="26" customHeight="1" spans="1:5">
      <c r="A16" s="45" t="s">
        <v>226</v>
      </c>
      <c r="B16" s="40" t="s">
        <v>227</v>
      </c>
      <c r="C16" s="61"/>
      <c r="D16" s="61"/>
      <c r="E16" s="63">
        <v>50000</v>
      </c>
    </row>
    <row r="17" ht="26" customHeight="1" spans="1:5">
      <c r="A17" s="45" t="s">
        <v>228</v>
      </c>
      <c r="B17" s="40" t="s">
        <v>229</v>
      </c>
      <c r="C17" s="61"/>
      <c r="D17" s="61"/>
      <c r="E17" s="63">
        <v>7500</v>
      </c>
    </row>
    <row r="18" ht="26" customHeight="1" spans="1:5">
      <c r="A18" s="45" t="s">
        <v>230</v>
      </c>
      <c r="B18" s="40" t="s">
        <v>231</v>
      </c>
      <c r="C18" s="61"/>
      <c r="D18" s="61"/>
      <c r="E18" s="63">
        <v>5000</v>
      </c>
    </row>
    <row r="19" ht="26" customHeight="1" spans="1:5">
      <c r="A19" s="45" t="s">
        <v>232</v>
      </c>
      <c r="B19" s="40" t="s">
        <v>233</v>
      </c>
      <c r="C19" s="61"/>
      <c r="D19" s="61"/>
      <c r="E19" s="63">
        <v>10000</v>
      </c>
    </row>
    <row r="20" ht="26" customHeight="1" spans="1:5">
      <c r="A20" s="45" t="s">
        <v>234</v>
      </c>
      <c r="B20" s="40" t="s">
        <v>235</v>
      </c>
      <c r="C20" s="61"/>
      <c r="D20" s="61"/>
      <c r="E20" s="63">
        <v>5000</v>
      </c>
    </row>
    <row r="21" ht="26" customHeight="1" spans="1:5">
      <c r="A21" s="45" t="s">
        <v>236</v>
      </c>
      <c r="B21" s="40" t="s">
        <v>237</v>
      </c>
      <c r="C21" s="61"/>
      <c r="D21" s="61"/>
      <c r="E21" s="64">
        <v>20000</v>
      </c>
    </row>
    <row r="22" ht="26" customHeight="1" spans="1:5">
      <c r="A22" s="65">
        <v>30226</v>
      </c>
      <c r="B22" s="40" t="s">
        <v>238</v>
      </c>
      <c r="C22" s="61"/>
      <c r="D22" s="61"/>
      <c r="E22" s="64">
        <v>10000</v>
      </c>
    </row>
    <row r="23" ht="26" customHeight="1" spans="1:5">
      <c r="A23" s="65">
        <v>30228</v>
      </c>
      <c r="B23" s="40" t="s">
        <v>239</v>
      </c>
      <c r="C23" s="61"/>
      <c r="D23" s="61"/>
      <c r="E23" s="63">
        <v>40452.93</v>
      </c>
    </row>
    <row r="24" ht="26" customHeight="1" spans="1:5">
      <c r="A24" s="65">
        <v>30229</v>
      </c>
      <c r="B24" s="40" t="s">
        <v>240</v>
      </c>
      <c r="C24" s="61"/>
      <c r="D24" s="61"/>
      <c r="E24" s="63">
        <v>37824.85</v>
      </c>
    </row>
    <row r="25" ht="26" customHeight="1" spans="1:5">
      <c r="A25" s="65">
        <v>30299</v>
      </c>
      <c r="B25" s="40" t="s">
        <v>241</v>
      </c>
      <c r="C25" s="61"/>
      <c r="D25" s="61"/>
      <c r="E25" s="64">
        <v>17500</v>
      </c>
    </row>
    <row r="26" ht="26" customHeight="1" spans="1:5">
      <c r="A26" s="66">
        <v>303</v>
      </c>
      <c r="B26" s="67" t="s">
        <v>242</v>
      </c>
      <c r="C26" s="61"/>
      <c r="D26" s="68">
        <f>D27</f>
        <v>12960</v>
      </c>
      <c r="E26" s="61"/>
    </row>
    <row r="27" ht="26" customHeight="1" spans="1:5">
      <c r="A27" s="43">
        <v>30305</v>
      </c>
      <c r="B27" s="69" t="s">
        <v>243</v>
      </c>
      <c r="C27" s="61"/>
      <c r="D27" s="70">
        <v>12960</v>
      </c>
      <c r="E27" s="6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8" sqref="A8"/>
    </sheetView>
  </sheetViews>
  <sheetFormatPr defaultColWidth="10" defaultRowHeight="14.4" outlineLevelCol="7"/>
  <cols>
    <col min="1" max="1" width="50.8055555555556" customWidth="1"/>
    <col min="2" max="2" width="12.5555555555556" customWidth="1"/>
    <col min="3" max="3" width="12.9166666666667" customWidth="1"/>
    <col min="4" max="7" width="9.76851851851852" customWidth="1"/>
    <col min="8" max="8" width="13.3333333333333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6" t="s">
        <v>244</v>
      </c>
      <c r="B2" s="46"/>
      <c r="C2" s="46"/>
      <c r="D2" s="46"/>
      <c r="E2" s="46"/>
      <c r="F2" s="46"/>
      <c r="G2" s="46"/>
      <c r="H2" s="46"/>
    </row>
    <row r="3" ht="22.75" customHeight="1" spans="1:8">
      <c r="A3" s="10"/>
      <c r="B3" s="10"/>
      <c r="C3" s="10"/>
      <c r="D3" s="10"/>
      <c r="E3" s="10"/>
      <c r="F3" s="10"/>
      <c r="G3" s="10"/>
      <c r="H3" s="47" t="s">
        <v>34</v>
      </c>
    </row>
    <row r="4" ht="22.75" customHeight="1" spans="1:8">
      <c r="A4" s="14" t="s">
        <v>169</v>
      </c>
      <c r="B4" s="14" t="s">
        <v>245</v>
      </c>
      <c r="C4" s="14"/>
      <c r="D4" s="14"/>
      <c r="E4" s="14"/>
      <c r="F4" s="14"/>
      <c r="G4" s="14" t="s">
        <v>246</v>
      </c>
      <c r="H4" s="14" t="s">
        <v>247</v>
      </c>
    </row>
    <row r="5" ht="22.75" customHeight="1" spans="1:8">
      <c r="A5" s="14"/>
      <c r="B5" s="14" t="s">
        <v>115</v>
      </c>
      <c r="C5" s="14" t="s">
        <v>248</v>
      </c>
      <c r="D5" s="14" t="s">
        <v>249</v>
      </c>
      <c r="E5" s="14" t="s">
        <v>250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251</v>
      </c>
      <c r="F6" s="14" t="s">
        <v>252</v>
      </c>
      <c r="G6" s="14"/>
      <c r="H6" s="14"/>
    </row>
    <row r="7" ht="22.75" customHeight="1" spans="1:8">
      <c r="A7" s="48" t="s">
        <v>115</v>
      </c>
      <c r="B7" s="49"/>
      <c r="C7" s="49"/>
      <c r="D7" s="49"/>
      <c r="E7" s="49"/>
      <c r="F7" s="49"/>
      <c r="G7" s="49"/>
      <c r="H7" s="49"/>
    </row>
    <row r="8" ht="22.75" customHeight="1" spans="1:8">
      <c r="A8" s="50" t="s">
        <v>3</v>
      </c>
      <c r="B8" s="51">
        <f>H8</f>
        <v>63100</v>
      </c>
      <c r="C8" s="51"/>
      <c r="D8" s="51"/>
      <c r="E8" s="51"/>
      <c r="F8" s="51"/>
      <c r="G8" s="51"/>
      <c r="H8" s="51">
        <v>63100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B6" sqref="B6:E16"/>
    </sheetView>
  </sheetViews>
  <sheetFormatPr defaultColWidth="10" defaultRowHeight="14.4"/>
  <cols>
    <col min="1" max="1" width="9.76851851851852" customWidth="1"/>
    <col min="2" max="2" width="12" style="18" customWidth="1"/>
    <col min="3" max="3" width="29.6296296296296" style="18" customWidth="1"/>
    <col min="4" max="4" width="11.5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34</v>
      </c>
      <c r="G3" s="10"/>
      <c r="H3" s="10"/>
      <c r="I3" s="10"/>
      <c r="J3" s="10"/>
    </row>
    <row r="4" ht="22.75" customHeight="1" spans="1:10">
      <c r="A4" s="29" t="s">
        <v>254</v>
      </c>
      <c r="B4" s="30" t="s">
        <v>255</v>
      </c>
      <c r="C4" s="31" t="s">
        <v>256</v>
      </c>
      <c r="D4" s="29" t="s">
        <v>115</v>
      </c>
      <c r="E4" s="29" t="s">
        <v>112</v>
      </c>
      <c r="F4" s="29" t="s">
        <v>113</v>
      </c>
      <c r="G4" s="10"/>
      <c r="H4" s="10"/>
      <c r="I4" s="10"/>
      <c r="J4" s="10"/>
    </row>
    <row r="5" ht="28" customHeight="1" spans="1:10">
      <c r="A5" s="29"/>
      <c r="B5" s="32"/>
      <c r="C5" s="33" t="s">
        <v>115</v>
      </c>
      <c r="D5" s="34">
        <f>E5</f>
        <v>203277.78</v>
      </c>
      <c r="E5" s="34">
        <f>E6</f>
        <v>203277.78</v>
      </c>
      <c r="F5" s="35"/>
      <c r="G5" s="12"/>
      <c r="H5" s="12"/>
      <c r="I5" s="12"/>
      <c r="J5" s="12"/>
    </row>
    <row r="6" ht="28" customHeight="1" spans="1:6">
      <c r="A6" s="36">
        <v>1</v>
      </c>
      <c r="B6" s="24" t="s">
        <v>224</v>
      </c>
      <c r="C6" s="37" t="s">
        <v>225</v>
      </c>
      <c r="D6" s="38">
        <v>203277.78</v>
      </c>
      <c r="E6" s="38">
        <f>E7+E8+E9+E10+E11+E12+E13+E14+E15+E16</f>
        <v>203277.78</v>
      </c>
      <c r="F6" s="39"/>
    </row>
    <row r="7" ht="28" customHeight="1" spans="1:6">
      <c r="A7" s="36">
        <v>2</v>
      </c>
      <c r="B7" s="24" t="s">
        <v>226</v>
      </c>
      <c r="C7" s="40" t="s">
        <v>227</v>
      </c>
      <c r="D7" s="41">
        <v>50000</v>
      </c>
      <c r="E7" s="42">
        <v>50000</v>
      </c>
      <c r="F7" s="39"/>
    </row>
    <row r="8" ht="28" customHeight="1" spans="1:6">
      <c r="A8" s="36">
        <v>3</v>
      </c>
      <c r="B8" s="24" t="s">
        <v>228</v>
      </c>
      <c r="C8" s="40" t="s">
        <v>229</v>
      </c>
      <c r="D8" s="41">
        <v>7500</v>
      </c>
      <c r="E8" s="42">
        <v>7500</v>
      </c>
      <c r="F8" s="39"/>
    </row>
    <row r="9" ht="28" customHeight="1" spans="1:6">
      <c r="A9" s="36">
        <v>4</v>
      </c>
      <c r="B9" s="24" t="s">
        <v>230</v>
      </c>
      <c r="C9" s="40" t="s">
        <v>231</v>
      </c>
      <c r="D9" s="41">
        <v>5000</v>
      </c>
      <c r="E9" s="42">
        <v>5000</v>
      </c>
      <c r="F9" s="39"/>
    </row>
    <row r="10" ht="28" customHeight="1" spans="1:6">
      <c r="A10" s="36">
        <v>5</v>
      </c>
      <c r="B10" s="24" t="s">
        <v>232</v>
      </c>
      <c r="C10" s="40" t="s">
        <v>233</v>
      </c>
      <c r="D10" s="41">
        <v>10000</v>
      </c>
      <c r="E10" s="42">
        <v>10000</v>
      </c>
      <c r="F10" s="39"/>
    </row>
    <row r="11" ht="28" customHeight="1" spans="1:6">
      <c r="A11" s="36">
        <v>6</v>
      </c>
      <c r="B11" s="24" t="s">
        <v>234</v>
      </c>
      <c r="C11" s="40" t="s">
        <v>235</v>
      </c>
      <c r="D11" s="41">
        <v>5000</v>
      </c>
      <c r="E11" s="42">
        <v>5000</v>
      </c>
      <c r="F11" s="39"/>
    </row>
    <row r="12" ht="28" customHeight="1" spans="1:6">
      <c r="A12" s="36">
        <v>7</v>
      </c>
      <c r="B12" s="24" t="s">
        <v>236</v>
      </c>
      <c r="C12" s="40" t="s">
        <v>237</v>
      </c>
      <c r="D12" s="41">
        <v>20000</v>
      </c>
      <c r="E12" s="41">
        <v>20000</v>
      </c>
      <c r="F12" s="39"/>
    </row>
    <row r="13" ht="28" customHeight="1" spans="1:6">
      <c r="A13" s="36">
        <v>8</v>
      </c>
      <c r="B13" s="43">
        <v>30226</v>
      </c>
      <c r="C13" s="40" t="s">
        <v>238</v>
      </c>
      <c r="D13" s="41">
        <v>10000</v>
      </c>
      <c r="E13" s="41">
        <v>10000</v>
      </c>
      <c r="F13" s="39"/>
    </row>
    <row r="14" ht="28" customHeight="1" spans="1:6">
      <c r="A14" s="36">
        <v>9</v>
      </c>
      <c r="B14" s="43">
        <v>30228</v>
      </c>
      <c r="C14" s="40" t="s">
        <v>239</v>
      </c>
      <c r="D14" s="41">
        <v>40452.93</v>
      </c>
      <c r="E14" s="42">
        <v>40452.93</v>
      </c>
      <c r="F14" s="39"/>
    </row>
    <row r="15" ht="28" customHeight="1" spans="1:6">
      <c r="A15" s="36">
        <v>10</v>
      </c>
      <c r="B15" s="43">
        <v>30229</v>
      </c>
      <c r="C15" s="40" t="s">
        <v>240</v>
      </c>
      <c r="D15" s="41">
        <v>37824.85</v>
      </c>
      <c r="E15" s="42">
        <v>37824.85</v>
      </c>
      <c r="F15" s="39"/>
    </row>
    <row r="16" ht="28" customHeight="1" spans="1:6">
      <c r="A16" s="36">
        <v>11</v>
      </c>
      <c r="B16" s="43">
        <v>30299</v>
      </c>
      <c r="C16" s="40" t="s">
        <v>241</v>
      </c>
      <c r="D16" s="41">
        <v>17500</v>
      </c>
      <c r="E16" s="41">
        <v>17500</v>
      </c>
      <c r="F16" s="39"/>
    </row>
    <row r="17" ht="28" customHeight="1" spans="1:6">
      <c r="A17" s="39"/>
      <c r="B17" s="44"/>
      <c r="C17" s="45"/>
      <c r="D17" s="39"/>
      <c r="E17" s="39"/>
      <c r="F17" s="39"/>
    </row>
    <row r="18" ht="28" customHeight="1" spans="1:6">
      <c r="A18" s="39"/>
      <c r="B18" s="44"/>
      <c r="C18" s="45"/>
      <c r="D18" s="39"/>
      <c r="E18" s="39"/>
      <c r="F18" s="39"/>
    </row>
    <row r="19" ht="28" customHeight="1" spans="1:6">
      <c r="A19" s="39"/>
      <c r="B19" s="44"/>
      <c r="C19" s="45"/>
      <c r="D19" s="39"/>
      <c r="E19" s="39"/>
      <c r="F19" s="39"/>
    </row>
    <row r="25" spans="2:3">
      <c r="B25" s="17"/>
      <c r="C25" s="17"/>
    </row>
    <row r="26" spans="2:3">
      <c r="B26" s="17"/>
      <c r="C26" s="17"/>
    </row>
    <row r="27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4" sqref="C24"/>
    </sheetView>
  </sheetViews>
  <sheetFormatPr defaultColWidth="7.87962962962963" defaultRowHeight="12.75" customHeight="1"/>
  <cols>
    <col min="1" max="1" width="39.3796296296296" style="18" customWidth="1"/>
    <col min="2" max="2" width="60.75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258</v>
      </c>
      <c r="B4" s="22"/>
      <c r="C4" s="23" t="s">
        <v>38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259</v>
      </c>
      <c r="B5" s="22" t="s">
        <v>260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115</v>
      </c>
      <c r="B6" s="22"/>
      <c r="C6" s="23">
        <f>C7</f>
        <v>900000</v>
      </c>
    </row>
    <row r="7" s="17" customFormat="1" ht="26.25" customHeight="1" spans="1:4">
      <c r="A7" s="24" t="s">
        <v>261</v>
      </c>
      <c r="B7" s="24" t="s">
        <v>262</v>
      </c>
      <c r="C7" s="25">
        <v>900000</v>
      </c>
      <c r="D7" s="18"/>
    </row>
    <row r="8" ht="26.25" customHeight="1" spans="1:16">
      <c r="A8" s="24"/>
      <c r="B8" s="24"/>
      <c r="C8" s="2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6"/>
    </row>
    <row r="11" ht="26.25" customHeight="1" spans="1:3">
      <c r="A11" s="24"/>
      <c r="B11" s="24"/>
      <c r="C11" s="26"/>
    </row>
    <row r="12" ht="26.25" customHeight="1" spans="1:3">
      <c r="A12" s="24"/>
      <c r="B12" s="24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8" sqref="D18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22.75" customHeight="1" spans="1:5">
      <c r="A4" s="14" t="s">
        <v>169</v>
      </c>
      <c r="B4" s="14" t="s">
        <v>115</v>
      </c>
      <c r="C4" s="14" t="s">
        <v>264</v>
      </c>
      <c r="D4" s="14" t="s">
        <v>265</v>
      </c>
      <c r="E4" s="14" t="s">
        <v>266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27" sqref="A27"/>
    </sheetView>
  </sheetViews>
  <sheetFormatPr defaultColWidth="9" defaultRowHeight="14.4" outlineLevelCol="1"/>
  <cols>
    <col min="1" max="1" width="66.5" customWidth="1"/>
    <col min="2" max="2" width="46" customWidth="1"/>
  </cols>
  <sheetData>
    <row r="1" ht="20.4" spans="1:2">
      <c r="A1" s="1" t="s">
        <v>267</v>
      </c>
      <c r="B1" s="1"/>
    </row>
    <row r="2" spans="1:2">
      <c r="A2" s="2" t="s">
        <v>268</v>
      </c>
      <c r="B2" s="2"/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ht="20" customHeight="1" spans="1:2">
      <c r="A5" s="5" t="s">
        <v>269</v>
      </c>
      <c r="B5" s="4">
        <v>1</v>
      </c>
    </row>
    <row r="6" ht="20" customHeight="1" spans="1:2">
      <c r="A6" s="6" t="s">
        <v>270</v>
      </c>
      <c r="B6" s="7"/>
    </row>
    <row r="7" ht="20" customHeight="1" spans="1:2">
      <c r="A7" s="8" t="s">
        <v>271</v>
      </c>
      <c r="B7" s="7"/>
    </row>
    <row r="8" ht="20" customHeight="1" spans="1:2">
      <c r="A8" s="8"/>
      <c r="B8" s="7"/>
    </row>
    <row r="9" ht="20" customHeight="1" spans="1:2">
      <c r="A9" s="8"/>
      <c r="B9" s="7"/>
    </row>
    <row r="10" ht="20" customHeight="1" spans="1:2">
      <c r="A10" s="8"/>
      <c r="B10" s="7"/>
    </row>
    <row r="11" ht="20" customHeight="1" spans="1:2">
      <c r="A11" s="8"/>
      <c r="B11" s="7"/>
    </row>
    <row r="12" ht="20" customHeight="1" spans="1:2">
      <c r="A12" s="8"/>
      <c r="B12" s="7"/>
    </row>
    <row r="13" ht="20" customHeight="1" spans="1:2">
      <c r="A13" s="8"/>
      <c r="B13" s="7"/>
    </row>
    <row r="14" ht="20" customHeight="1" spans="1:2">
      <c r="A14" s="8"/>
      <c r="B14" s="7"/>
    </row>
    <row r="15" ht="20" customHeight="1" spans="1:2">
      <c r="A15" s="8"/>
      <c r="B15" s="7"/>
    </row>
    <row r="16" spans="1:1">
      <c r="A16" s="9" t="s">
        <v>272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2024-03-13T07:51:56Z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54C80BC5E32D4B2596A6365A6DA0E22A</vt:lpwstr>
  </property>
</Properties>
</file>