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表10!$A$1:$C$18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<sst xmlns="http://schemas.openxmlformats.org/spreadsheetml/2006/main" count="323" uniqueCount="248">
  <si>
    <t>单位代码：</t>
  </si>
  <si>
    <t>单位名称：</t>
  </si>
  <si>
    <t>宁县果业发展中心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</si>
  <si>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</si>
  <si>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</si>
  <si>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</si>
  <si>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</si>
  <si>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</si>
  <si>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</si>
  <si>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</si>
  <si>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</si>
  <si>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</si>
  <si>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</si>
  <si>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</si>
  <si>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</si>
  <si>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</si>
  <si>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</si>
  <si>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</si>
  <si>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</si>
  <si>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</si>
  <si>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</si>
  <si>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</si>
  <si>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</si>
  <si>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</si>
  <si>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</si>
  <si>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</si>
  <si>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</si>
  <si>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</si>
  <si>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</si>
  <si>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</si>
  <si>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</si>
  <si>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</si>
  <si>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</si>
  <si>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</si>
  <si>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</si>
  <si>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</si>
  <si>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</si>
  <si>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</si>
  <si>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</si>
  <si>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</si>
  <si>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</si>
  <si>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</si>
  <si>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</si>
  <si>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</si>
  <si>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</si>
  <si>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</si>
  <si>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</si>
  <si>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</si>
  <si>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</si>
  <si>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</si>
  <si>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</si>
  <si>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</si>
  <si>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</si>
  <si>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</si>
  <si>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</si>
  <si>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</si>
  <si>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</si>
  <si>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</si>
  <si>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</si>
  <si>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</si>
  <si>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</si>
  <si>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</si>
  <si>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</si>
  <si>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</si>
  <si>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</si>
  <si>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</si>
  <si>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</si>
  <si>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</si>
  <si>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</si>
  <si>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</si>
  <si>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</si>
  <si>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</si>
  <si>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</si>
  <si>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</si>
  <si>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</si>
  <si>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</si>
  <si>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</si>
  <si>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</si>
  <si>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</si>
  <si>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</si>
  <si>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</si>
  <si>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</si>
  <si>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</si>
  <si>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</si>
  <si>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</si>
  <si>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</si>
  <si>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</si>
  <si>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</si>
  <si>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</si>
  <si>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</si>
  <si>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</si>
  <si>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</si>
  <si>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</si>
  <si>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</si>
  <si>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</si>
  <si>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</si>
  <si>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</si>
  <si>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</si>
  <si>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</si>
  <si>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</si>
  <si>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</si>
  <si>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</si>
  <si>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</si>
  <si>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</si>
  <si>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</si>
  <si>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</si>
  <si>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</si>
  <si>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</si>
  <si>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</si>
  <si>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</si>
  <si>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</si>
  <si>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</si>
  <si>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</si>
  <si>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</si>
  <si>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</si>
  <si>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208-社会和保障就业支出</t>
  </si>
  <si>
    <t>2080505-机关事业单位基本养老保险缴费支出</t>
  </si>
  <si>
    <t>2089999-其他社会保障和就业支出</t>
  </si>
  <si>
    <t>210-卫生健康支出</t>
  </si>
  <si>
    <t>21011-行政事业单位医疗</t>
  </si>
  <si>
    <t>2101102-事业单位医疗</t>
  </si>
  <si>
    <t>213-农林水支出</t>
  </si>
  <si>
    <t>21301-农业农村</t>
  </si>
  <si>
    <t>2130104-事业运行</t>
  </si>
  <si>
    <t>2130122-农业生产发展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</si>
  <si>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</si>
  <si>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</si>
  <si>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</si>
  <si>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</si>
  <si>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</si>
  <si>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</si>
  <si>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</si>
  <si>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</si>
  <si>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</si>
  <si>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</si>
  <si>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</si>
  <si>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</si>
  <si>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</si>
  <si>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</si>
  <si>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</si>
  <si>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</si>
  <si>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</si>
  <si>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</si>
  <si>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</si>
  <si>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</si>
  <si>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</si>
  <si>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</si>
  <si>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</si>
  <si>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</si>
  <si>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</si>
  <si>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</si>
  <si>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</si>
  <si>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</si>
  <si>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</si>
  <si>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</si>
  <si>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</si>
  <si>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</si>
  <si>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</si>
  <si>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</si>
  <si>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</si>
  <si>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</si>
  <si>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</si>
  <si>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</si>
  <si>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</si>
  <si>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</si>
  <si>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</si>
  <si>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</si>
  <si>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</si>
  <si>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合  计</t>
  </si>
  <si>
    <t>一般公共预算支出情况表</t>
  </si>
  <si>
    <t>科目编码</t>
  </si>
  <si>
    <t>科目名称</t>
  </si>
  <si>
    <t>208</t>
  </si>
  <si>
    <t>社会和保障就业支出</t>
  </si>
  <si>
    <t>20805</t>
  </si>
  <si>
    <t>行政事业单位立退休</t>
  </si>
  <si>
    <t>2080505</t>
  </si>
  <si>
    <t>机关事业单位基本养老保险缴费支出</t>
  </si>
  <si>
    <t>20899</t>
  </si>
  <si>
    <t>其他社会保障和就业支出</t>
  </si>
  <si>
    <t>2089999</t>
  </si>
  <si>
    <t>卫生健康支出</t>
  </si>
  <si>
    <t>行政事业单位医疗</t>
  </si>
  <si>
    <t>事业单位医疗</t>
  </si>
  <si>
    <t>农林水支出</t>
  </si>
  <si>
    <t>农业农村</t>
  </si>
  <si>
    <t>事业运行</t>
  </si>
  <si>
    <t>2130122</t>
  </si>
  <si>
    <t>农业生产发展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</si>
  <si>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</si>
  <si>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</si>
  <si>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</si>
  <si>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</si>
  <si>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</si>
  <si>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</si>
  <si>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</si>
  <si>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</si>
  <si>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</si>
  <si>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</si>
  <si>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</si>
  <si>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</si>
  <si>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</si>
  <si>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绩效工资</t>
  </si>
  <si>
    <t>机关事业单位基本养老保险缴费</t>
  </si>
  <si>
    <t>职工基本医疗保险缴费</t>
  </si>
  <si>
    <t>其他社会保障缴费</t>
  </si>
  <si>
    <t>302</t>
  </si>
  <si>
    <t>商品和服务支出</t>
  </si>
  <si>
    <t>30201</t>
  </si>
  <si>
    <t xml:space="preserve">  办公费</t>
  </si>
  <si>
    <t xml:space="preserve">  印刷费</t>
  </si>
  <si>
    <t xml:space="preserve">  咨询费</t>
  </si>
  <si>
    <t xml:space="preserve">  邮电费</t>
  </si>
  <si>
    <t xml:space="preserve">  差旅费</t>
  </si>
  <si>
    <t xml:space="preserve">  维修（护）费</t>
  </si>
  <si>
    <t xml:space="preserve">  专用材料费</t>
  </si>
  <si>
    <t xml:space="preserve">  委托业务费</t>
  </si>
  <si>
    <t xml:space="preserve">  工会经费</t>
  </si>
  <si>
    <t xml:space="preserve">  福利费</t>
  </si>
  <si>
    <r>
      <rPr>
        <sz val="9"/>
        <color indexed="8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</si>
  <si>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</si>
  <si>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</si>
  <si>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</si>
  <si>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</si>
  <si>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</si>
  <si>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</si>
  <si>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</si>
  <si>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</si>
  <si>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</si>
  <si>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</si>
  <si>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</si>
  <si>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</si>
  <si>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</si>
  <si>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其他交通费用（车补）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</si>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</sst>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  <numFmt numFmtId="179" formatCode="#0.00"/>
    <numFmt numFmtId="180" formatCode="#,##0.00_ ;[Red]\-#,##0.00\ "/>
    <numFmt numFmtId="181" formatCode="yyyy/mm/dd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7" borderId="9" applyNumberFormat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0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177" fontId="19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/>
    <xf numFmtId="0" fontId="10" fillId="0" borderId="1" xfId="0" applyFont="1" applyFill="1" applyBorder="1" applyAlignment="1"/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78" fontId="24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4" fontId="22" fillId="3" borderId="1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178" fontId="22" fillId="3" borderId="1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178" fontId="22" fillId="0" borderId="1" xfId="0" applyNumberFormat="1" applyFont="1" applyBorder="1" applyAlignment="1">
      <alignment horizontal="right" vertical="center" wrapText="1"/>
    </xf>
    <xf numFmtId="178" fontId="0" fillId="0" borderId="1" xfId="0" applyNumberFormat="1" applyFont="1" applyBorder="1">
      <alignment vertical="center"/>
    </xf>
    <xf numFmtId="0" fontId="25" fillId="0" borderId="1" xfId="0" applyFont="1" applyBorder="1">
      <alignment vertical="center"/>
    </xf>
    <xf numFmtId="0" fontId="22" fillId="0" borderId="3" xfId="0" applyFont="1" applyBorder="1" applyAlignment="1">
      <alignment horizontal="center" vertical="center" wrapText="1"/>
    </xf>
    <xf numFmtId="4" fontId="22" fillId="0" borderId="3" xfId="0" applyNumberFormat="1" applyFont="1" applyBorder="1" applyAlignment="1">
      <alignment horizontal="right" vertical="center" wrapText="1"/>
    </xf>
    <xf numFmtId="4" fontId="22" fillId="0" borderId="3" xfId="0" applyNumberFormat="1" applyFont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79" fontId="9" fillId="0" borderId="3" xfId="0" applyNumberFormat="1" applyFont="1" applyBorder="1" applyAlignment="1">
      <alignment horizontal="right" vertical="center" wrapText="1"/>
    </xf>
    <xf numFmtId="179" fontId="26" fillId="0" borderId="3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vertical="center" wrapText="1"/>
    </xf>
    <xf numFmtId="179" fontId="22" fillId="0" borderId="3" xfId="0" applyNumberFormat="1" applyFont="1" applyBorder="1" applyAlignment="1">
      <alignment vertical="center" wrapText="1"/>
    </xf>
    <xf numFmtId="179" fontId="22" fillId="0" borderId="3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80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4" fontId="29" fillId="0" borderId="3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8">
        <v>902005001</v>
      </c>
      <c r="D3" s="10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9" t="s">
        <v>3</v>
      </c>
      <c r="C6" s="109"/>
      <c r="D6" s="109"/>
      <c r="E6" s="109"/>
      <c r="F6" s="109"/>
      <c r="G6" s="109"/>
      <c r="H6" s="109"/>
      <c r="I6" s="109"/>
      <c r="J6" s="109"/>
      <c r="K6" s="10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0" t="s">
        <v>5</v>
      </c>
      <c r="G10" s="111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0" t="s">
        <v>6</v>
      </c>
      <c r="C12" s="110"/>
      <c r="D12" s="12"/>
      <c r="E12" s="110" t="s">
        <v>7</v>
      </c>
      <c r="F12" s="10"/>
      <c r="G12" s="12"/>
      <c r="H12" s="110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C11" sqref="C11"/>
    </sheetView>
  </sheetViews>
  <sheetFormatPr defaultColWidth="10" defaultRowHeight="13.5" outlineLevelCol="7"/>
  <cols>
    <col min="1" max="1" width="44.5" customWidth="1"/>
    <col min="2" max="2" width="9.76666666666667" customWidth="1"/>
    <col min="3" max="3" width="12.9166666666667" customWidth="1"/>
    <col min="4" max="4" width="9.76666666666667" customWidth="1"/>
    <col min="5" max="5" width="13" customWidth="1"/>
    <col min="6" max="6" width="13.5" customWidth="1"/>
    <col min="7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220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33</v>
      </c>
    </row>
    <row r="4" ht="30" customHeight="1" spans="1:8">
      <c r="A4" s="46" t="s">
        <v>164</v>
      </c>
      <c r="B4" s="46" t="s">
        <v>221</v>
      </c>
      <c r="C4" s="46"/>
      <c r="D4" s="46"/>
      <c r="E4" s="46"/>
      <c r="F4" s="46"/>
      <c r="G4" s="46" t="s">
        <v>222</v>
      </c>
      <c r="H4" s="46" t="s">
        <v>223</v>
      </c>
    </row>
    <row r="5" ht="30" customHeight="1" spans="1:8">
      <c r="A5" s="46"/>
      <c r="B5" s="46" t="s">
        <v>114</v>
      </c>
      <c r="C5" s="46" t="s">
        <v>224</v>
      </c>
      <c r="D5" s="46" t="s">
        <v>225</v>
      </c>
      <c r="E5" s="46" t="s">
        <v>226</v>
      </c>
      <c r="F5" s="46"/>
      <c r="G5" s="46"/>
      <c r="H5" s="46"/>
    </row>
    <row r="6" ht="30" customHeight="1" spans="1:8">
      <c r="A6" s="46"/>
      <c r="B6" s="46"/>
      <c r="C6" s="46"/>
      <c r="D6" s="46"/>
      <c r="E6" s="46" t="s">
        <v>227</v>
      </c>
      <c r="F6" s="46" t="s">
        <v>228</v>
      </c>
      <c r="G6" s="46"/>
      <c r="H6" s="46"/>
    </row>
    <row r="7" ht="30" customHeight="1" spans="1:8">
      <c r="A7" s="47" t="s">
        <v>114</v>
      </c>
      <c r="B7" s="48">
        <v>77800</v>
      </c>
      <c r="C7" s="48"/>
      <c r="D7" s="48"/>
      <c r="E7" s="48"/>
      <c r="F7" s="48"/>
      <c r="G7" s="48"/>
      <c r="H7" s="48">
        <v>77800</v>
      </c>
    </row>
    <row r="8" ht="30" customHeight="1" spans="1:8">
      <c r="A8" s="47" t="s">
        <v>2</v>
      </c>
      <c r="B8" s="48">
        <v>77800</v>
      </c>
      <c r="C8" s="48"/>
      <c r="D8" s="48"/>
      <c r="E8" s="48"/>
      <c r="F8" s="48"/>
      <c r="G8" s="48"/>
      <c r="H8" s="48">
        <v>77800</v>
      </c>
    </row>
    <row r="9" ht="30" customHeight="1" spans="1:8">
      <c r="A9" s="49"/>
      <c r="B9" s="50"/>
      <c r="C9" s="50"/>
      <c r="D9" s="50"/>
      <c r="E9" s="50"/>
      <c r="F9" s="50"/>
      <c r="G9" s="50"/>
      <c r="H9" s="50"/>
    </row>
    <row r="10" ht="30" customHeight="1" spans="1:8">
      <c r="A10" s="17"/>
      <c r="B10" s="17"/>
      <c r="C10" s="17"/>
      <c r="D10" s="17"/>
      <c r="E10" s="17"/>
      <c r="F10" s="17"/>
      <c r="G10" s="17"/>
      <c r="H10" s="17"/>
    </row>
    <row r="11" ht="30" customHeight="1" spans="1:8">
      <c r="A11" s="17"/>
      <c r="B11" s="17"/>
      <c r="C11" s="17"/>
      <c r="D11" s="17"/>
      <c r="E11" s="17"/>
      <c r="F11" s="17"/>
      <c r="G11" s="17"/>
      <c r="H11" s="17"/>
    </row>
    <row r="12" ht="30" customHeight="1" spans="1:8">
      <c r="A12" s="17"/>
      <c r="B12" s="17"/>
      <c r="C12" s="17"/>
      <c r="D12" s="17"/>
      <c r="E12" s="17"/>
      <c r="F12" s="17"/>
      <c r="G12" s="17"/>
      <c r="H12" s="17"/>
    </row>
    <row r="13" ht="30" customHeight="1" spans="1:8">
      <c r="A13" s="17"/>
      <c r="B13" s="17"/>
      <c r="C13" s="17"/>
      <c r="D13" s="17"/>
      <c r="E13" s="17"/>
      <c r="F13" s="17"/>
      <c r="G13" s="17"/>
      <c r="H13" s="17"/>
    </row>
    <row r="14" ht="30" customHeight="1" spans="1:8">
      <c r="A14" s="17"/>
      <c r="B14" s="17"/>
      <c r="C14" s="17"/>
      <c r="D14" s="17"/>
      <c r="E14" s="17"/>
      <c r="F14" s="17"/>
      <c r="G14" s="17"/>
      <c r="H14" s="17"/>
    </row>
    <row r="15" ht="30" customHeight="1" spans="1:8">
      <c r="A15" s="17"/>
      <c r="B15" s="17"/>
      <c r="C15" s="17"/>
      <c r="D15" s="17"/>
      <c r="E15" s="17"/>
      <c r="F15" s="17"/>
      <c r="G15" s="17"/>
      <c r="H15" s="1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2" workbookViewId="0">
      <selection activeCell="B6" sqref="B6:K6"/>
    </sheetView>
  </sheetViews>
  <sheetFormatPr defaultColWidth="10" defaultRowHeight="15"/>
  <cols>
    <col min="1" max="1" width="9.76666666666667" customWidth="1"/>
    <col min="2" max="2" width="12" style="19" customWidth="1"/>
    <col min="3" max="3" width="23" style="19" customWidth="1"/>
    <col min="4" max="4" width="11.8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7"/>
      <c r="C1" s="28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229</v>
      </c>
      <c r="B2" s="21"/>
      <c r="C2" s="21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30" customHeight="1" spans="1:10">
      <c r="A4" s="29" t="s">
        <v>230</v>
      </c>
      <c r="B4" s="30" t="s">
        <v>231</v>
      </c>
      <c r="C4" s="31" t="s">
        <v>232</v>
      </c>
      <c r="D4" s="29" t="s">
        <v>114</v>
      </c>
      <c r="E4" s="29" t="s">
        <v>111</v>
      </c>
      <c r="F4" s="29" t="s">
        <v>112</v>
      </c>
      <c r="G4" s="10"/>
      <c r="H4" s="10"/>
      <c r="I4" s="10"/>
      <c r="J4" s="10"/>
    </row>
    <row r="5" ht="30" customHeight="1" spans="1:10">
      <c r="A5" s="29"/>
      <c r="B5" s="32"/>
      <c r="C5" s="33" t="s">
        <v>114</v>
      </c>
      <c r="D5" s="34">
        <f>D6</f>
        <v>335981.62</v>
      </c>
      <c r="E5" s="35">
        <f>E6</f>
        <v>335981.62</v>
      </c>
      <c r="F5" s="15"/>
      <c r="G5" s="12"/>
      <c r="H5" s="12"/>
      <c r="I5" s="12"/>
      <c r="J5" s="12"/>
    </row>
    <row r="6" ht="30" customHeight="1" spans="1:6">
      <c r="A6" s="36">
        <v>1</v>
      </c>
      <c r="B6" s="32" t="s">
        <v>206</v>
      </c>
      <c r="C6" s="37" t="s">
        <v>207</v>
      </c>
      <c r="D6" s="35">
        <v>335981.62</v>
      </c>
      <c r="E6" s="38">
        <v>335981.62</v>
      </c>
      <c r="F6" s="39"/>
    </row>
    <row r="7" ht="30" customHeight="1" spans="1:6">
      <c r="A7" s="36">
        <v>2</v>
      </c>
      <c r="B7" s="40" t="s">
        <v>208</v>
      </c>
      <c r="C7" s="41" t="s">
        <v>209</v>
      </c>
      <c r="D7" s="35">
        <v>40000</v>
      </c>
      <c r="E7" s="38">
        <v>40000</v>
      </c>
      <c r="F7" s="39"/>
    </row>
    <row r="8" ht="30" customHeight="1" spans="1:6">
      <c r="A8" s="36">
        <v>3</v>
      </c>
      <c r="B8" s="40">
        <v>30202</v>
      </c>
      <c r="C8" s="41" t="s">
        <v>210</v>
      </c>
      <c r="D8" s="35">
        <v>30000</v>
      </c>
      <c r="E8" s="38">
        <v>30000</v>
      </c>
      <c r="F8" s="39"/>
    </row>
    <row r="9" ht="30" customHeight="1" spans="1:6">
      <c r="A9" s="36">
        <v>4</v>
      </c>
      <c r="B9" s="40">
        <v>30203</v>
      </c>
      <c r="C9" s="41" t="s">
        <v>211</v>
      </c>
      <c r="D9" s="35">
        <v>10000</v>
      </c>
      <c r="E9" s="38">
        <v>10000</v>
      </c>
      <c r="F9" s="39"/>
    </row>
    <row r="10" ht="30" customHeight="1" spans="1:6">
      <c r="A10" s="36">
        <v>5</v>
      </c>
      <c r="B10" s="40">
        <v>30207</v>
      </c>
      <c r="C10" s="41" t="s">
        <v>212</v>
      </c>
      <c r="D10" s="35">
        <v>10000</v>
      </c>
      <c r="E10" s="38">
        <v>10000</v>
      </c>
      <c r="F10" s="39"/>
    </row>
    <row r="11" ht="30" customHeight="1" spans="1:6">
      <c r="A11" s="36">
        <v>6</v>
      </c>
      <c r="B11" s="40">
        <v>30211</v>
      </c>
      <c r="C11" s="41" t="s">
        <v>213</v>
      </c>
      <c r="D11" s="35">
        <v>40000</v>
      </c>
      <c r="E11" s="38">
        <v>40000</v>
      </c>
      <c r="F11" s="39"/>
    </row>
    <row r="12" ht="30" customHeight="1" spans="1:6">
      <c r="A12" s="36">
        <v>7</v>
      </c>
      <c r="B12" s="40">
        <v>30213</v>
      </c>
      <c r="C12" s="41" t="s">
        <v>214</v>
      </c>
      <c r="D12" s="35">
        <v>10000</v>
      </c>
      <c r="E12" s="38">
        <v>10000</v>
      </c>
      <c r="F12" s="39"/>
    </row>
    <row r="13" ht="30" customHeight="1" spans="1:6">
      <c r="A13" s="36">
        <v>8</v>
      </c>
      <c r="B13" s="40">
        <v>30218</v>
      </c>
      <c r="C13" s="41" t="s">
        <v>215</v>
      </c>
      <c r="D13" s="35">
        <v>30000</v>
      </c>
      <c r="E13" s="38">
        <v>30000</v>
      </c>
      <c r="F13" s="39"/>
    </row>
    <row r="14" ht="30" customHeight="1" spans="1:6">
      <c r="A14" s="36">
        <v>9</v>
      </c>
      <c r="B14" s="40">
        <v>30227</v>
      </c>
      <c r="C14" s="41" t="s">
        <v>216</v>
      </c>
      <c r="D14" s="35">
        <v>10000</v>
      </c>
      <c r="E14" s="38">
        <v>10000</v>
      </c>
      <c r="F14" s="39"/>
    </row>
    <row r="15" ht="30" customHeight="1" spans="1:6">
      <c r="A15" s="36">
        <v>10</v>
      </c>
      <c r="B15" s="40">
        <v>30228</v>
      </c>
      <c r="C15" s="41" t="s">
        <v>217</v>
      </c>
      <c r="D15" s="35">
        <v>49025.59</v>
      </c>
      <c r="E15" s="38">
        <v>49025.59</v>
      </c>
      <c r="F15" s="39"/>
    </row>
    <row r="16" ht="30" customHeight="1" spans="1:6">
      <c r="A16" s="36">
        <v>11</v>
      </c>
      <c r="B16" s="40">
        <v>30229</v>
      </c>
      <c r="C16" s="41" t="s">
        <v>218</v>
      </c>
      <c r="D16" s="35">
        <v>38556.03</v>
      </c>
      <c r="E16" s="38">
        <v>38556.03</v>
      </c>
      <c r="F16" s="39"/>
    </row>
    <row r="17" ht="30" customHeight="1" spans="1:6">
      <c r="A17" s="36">
        <v>12</v>
      </c>
      <c r="B17" s="40">
        <v>30239</v>
      </c>
      <c r="C17" s="41" t="s">
        <v>233</v>
      </c>
      <c r="D17" s="35">
        <v>68400</v>
      </c>
      <c r="E17" s="38">
        <v>68400</v>
      </c>
      <c r="F17" s="39"/>
    </row>
    <row r="18" ht="30" customHeight="1" spans="1:6">
      <c r="A18" s="17"/>
      <c r="B18" s="40"/>
      <c r="C18" s="41"/>
      <c r="D18" s="17"/>
      <c r="E18" s="17"/>
      <c r="F18" s="17"/>
    </row>
    <row r="19" ht="30" customHeight="1" spans="1:6">
      <c r="A19" s="17"/>
      <c r="B19" s="40"/>
      <c r="C19" s="41"/>
      <c r="D19" s="17"/>
      <c r="E19" s="17"/>
      <c r="F19" s="17"/>
    </row>
    <row r="20" ht="30" customHeight="1" spans="1:6">
      <c r="A20" s="17"/>
      <c r="B20" s="42"/>
      <c r="C20" s="42"/>
      <c r="D20" s="17"/>
      <c r="E20" s="17"/>
      <c r="F20" s="17"/>
    </row>
    <row r="21" ht="30" customHeight="1" spans="1:6">
      <c r="A21" s="17"/>
      <c r="B21" s="42"/>
      <c r="C21" s="42"/>
      <c r="D21" s="17"/>
      <c r="E21" s="17"/>
      <c r="F21" s="17"/>
    </row>
    <row r="22" ht="30" customHeight="1" spans="1:6">
      <c r="A22" s="17"/>
      <c r="B22" s="42"/>
      <c r="C22" s="42"/>
      <c r="D22" s="17"/>
      <c r="E22" s="17"/>
      <c r="F22" s="17"/>
    </row>
    <row r="23" ht="30" customHeight="1" spans="1:6">
      <c r="A23" s="17"/>
      <c r="B23" s="42"/>
      <c r="C23" s="42"/>
      <c r="D23" s="17"/>
      <c r="E23" s="17"/>
      <c r="F23" s="17"/>
    </row>
    <row r="24" ht="30" customHeight="1" spans="1:6">
      <c r="A24" s="17"/>
      <c r="B24" s="42"/>
      <c r="C24" s="42"/>
      <c r="D24" s="17"/>
      <c r="E24" s="17"/>
      <c r="F24" s="17"/>
    </row>
    <row r="25" ht="30" customHeight="1" spans="1:6">
      <c r="A25" s="17"/>
      <c r="B25" s="43"/>
      <c r="C25" s="43"/>
      <c r="D25" s="17"/>
      <c r="E25" s="17"/>
      <c r="F25" s="17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showZeros="0" workbookViewId="0">
      <selection activeCell="B6" sqref="B6:K6"/>
    </sheetView>
  </sheetViews>
  <sheetFormatPr defaultColWidth="7.875" defaultRowHeight="12.75" customHeight="1"/>
  <cols>
    <col min="1" max="1" width="17" style="19" customWidth="1"/>
    <col min="2" max="2" width="41.375" style="19" customWidth="1"/>
    <col min="3" max="3" width="29.375" style="19" customWidth="1"/>
    <col min="4" max="4" width="2.5" style="19" customWidth="1"/>
    <col min="5" max="16" width="8" style="19"/>
    <col min="17" max="16384" width="7.875" style="18"/>
  </cols>
  <sheetData>
    <row r="1" ht="15" customHeight="1" spans="1:16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1" t="s">
        <v>234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2" t="s">
        <v>33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3" t="s">
        <v>235</v>
      </c>
      <c r="B4" s="23"/>
      <c r="C4" s="24" t="s">
        <v>37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3" t="s">
        <v>236</v>
      </c>
      <c r="B5" s="23" t="s">
        <v>237</v>
      </c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8" customFormat="1" ht="25.5" customHeight="1" spans="1:3">
      <c r="A6" s="23" t="s">
        <v>114</v>
      </c>
      <c r="B6" s="23"/>
      <c r="C6" s="24"/>
    </row>
    <row r="7" s="18" customFormat="1" ht="25.5" customHeight="1" spans="1:3">
      <c r="A7" s="23"/>
      <c r="B7" s="23"/>
      <c r="C7" s="24"/>
    </row>
    <row r="8" s="18" customFormat="1" ht="25.5" customHeight="1" spans="1:3">
      <c r="A8" s="23"/>
      <c r="B8" s="23"/>
      <c r="C8" s="24"/>
    </row>
    <row r="9" s="18" customFormat="1" ht="25.5" customHeight="1" spans="1:3">
      <c r="A9" s="23"/>
      <c r="B9" s="23"/>
      <c r="C9" s="24"/>
    </row>
    <row r="10" s="18" customFormat="1" ht="25.5" customHeight="1" spans="1:3">
      <c r="A10" s="23"/>
      <c r="B10" s="23"/>
      <c r="C10" s="24"/>
    </row>
    <row r="11" s="18" customFormat="1" ht="25.5" customHeight="1" spans="1:3">
      <c r="A11" s="23"/>
      <c r="B11" s="23"/>
      <c r="C11" s="24"/>
    </row>
    <row r="12" s="18" customFormat="1" ht="25.5" customHeight="1" spans="1:3">
      <c r="A12" s="23"/>
      <c r="B12" s="23"/>
      <c r="C12" s="24"/>
    </row>
    <row r="13" s="18" customFormat="1" ht="26.25" customHeight="1" spans="1:4">
      <c r="A13" s="25"/>
      <c r="B13" s="25"/>
      <c r="C13" s="26">
        <v>0</v>
      </c>
      <c r="D13" s="19"/>
    </row>
    <row r="14" ht="26.25" customHeight="1" spans="1:16">
      <c r="A14" s="25"/>
      <c r="B14" s="25"/>
      <c r="C14" s="26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ht="26.25" customHeight="1" spans="1:16">
      <c r="A15" s="25"/>
      <c r="B15" s="25"/>
      <c r="C15" s="26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ht="26.25" customHeight="1" spans="1:3">
      <c r="A16" s="25"/>
      <c r="B16" s="25"/>
      <c r="C16" s="26"/>
    </row>
    <row r="17" ht="26.25" customHeight="1" spans="1:3">
      <c r="A17" s="25"/>
      <c r="B17" s="25"/>
      <c r="C17" s="26"/>
    </row>
    <row r="18" ht="26.25" customHeight="1" spans="1:3">
      <c r="A18" s="25"/>
      <c r="B18" s="25"/>
      <c r="C18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B6" sqref="B6:K6"/>
    </sheetView>
  </sheetViews>
  <sheetFormatPr defaultColWidth="10" defaultRowHeight="13.5" outlineLevelCol="4"/>
  <cols>
    <col min="1" max="1" width="13.625" customWidth="1"/>
    <col min="2" max="2" width="11" customWidth="1"/>
    <col min="3" max="3" width="17.875" customWidth="1"/>
    <col min="4" max="4" width="20.75" customWidth="1"/>
    <col min="5" max="5" width="24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30" customHeight="1" spans="1:5">
      <c r="A4" s="14" t="s">
        <v>164</v>
      </c>
      <c r="B4" s="14" t="s">
        <v>114</v>
      </c>
      <c r="C4" s="14" t="s">
        <v>239</v>
      </c>
      <c r="D4" s="14" t="s">
        <v>240</v>
      </c>
      <c r="E4" s="14" t="s">
        <v>241</v>
      </c>
    </row>
    <row r="5" ht="30" customHeight="1" spans="1:5">
      <c r="A5" s="15" t="s">
        <v>2</v>
      </c>
      <c r="B5" s="16"/>
      <c r="C5" s="16"/>
      <c r="D5" s="16"/>
      <c r="E5" s="16"/>
    </row>
    <row r="6" ht="30" customHeight="1" spans="1:5">
      <c r="A6" s="17"/>
      <c r="B6" s="17"/>
      <c r="C6" s="17"/>
      <c r="D6" s="17"/>
      <c r="E6" s="17"/>
    </row>
    <row r="7" ht="30" customHeight="1" spans="1:5">
      <c r="A7" s="17"/>
      <c r="B7" s="17"/>
      <c r="C7" s="17"/>
      <c r="D7" s="17"/>
      <c r="E7" s="17"/>
    </row>
    <row r="8" ht="30" customHeight="1" spans="1:5">
      <c r="A8" s="17"/>
      <c r="B8" s="17"/>
      <c r="C8" s="17"/>
      <c r="D8" s="17"/>
      <c r="E8" s="17"/>
    </row>
    <row r="9" ht="30" customHeight="1" spans="1:5">
      <c r="A9" s="17"/>
      <c r="B9" s="17"/>
      <c r="C9" s="17"/>
      <c r="D9" s="17"/>
      <c r="E9" s="17"/>
    </row>
    <row r="10" ht="30" customHeight="1" spans="1:5">
      <c r="A10" s="17"/>
      <c r="B10" s="17"/>
      <c r="C10" s="17"/>
      <c r="D10" s="17"/>
      <c r="E10" s="17"/>
    </row>
    <row r="11" ht="30" customHeight="1" spans="1:5">
      <c r="A11" s="17"/>
      <c r="B11" s="17"/>
      <c r="C11" s="17"/>
      <c r="D11" s="17"/>
      <c r="E11" s="17"/>
    </row>
    <row r="12" ht="30" customHeight="1" spans="1:5">
      <c r="A12" s="17"/>
      <c r="B12" s="17"/>
      <c r="C12" s="17"/>
      <c r="D12" s="17"/>
      <c r="E12" s="17"/>
    </row>
    <row r="13" ht="30" customHeight="1" spans="1:5">
      <c r="A13" s="17"/>
      <c r="B13" s="17"/>
      <c r="C13" s="17"/>
      <c r="D13" s="17"/>
      <c r="E13" s="17"/>
    </row>
    <row r="14" ht="30" customHeight="1" spans="1:5">
      <c r="A14" s="17"/>
      <c r="B14" s="17"/>
      <c r="C14" s="17"/>
      <c r="D14" s="17"/>
      <c r="E14" s="17"/>
    </row>
    <row r="15" ht="30" customHeight="1" spans="1:5">
      <c r="A15" s="17"/>
      <c r="B15" s="17"/>
      <c r="C15" s="17"/>
      <c r="D15" s="17"/>
      <c r="E15" s="17"/>
    </row>
    <row r="16" ht="30" customHeight="1" spans="1:5">
      <c r="A16" s="17"/>
      <c r="B16" s="17"/>
      <c r="C16" s="17"/>
      <c r="D16" s="17"/>
      <c r="E16" s="17"/>
    </row>
    <row r="17" ht="30" customHeight="1" spans="1:5">
      <c r="A17" s="17"/>
      <c r="B17" s="17"/>
      <c r="C17" s="17"/>
      <c r="D17" s="17"/>
      <c r="E17" s="17"/>
    </row>
    <row r="18" ht="30" customHeight="1" spans="1:5">
      <c r="A18" s="17"/>
      <c r="B18" s="17"/>
      <c r="C18" s="17"/>
      <c r="D18" s="17"/>
      <c r="E18" s="17"/>
    </row>
    <row r="19" ht="30" customHeight="1" spans="1:5">
      <c r="A19" s="17"/>
      <c r="B19" s="17"/>
      <c r="C19" s="17"/>
      <c r="D19" s="17"/>
      <c r="E19" s="17"/>
    </row>
    <row r="20" ht="30" customHeight="1" spans="1:5">
      <c r="A20" s="17"/>
      <c r="B20" s="17"/>
      <c r="C20" s="17"/>
      <c r="D20" s="17"/>
      <c r="E20" s="17"/>
    </row>
    <row r="21" ht="30" customHeight="1" spans="1:5">
      <c r="A21" s="17"/>
      <c r="B21" s="17"/>
      <c r="C21" s="17"/>
      <c r="D21" s="17"/>
      <c r="E21" s="17"/>
    </row>
    <row r="22" ht="30" customHeight="1" spans="1:5">
      <c r="A22" s="17"/>
      <c r="B22" s="17"/>
      <c r="C22" s="17"/>
      <c r="D22" s="17"/>
      <c r="E22" s="17"/>
    </row>
    <row r="23" ht="30" customHeight="1" spans="1:5">
      <c r="A23" s="17"/>
      <c r="B23" s="17"/>
      <c r="C23" s="17"/>
      <c r="D23" s="17"/>
      <c r="E23" s="17"/>
    </row>
    <row r="24" ht="30" customHeight="1" spans="1:5">
      <c r="A24" s="17"/>
      <c r="B24" s="17"/>
      <c r="C24" s="17"/>
      <c r="D24" s="17"/>
      <c r="E24" s="17"/>
    </row>
    <row r="25" ht="30" customHeight="1" spans="1:5">
      <c r="A25" s="17"/>
      <c r="B25" s="17"/>
      <c r="C25" s="17"/>
      <c r="D25" s="17"/>
      <c r="E25" s="17"/>
    </row>
    <row r="26" ht="30" customHeight="1" spans="1:5">
      <c r="A26" s="17"/>
      <c r="B26" s="17"/>
      <c r="C26" s="17"/>
      <c r="D26" s="17"/>
      <c r="E26" s="17"/>
    </row>
    <row r="27" ht="30" customHeight="1"/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B6" sqref="B6:K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242</v>
      </c>
      <c r="B1" s="1"/>
    </row>
    <row r="2" spans="1:1">
      <c r="A2" s="2" t="s">
        <v>243</v>
      </c>
    </row>
    <row r="3" ht="30" customHeight="1" spans="1:2">
      <c r="A3" s="3" t="s">
        <v>36</v>
      </c>
      <c r="B3" s="4" t="s">
        <v>37</v>
      </c>
    </row>
    <row r="4" ht="30" customHeight="1" spans="1:2">
      <c r="A4" s="3"/>
      <c r="B4" s="4"/>
    </row>
    <row r="5" ht="30" customHeight="1" spans="1:2">
      <c r="A5" s="5" t="s">
        <v>244</v>
      </c>
      <c r="B5" s="4">
        <v>1</v>
      </c>
    </row>
    <row r="6" ht="30" customHeight="1" spans="1:2">
      <c r="A6" s="6" t="s">
        <v>245</v>
      </c>
      <c r="B6" s="7"/>
    </row>
    <row r="7" ht="30" customHeight="1" spans="1:2">
      <c r="A7" s="8" t="s">
        <v>246</v>
      </c>
      <c r="B7" s="7"/>
    </row>
    <row r="8" ht="31" customHeight="1" spans="1:2">
      <c r="A8" s="8"/>
      <c r="B8" s="7"/>
    </row>
    <row r="9" ht="31" customHeight="1" spans="1:2">
      <c r="A9" s="8"/>
      <c r="B9" s="7"/>
    </row>
    <row r="10" ht="31" customHeight="1" spans="1:2">
      <c r="A10" s="8"/>
      <c r="B10" s="7"/>
    </row>
    <row r="11" ht="31" customHeight="1" spans="1:2">
      <c r="A11" s="8"/>
      <c r="B11" s="7"/>
    </row>
    <row r="12" ht="31" customHeight="1" spans="1:2">
      <c r="A12" s="8"/>
      <c r="B12" s="7"/>
    </row>
    <row r="13" ht="31" customHeight="1" spans="1:2">
      <c r="A13" s="8"/>
      <c r="B13" s="7"/>
    </row>
    <row r="14" ht="31" customHeight="1" spans="1:2">
      <c r="A14" s="8"/>
      <c r="B14" s="7"/>
    </row>
    <row r="15" ht="31" customHeight="1" spans="1:2">
      <c r="A15" s="8"/>
      <c r="B15" s="7"/>
    </row>
    <row r="16" ht="30" customHeight="1" spans="1:2">
      <c r="A16" s="8"/>
      <c r="B16" s="7"/>
    </row>
    <row r="17" ht="30" customHeight="1" spans="1:2">
      <c r="A17" s="8"/>
      <c r="B17" s="7"/>
    </row>
    <row r="18" ht="30" customHeight="1" spans="1:2">
      <c r="A18" s="8"/>
      <c r="B18" s="7"/>
    </row>
    <row r="19" ht="30" customHeight="1" spans="1:2">
      <c r="A19" s="8"/>
      <c r="B19" s="7"/>
    </row>
    <row r="20" ht="30" customHeight="1" spans="1:2">
      <c r="A20" s="8"/>
      <c r="B20" s="7"/>
    </row>
    <row r="21" ht="30" customHeight="1" spans="1:2">
      <c r="A21" s="8"/>
      <c r="B21" s="7"/>
    </row>
    <row r="22" ht="30" customHeight="1" spans="1:2">
      <c r="A22" s="8"/>
      <c r="B22" s="7"/>
    </row>
    <row r="23" ht="30" customHeight="1" spans="1:1">
      <c r="A23" s="9" t="s">
        <v>247</v>
      </c>
    </row>
    <row r="24" ht="30" customHeight="1"/>
    <row r="25" ht="30" customHeight="1"/>
    <row r="26" ht="30" customHeight="1"/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6" workbookViewId="0">
      <selection activeCell="B6" sqref="B6:K6"/>
    </sheetView>
  </sheetViews>
  <sheetFormatPr defaultColWidth="10" defaultRowHeight="13.5" outlineLevelCol="2"/>
  <cols>
    <col min="1" max="1" width="5.01666666666667" customWidth="1"/>
    <col min="2" max="2" width="45.5" customWidth="1"/>
    <col min="3" max="3" width="29.125" customWidth="1"/>
  </cols>
  <sheetData>
    <row r="1" ht="35.4" customHeight="1" spans="1:2">
      <c r="A1" s="10"/>
      <c r="B1" s="10"/>
    </row>
    <row r="2" ht="39.15" customHeight="1" spans="1:3">
      <c r="A2" s="10"/>
      <c r="B2" s="104" t="s">
        <v>10</v>
      </c>
      <c r="C2" s="104"/>
    </row>
    <row r="3" ht="29.35" customHeight="1" spans="1:3">
      <c r="A3" s="105"/>
      <c r="B3" s="106" t="s">
        <v>11</v>
      </c>
      <c r="C3" s="106" t="s">
        <v>12</v>
      </c>
    </row>
    <row r="4" ht="28.45" customHeight="1" spans="1:3">
      <c r="A4" s="97"/>
      <c r="B4" s="107" t="s">
        <v>13</v>
      </c>
      <c r="C4" s="87" t="s">
        <v>14</v>
      </c>
    </row>
    <row r="5" ht="28.45" customHeight="1" spans="1:3">
      <c r="A5" s="97"/>
      <c r="B5" s="107" t="s">
        <v>15</v>
      </c>
      <c r="C5" s="87" t="s">
        <v>16</v>
      </c>
    </row>
    <row r="6" ht="28.45" customHeight="1" spans="1:3">
      <c r="A6" s="97"/>
      <c r="B6" s="107" t="s">
        <v>17</v>
      </c>
      <c r="C6" s="87" t="s">
        <v>18</v>
      </c>
    </row>
    <row r="7" ht="28.45" customHeight="1" spans="1:3">
      <c r="A7" s="97"/>
      <c r="B7" s="107" t="s">
        <v>19</v>
      </c>
      <c r="C7" s="87"/>
    </row>
    <row r="8" ht="28.45" customHeight="1" spans="1:3">
      <c r="A8" s="97"/>
      <c r="B8" s="107" t="s">
        <v>20</v>
      </c>
      <c r="C8" s="87" t="s">
        <v>21</v>
      </c>
    </row>
    <row r="9" ht="28.45" customHeight="1" spans="1:3">
      <c r="A9" s="97"/>
      <c r="B9" s="107" t="s">
        <v>22</v>
      </c>
      <c r="C9" s="87" t="s">
        <v>23</v>
      </c>
    </row>
    <row r="10" ht="28.45" customHeight="1" spans="1:3">
      <c r="A10" s="97"/>
      <c r="B10" s="107" t="s">
        <v>24</v>
      </c>
      <c r="C10" s="87" t="s">
        <v>25</v>
      </c>
    </row>
    <row r="11" ht="28.45" customHeight="1" spans="1:3">
      <c r="A11" s="97"/>
      <c r="B11" s="107" t="s">
        <v>26</v>
      </c>
      <c r="C11" s="87" t="s">
        <v>27</v>
      </c>
    </row>
    <row r="12" ht="28.45" customHeight="1" spans="1:3">
      <c r="A12" s="97"/>
      <c r="B12" s="107" t="s">
        <v>28</v>
      </c>
      <c r="C12" s="87"/>
    </row>
    <row r="13" ht="28.45" customHeight="1" spans="1:3">
      <c r="A13" s="10"/>
      <c r="B13" s="107" t="s">
        <v>29</v>
      </c>
      <c r="C13" s="87"/>
    </row>
    <row r="14" ht="28.45" customHeight="1" spans="1:3">
      <c r="A14" s="10"/>
      <c r="B14" s="107" t="s">
        <v>30</v>
      </c>
      <c r="C14" s="87" t="s">
        <v>14</v>
      </c>
    </row>
    <row r="15" ht="36" customHeight="1" spans="2:3">
      <c r="B15" s="107" t="s">
        <v>31</v>
      </c>
      <c r="C15" s="17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topLeftCell="A3" workbookViewId="0">
      <selection activeCell="B6" sqref="B6:K6"/>
    </sheetView>
  </sheetViews>
  <sheetFormatPr defaultColWidth="10" defaultRowHeight="13.5" outlineLevelCol="3"/>
  <cols>
    <col min="1" max="1" width="24.625" customWidth="1"/>
    <col min="2" max="2" width="13.125" customWidth="1"/>
    <col min="3" max="3" width="28.37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6" customHeight="1" spans="1:4">
      <c r="A2" s="11" t="s">
        <v>32</v>
      </c>
      <c r="B2" s="11"/>
      <c r="C2" s="11"/>
      <c r="D2" s="11"/>
    </row>
    <row r="3" ht="22.75" customHeight="1" spans="1:4">
      <c r="A3" s="97"/>
      <c r="B3" s="97"/>
      <c r="C3" s="97"/>
      <c r="D3" s="98" t="s">
        <v>33</v>
      </c>
    </row>
    <row r="4" ht="18" customHeight="1" spans="1:4">
      <c r="A4" s="74" t="s">
        <v>34</v>
      </c>
      <c r="B4" s="74"/>
      <c r="C4" s="74" t="s">
        <v>35</v>
      </c>
      <c r="D4" s="74"/>
    </row>
    <row r="5" ht="18" customHeight="1" spans="1:4">
      <c r="A5" s="74" t="s">
        <v>36</v>
      </c>
      <c r="B5" s="74" t="s">
        <v>37</v>
      </c>
      <c r="C5" s="74" t="s">
        <v>36</v>
      </c>
      <c r="D5" s="74" t="s">
        <v>37</v>
      </c>
    </row>
    <row r="6" ht="18" customHeight="1" spans="1:4">
      <c r="A6" s="99" t="s">
        <v>38</v>
      </c>
      <c r="B6" s="83">
        <v>5617093.36</v>
      </c>
      <c r="C6" s="99" t="s">
        <v>39</v>
      </c>
      <c r="D6" s="83"/>
    </row>
    <row r="7" ht="18" customHeight="1" spans="1:4">
      <c r="A7" s="99" t="s">
        <v>40</v>
      </c>
      <c r="B7" s="83"/>
      <c r="C7" s="99" t="s">
        <v>41</v>
      </c>
      <c r="D7" s="100"/>
    </row>
    <row r="8" ht="18" customHeight="1" spans="1:4">
      <c r="A8" s="99" t="s">
        <v>42</v>
      </c>
      <c r="B8" s="83"/>
      <c r="C8" s="99" t="s">
        <v>43</v>
      </c>
      <c r="D8" s="100"/>
    </row>
    <row r="9" ht="18" customHeight="1" spans="1:4">
      <c r="A9" s="99" t="s">
        <v>44</v>
      </c>
      <c r="B9" s="83"/>
      <c r="C9" s="99" t="s">
        <v>45</v>
      </c>
      <c r="D9" s="100"/>
    </row>
    <row r="10" ht="18" customHeight="1" spans="1:4">
      <c r="A10" s="99" t="s">
        <v>46</v>
      </c>
      <c r="B10" s="83"/>
      <c r="C10" s="99" t="s">
        <v>47</v>
      </c>
      <c r="D10" s="100"/>
    </row>
    <row r="11" ht="18" customHeight="1" spans="1:4">
      <c r="A11" s="99" t="s">
        <v>48</v>
      </c>
      <c r="B11" s="83"/>
      <c r="C11" s="99" t="s">
        <v>49</v>
      </c>
      <c r="D11" s="100"/>
    </row>
    <row r="12" ht="18" customHeight="1" spans="1:4">
      <c r="A12" s="99" t="s">
        <v>50</v>
      </c>
      <c r="B12" s="83"/>
      <c r="C12" s="99" t="s">
        <v>51</v>
      </c>
      <c r="D12" s="100"/>
    </row>
    <row r="13" ht="18" customHeight="1" spans="1:4">
      <c r="A13" s="99" t="s">
        <v>52</v>
      </c>
      <c r="B13" s="83"/>
      <c r="C13" s="99" t="s">
        <v>53</v>
      </c>
      <c r="D13" s="100">
        <v>279641.59</v>
      </c>
    </row>
    <row r="14" ht="18" customHeight="1" spans="1:4">
      <c r="A14" s="99" t="s">
        <v>54</v>
      </c>
      <c r="B14" s="83"/>
      <c r="C14" s="99" t="s">
        <v>55</v>
      </c>
      <c r="D14" s="100"/>
    </row>
    <row r="15" ht="18" customHeight="1" spans="1:4">
      <c r="A15" s="99"/>
      <c r="B15" s="101"/>
      <c r="C15" s="99" t="s">
        <v>56</v>
      </c>
      <c r="D15" s="100">
        <v>225589.57</v>
      </c>
    </row>
    <row r="16" ht="18" customHeight="1" spans="1:4">
      <c r="A16" s="99"/>
      <c r="B16" s="101"/>
      <c r="C16" s="99" t="s">
        <v>57</v>
      </c>
      <c r="D16" s="100"/>
    </row>
    <row r="17" ht="18" customHeight="1" spans="1:4">
      <c r="A17" s="99"/>
      <c r="B17" s="101"/>
      <c r="C17" s="99" t="s">
        <v>58</v>
      </c>
      <c r="D17" s="100"/>
    </row>
    <row r="18" ht="18" customHeight="1" spans="1:4">
      <c r="A18" s="99"/>
      <c r="B18" s="101"/>
      <c r="C18" s="99" t="s">
        <v>59</v>
      </c>
      <c r="D18" s="100">
        <v>5111862.2</v>
      </c>
    </row>
    <row r="19" ht="18" customHeight="1" spans="1:4">
      <c r="A19" s="99"/>
      <c r="B19" s="101"/>
      <c r="C19" s="99" t="s">
        <v>60</v>
      </c>
      <c r="D19" s="100"/>
    </row>
    <row r="20" ht="18" customHeight="1" spans="1:4">
      <c r="A20" s="102"/>
      <c r="B20" s="103"/>
      <c r="C20" s="99" t="s">
        <v>61</v>
      </c>
      <c r="D20" s="100"/>
    </row>
    <row r="21" ht="18" customHeight="1" spans="1:4">
      <c r="A21" s="102"/>
      <c r="B21" s="103"/>
      <c r="C21" s="99" t="s">
        <v>62</v>
      </c>
      <c r="D21" s="100"/>
    </row>
    <row r="22" ht="18" customHeight="1" spans="1:4">
      <c r="A22" s="102"/>
      <c r="B22" s="103"/>
      <c r="C22" s="99" t="s">
        <v>63</v>
      </c>
      <c r="D22" s="100"/>
    </row>
    <row r="23" ht="18" customHeight="1" spans="1:4">
      <c r="A23" s="102"/>
      <c r="B23" s="103"/>
      <c r="C23" s="99" t="s">
        <v>64</v>
      </c>
      <c r="D23" s="100"/>
    </row>
    <row r="24" ht="18" customHeight="1" spans="1:4">
      <c r="A24" s="102"/>
      <c r="B24" s="103"/>
      <c r="C24" s="99" t="s">
        <v>65</v>
      </c>
      <c r="D24" s="100"/>
    </row>
    <row r="25" ht="18" customHeight="1" spans="1:4">
      <c r="A25" s="99"/>
      <c r="B25" s="101"/>
      <c r="C25" s="99" t="s">
        <v>66</v>
      </c>
      <c r="D25" s="100"/>
    </row>
    <row r="26" ht="18" customHeight="1" spans="1:4">
      <c r="A26" s="99"/>
      <c r="B26" s="101"/>
      <c r="C26" s="99" t="s">
        <v>67</v>
      </c>
      <c r="D26" s="100"/>
    </row>
    <row r="27" ht="18" customHeight="1" spans="1:4">
      <c r="A27" s="99"/>
      <c r="B27" s="101"/>
      <c r="C27" s="99" t="s">
        <v>68</v>
      </c>
      <c r="D27" s="100"/>
    </row>
    <row r="28" ht="18" customHeight="1" spans="1:4">
      <c r="A28" s="102"/>
      <c r="B28" s="103"/>
      <c r="C28" s="99" t="s">
        <v>69</v>
      </c>
      <c r="D28" s="100"/>
    </row>
    <row r="29" ht="18" customHeight="1" spans="1:4">
      <c r="A29" s="102"/>
      <c r="B29" s="103"/>
      <c r="C29" s="99" t="s">
        <v>70</v>
      </c>
      <c r="D29" s="100"/>
    </row>
    <row r="30" ht="18" customHeight="1" spans="1:4">
      <c r="A30" s="102"/>
      <c r="B30" s="103"/>
      <c r="C30" s="99" t="s">
        <v>71</v>
      </c>
      <c r="D30" s="100"/>
    </row>
    <row r="31" ht="18" customHeight="1" spans="1:4">
      <c r="A31" s="102"/>
      <c r="B31" s="103"/>
      <c r="C31" s="99" t="s">
        <v>72</v>
      </c>
      <c r="D31" s="100"/>
    </row>
    <row r="32" ht="18" customHeight="1" spans="1:4">
      <c r="A32" s="102"/>
      <c r="B32" s="103"/>
      <c r="C32" s="99" t="s">
        <v>73</v>
      </c>
      <c r="D32" s="100"/>
    </row>
    <row r="33" ht="18" customHeight="1" spans="1:4">
      <c r="A33" s="99"/>
      <c r="B33" s="99"/>
      <c r="C33" s="99" t="s">
        <v>74</v>
      </c>
      <c r="D33" s="100"/>
    </row>
    <row r="34" ht="18" customHeight="1" spans="1:4">
      <c r="A34" s="99"/>
      <c r="B34" s="99"/>
      <c r="C34" s="99" t="s">
        <v>75</v>
      </c>
      <c r="D34" s="100"/>
    </row>
    <row r="35" ht="18" customHeight="1" spans="1:4">
      <c r="A35" s="99"/>
      <c r="B35" s="99"/>
      <c r="C35" s="99" t="s">
        <v>76</v>
      </c>
      <c r="D35" s="100"/>
    </row>
    <row r="36" ht="18" customHeight="1" spans="1:4">
      <c r="A36" s="99"/>
      <c r="B36" s="99"/>
      <c r="C36" s="99"/>
      <c r="D36" s="99"/>
    </row>
    <row r="37" ht="18" customHeight="1" spans="1:4">
      <c r="A37" s="99"/>
      <c r="B37" s="99"/>
      <c r="C37" s="99"/>
      <c r="D37" s="99"/>
    </row>
    <row r="38" ht="18" customHeight="1" spans="1:4">
      <c r="A38" s="99"/>
      <c r="B38" s="99"/>
      <c r="C38" s="99"/>
      <c r="D38" s="99"/>
    </row>
    <row r="39" ht="18" customHeight="1" spans="1:4">
      <c r="A39" s="102" t="s">
        <v>77</v>
      </c>
      <c r="B39" s="103">
        <f>B6+B7+B8+B9+B10+B11+B12+B13+B14</f>
        <v>5617093.36</v>
      </c>
      <c r="C39" s="102" t="s">
        <v>78</v>
      </c>
      <c r="D39" s="103">
        <f>SUM(D6:D38)</f>
        <v>5617093.36</v>
      </c>
    </row>
    <row r="40" ht="18" customHeight="1" spans="1:4">
      <c r="A40" s="102" t="s">
        <v>79</v>
      </c>
      <c r="B40" s="103"/>
      <c r="C40" s="102" t="s">
        <v>80</v>
      </c>
      <c r="D40" s="103"/>
    </row>
    <row r="41" ht="18" customHeight="1" spans="1:4">
      <c r="A41" s="102" t="s">
        <v>81</v>
      </c>
      <c r="B41" s="101"/>
      <c r="C41" s="99"/>
      <c r="D41" s="101"/>
    </row>
    <row r="42" ht="18" customHeight="1" spans="1:4">
      <c r="A42" s="102" t="s">
        <v>82</v>
      </c>
      <c r="B42" s="103">
        <f>B39+B40</f>
        <v>5617093.36</v>
      </c>
      <c r="C42" s="102" t="s">
        <v>83</v>
      </c>
      <c r="D42" s="103">
        <f>D39+D40</f>
        <v>5617093.36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D15" sqref="D15"/>
    </sheetView>
  </sheetViews>
  <sheetFormatPr defaultColWidth="7.875" defaultRowHeight="12.75" customHeight="1" outlineLevelCol="2"/>
  <cols>
    <col min="1" max="1" width="39.5" style="19" customWidth="1"/>
    <col min="2" max="2" width="35.625" style="19" customWidth="1"/>
    <col min="3" max="3" width="27.375" style="19" customWidth="1"/>
    <col min="4" max="16384" width="7.875" style="18"/>
  </cols>
  <sheetData>
    <row r="1" ht="16" customHeight="1" spans="1:1">
      <c r="A1" s="27"/>
    </row>
    <row r="2" ht="24.75" customHeight="1" spans="1:2">
      <c r="A2" s="21" t="s">
        <v>84</v>
      </c>
      <c r="B2" s="21"/>
    </row>
    <row r="3" ht="24.75" customHeight="1" spans="1:2">
      <c r="A3" s="88"/>
      <c r="B3" s="22" t="s">
        <v>33</v>
      </c>
    </row>
    <row r="4" ht="22" customHeight="1" spans="1:2">
      <c r="A4" s="31" t="s">
        <v>36</v>
      </c>
      <c r="B4" s="31" t="s">
        <v>37</v>
      </c>
    </row>
    <row r="5" s="18" customFormat="1" ht="22" customHeight="1" spans="1:3">
      <c r="A5" s="89" t="s">
        <v>85</v>
      </c>
      <c r="B5" s="90">
        <v>5617093.36</v>
      </c>
      <c r="C5" s="19"/>
    </row>
    <row r="6" s="18" customFormat="1" ht="22" customHeight="1" spans="1:3">
      <c r="A6" s="91" t="s">
        <v>86</v>
      </c>
      <c r="B6" s="92">
        <v>4217093.36</v>
      </c>
      <c r="C6" s="19"/>
    </row>
    <row r="7" s="18" customFormat="1" ht="22" customHeight="1" spans="1:3">
      <c r="A7" s="91" t="s">
        <v>87</v>
      </c>
      <c r="B7" s="92">
        <v>1400000</v>
      </c>
      <c r="C7" s="19"/>
    </row>
    <row r="8" s="18" customFormat="1" ht="22" customHeight="1" spans="1:3">
      <c r="A8" s="89" t="s">
        <v>88</v>
      </c>
      <c r="B8" s="92">
        <f>B9+B10</f>
        <v>0</v>
      </c>
      <c r="C8" s="19"/>
    </row>
    <row r="9" s="18" customFormat="1" ht="22" customHeight="1" spans="1:3">
      <c r="A9" s="91" t="s">
        <v>86</v>
      </c>
      <c r="B9" s="92"/>
      <c r="C9" s="19"/>
    </row>
    <row r="10" s="18" customFormat="1" ht="22" customHeight="1" spans="1:3">
      <c r="A10" s="91" t="s">
        <v>87</v>
      </c>
      <c r="B10" s="92"/>
      <c r="C10" s="19"/>
    </row>
    <row r="11" s="18" customFormat="1" ht="22" customHeight="1" spans="1:3">
      <c r="A11" s="89" t="s">
        <v>89</v>
      </c>
      <c r="B11" s="92"/>
      <c r="C11" s="19"/>
    </row>
    <row r="12" s="18" customFormat="1" ht="22" customHeight="1" spans="1:3">
      <c r="A12" s="91" t="s">
        <v>86</v>
      </c>
      <c r="B12" s="92"/>
      <c r="C12" s="19"/>
    </row>
    <row r="13" s="18" customFormat="1" ht="22" customHeight="1" spans="1:3">
      <c r="A13" s="91" t="s">
        <v>87</v>
      </c>
      <c r="B13" s="92"/>
      <c r="C13" s="19"/>
    </row>
    <row r="14" s="18" customFormat="1" ht="22" customHeight="1" spans="1:3">
      <c r="A14" s="93" t="s">
        <v>90</v>
      </c>
      <c r="B14" s="92">
        <f>SUM(B15:B17)</f>
        <v>0</v>
      </c>
      <c r="C14" s="19"/>
    </row>
    <row r="15" s="18" customFormat="1" ht="22" customHeight="1" spans="1:3">
      <c r="A15" s="91" t="s">
        <v>91</v>
      </c>
      <c r="B15" s="92"/>
      <c r="C15" s="19"/>
    </row>
    <row r="16" s="18" customFormat="1" ht="22" customHeight="1" spans="1:3">
      <c r="A16" s="91" t="s">
        <v>92</v>
      </c>
      <c r="B16" s="92"/>
      <c r="C16" s="19"/>
    </row>
    <row r="17" s="18" customFormat="1" ht="22" customHeight="1" spans="1:3">
      <c r="A17" s="91" t="s">
        <v>93</v>
      </c>
      <c r="B17" s="92"/>
      <c r="C17" s="19"/>
    </row>
    <row r="18" s="18" customFormat="1" ht="22" customHeight="1" spans="1:3">
      <c r="A18" s="93" t="s">
        <v>94</v>
      </c>
      <c r="B18" s="92"/>
      <c r="C18" s="19"/>
    </row>
    <row r="19" s="18" customFormat="1" ht="22" customHeight="1" spans="1:3">
      <c r="A19" s="93" t="s">
        <v>95</v>
      </c>
      <c r="B19" s="92"/>
      <c r="C19" s="19"/>
    </row>
    <row r="20" s="18" customFormat="1" ht="22" customHeight="1" spans="1:3">
      <c r="A20" s="93" t="s">
        <v>96</v>
      </c>
      <c r="B20" s="92"/>
      <c r="C20" s="19"/>
    </row>
    <row r="21" s="18" customFormat="1" ht="22" customHeight="1" spans="1:3">
      <c r="A21" s="93" t="s">
        <v>97</v>
      </c>
      <c r="B21" s="92"/>
      <c r="C21" s="19"/>
    </row>
    <row r="22" s="18" customFormat="1" ht="22" customHeight="1" spans="1:3">
      <c r="A22" s="93" t="s">
        <v>98</v>
      </c>
      <c r="B22" s="90">
        <f>B23+B26+B29+B30</f>
        <v>0</v>
      </c>
      <c r="C22" s="19"/>
    </row>
    <row r="23" s="18" customFormat="1" ht="22" customHeight="1" spans="1:3">
      <c r="A23" s="91" t="s">
        <v>99</v>
      </c>
      <c r="B23" s="90">
        <f>B24+B25</f>
        <v>0</v>
      </c>
      <c r="C23" s="19"/>
    </row>
    <row r="24" s="18" customFormat="1" ht="22" customHeight="1" spans="1:3">
      <c r="A24" s="91" t="s">
        <v>100</v>
      </c>
      <c r="B24" s="90"/>
      <c r="C24" s="19"/>
    </row>
    <row r="25" s="18" customFormat="1" ht="22" customHeight="1" spans="1:3">
      <c r="A25" s="91" t="s">
        <v>101</v>
      </c>
      <c r="B25" s="90"/>
      <c r="C25" s="19"/>
    </row>
    <row r="26" s="18" customFormat="1" ht="22" customHeight="1" spans="1:3">
      <c r="A26" s="91" t="s">
        <v>102</v>
      </c>
      <c r="B26" s="90">
        <f>B27+B28</f>
        <v>0</v>
      </c>
      <c r="C26" s="19"/>
    </row>
    <row r="27" s="18" customFormat="1" ht="22" customHeight="1" spans="1:3">
      <c r="A27" s="91" t="s">
        <v>103</v>
      </c>
      <c r="B27" s="90"/>
      <c r="C27" s="19"/>
    </row>
    <row r="28" s="18" customFormat="1" ht="22" customHeight="1" spans="1:3">
      <c r="A28" s="91" t="s">
        <v>104</v>
      </c>
      <c r="B28" s="90"/>
      <c r="C28" s="19"/>
    </row>
    <row r="29" s="18" customFormat="1" ht="22" customHeight="1" spans="1:3">
      <c r="A29" s="91" t="s">
        <v>105</v>
      </c>
      <c r="B29" s="90"/>
      <c r="C29" s="19"/>
    </row>
    <row r="30" s="18" customFormat="1" ht="22" customHeight="1" spans="1:3">
      <c r="A30" s="91" t="s">
        <v>106</v>
      </c>
      <c r="B30" s="90"/>
      <c r="C30" s="19"/>
    </row>
    <row r="31" ht="22" customHeight="1" spans="1:2">
      <c r="A31" s="94"/>
      <c r="B31" s="90"/>
    </row>
    <row r="32" s="18" customFormat="1" ht="22" customHeight="1" spans="1:3">
      <c r="A32" s="95" t="s">
        <v>107</v>
      </c>
      <c r="B32" s="96">
        <f>B5+B8+B14+B18+B19+B20+B21+B22</f>
        <v>5617093.36</v>
      </c>
      <c r="C32" s="1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2" workbookViewId="0">
      <selection activeCell="B6" sqref="B6:K6"/>
    </sheetView>
  </sheetViews>
  <sheetFormatPr defaultColWidth="10" defaultRowHeight="13.5" outlineLevelCol="4"/>
  <cols>
    <col min="1" max="1" width="34.875" customWidth="1"/>
    <col min="2" max="2" width="15.0666666666667" customWidth="1"/>
    <col min="3" max="3" width="13.7" customWidth="1"/>
    <col min="4" max="4" width="10.875" customWidth="1"/>
    <col min="5" max="5" width="10.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33</v>
      </c>
    </row>
    <row r="4" ht="39" customHeight="1" spans="1:5">
      <c r="A4" s="14" t="s">
        <v>109</v>
      </c>
      <c r="B4" s="14" t="s">
        <v>110</v>
      </c>
      <c r="C4" s="14" t="s">
        <v>111</v>
      </c>
      <c r="D4" s="14" t="s">
        <v>112</v>
      </c>
      <c r="E4" s="14" t="s">
        <v>113</v>
      </c>
    </row>
    <row r="5" ht="39" customHeight="1" spans="1:5">
      <c r="A5" s="87" t="s">
        <v>114</v>
      </c>
      <c r="B5" s="70">
        <f>C5+D5</f>
        <v>5617093.36</v>
      </c>
      <c r="C5" s="70">
        <f>C6+C11+C14+C15</f>
        <v>4217093.36</v>
      </c>
      <c r="D5" s="70">
        <f>D12</f>
        <v>1400000</v>
      </c>
      <c r="E5" s="70"/>
    </row>
    <row r="6" ht="39" customHeight="1" spans="1:5">
      <c r="A6" s="37" t="s">
        <v>115</v>
      </c>
      <c r="B6" s="70">
        <f t="shared" ref="B6:B15" si="0">C6+D6</f>
        <v>279641.59</v>
      </c>
      <c r="C6" s="70">
        <f>C7+C8</f>
        <v>279641.59</v>
      </c>
      <c r="D6" s="70"/>
      <c r="E6" s="70"/>
    </row>
    <row r="7" ht="39" customHeight="1" spans="1:5">
      <c r="A7" s="40" t="s">
        <v>116</v>
      </c>
      <c r="B7" s="70">
        <f t="shared" si="0"/>
        <v>256632</v>
      </c>
      <c r="C7" s="17">
        <v>256632</v>
      </c>
      <c r="D7" s="17"/>
      <c r="E7" s="17"/>
    </row>
    <row r="8" ht="39" customHeight="1" spans="1:5">
      <c r="A8" s="41" t="s">
        <v>117</v>
      </c>
      <c r="B8" s="70">
        <f t="shared" si="0"/>
        <v>23009.59</v>
      </c>
      <c r="C8" s="17">
        <v>23009.59</v>
      </c>
      <c r="D8" s="17"/>
      <c r="E8" s="17"/>
    </row>
    <row r="9" ht="39" customHeight="1" spans="1:5">
      <c r="A9" s="37" t="s">
        <v>118</v>
      </c>
      <c r="B9" s="70">
        <f t="shared" si="0"/>
        <v>225589.57</v>
      </c>
      <c r="C9" s="17">
        <f>C10</f>
        <v>225589.57</v>
      </c>
      <c r="D9" s="17"/>
      <c r="E9" s="17"/>
    </row>
    <row r="10" ht="39" customHeight="1" spans="1:5">
      <c r="A10" s="41" t="s">
        <v>119</v>
      </c>
      <c r="B10" s="70">
        <f t="shared" si="0"/>
        <v>225589.57</v>
      </c>
      <c r="C10" s="17">
        <f>C11</f>
        <v>225589.57</v>
      </c>
      <c r="D10" s="17"/>
      <c r="E10" s="17"/>
    </row>
    <row r="11" ht="39" customHeight="1" spans="1:5">
      <c r="A11" s="17" t="s">
        <v>120</v>
      </c>
      <c r="B11" s="70">
        <f t="shared" si="0"/>
        <v>225589.57</v>
      </c>
      <c r="C11" s="17">
        <v>225589.57</v>
      </c>
      <c r="D11" s="17"/>
      <c r="E11" s="17"/>
    </row>
    <row r="12" ht="39" customHeight="1" spans="1:5">
      <c r="A12" s="73" t="s">
        <v>121</v>
      </c>
      <c r="B12" s="70">
        <f t="shared" si="0"/>
        <v>5111862.2</v>
      </c>
      <c r="C12" s="17">
        <f>C13</f>
        <v>3711862.2</v>
      </c>
      <c r="D12" s="17">
        <f>D13</f>
        <v>1400000</v>
      </c>
      <c r="E12" s="17"/>
    </row>
    <row r="13" ht="39" customHeight="1" spans="1:5">
      <c r="A13" s="17" t="s">
        <v>122</v>
      </c>
      <c r="B13" s="70">
        <f t="shared" si="0"/>
        <v>5111862.2</v>
      </c>
      <c r="C13" s="17">
        <f>C14</f>
        <v>3711862.2</v>
      </c>
      <c r="D13" s="17">
        <f>D15</f>
        <v>1400000</v>
      </c>
      <c r="E13" s="17"/>
    </row>
    <row r="14" ht="39" customHeight="1" spans="1:5">
      <c r="A14" s="17" t="s">
        <v>123</v>
      </c>
      <c r="B14" s="70">
        <f t="shared" si="0"/>
        <v>3711862.2</v>
      </c>
      <c r="C14" s="17">
        <v>3711862.2</v>
      </c>
      <c r="D14" s="17"/>
      <c r="E14" s="17"/>
    </row>
    <row r="15" ht="39" customHeight="1" spans="1:5">
      <c r="A15" s="17" t="s">
        <v>124</v>
      </c>
      <c r="B15" s="70">
        <f t="shared" si="0"/>
        <v>1400000</v>
      </c>
      <c r="C15" s="17"/>
      <c r="D15" s="17">
        <v>1400000</v>
      </c>
      <c r="E15" s="17"/>
    </row>
    <row r="16" ht="39" customHeight="1" spans="1:5">
      <c r="A16" s="17"/>
      <c r="B16" s="17"/>
      <c r="C16" s="17"/>
      <c r="D16" s="17"/>
      <c r="E16" s="17"/>
    </row>
    <row r="17" ht="39" customHeight="1" spans="1:5">
      <c r="A17" s="17"/>
      <c r="B17" s="17"/>
      <c r="C17" s="17"/>
      <c r="D17" s="17"/>
      <c r="E17" s="17"/>
    </row>
    <row r="18" ht="39" customHeight="1" spans="1:5">
      <c r="A18" s="17"/>
      <c r="B18" s="17"/>
      <c r="C18" s="17"/>
      <c r="D18" s="17"/>
      <c r="E18" s="17"/>
    </row>
    <row r="19" ht="39" customHeight="1" spans="1:5">
      <c r="A19" s="17"/>
      <c r="B19" s="17"/>
      <c r="C19" s="17"/>
      <c r="D19" s="17"/>
      <c r="E19" s="17"/>
    </row>
    <row r="20" ht="39" customHeight="1" spans="1:5">
      <c r="A20" s="17"/>
      <c r="B20" s="17"/>
      <c r="C20" s="17"/>
      <c r="D20" s="17"/>
      <c r="E20" s="17"/>
    </row>
    <row r="21" ht="39" customHeight="1" spans="1:5">
      <c r="A21" s="17"/>
      <c r="B21" s="17"/>
      <c r="C21" s="17"/>
      <c r="D21" s="17"/>
      <c r="E21" s="1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4" workbookViewId="0">
      <selection activeCell="B6" sqref="B6:K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6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125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2" t="s">
        <v>33</v>
      </c>
      <c r="D3" s="52"/>
      <c r="E3" s="12"/>
      <c r="F3" s="12"/>
      <c r="G3" s="12"/>
    </row>
    <row r="4" ht="21" customHeight="1" spans="1:7">
      <c r="A4" s="74" t="s">
        <v>34</v>
      </c>
      <c r="B4" s="74"/>
      <c r="C4" s="74" t="s">
        <v>35</v>
      </c>
      <c r="D4" s="74"/>
      <c r="E4" s="12"/>
      <c r="F4" s="12"/>
      <c r="G4" s="12"/>
    </row>
    <row r="5" ht="21" customHeight="1" spans="1:7">
      <c r="A5" s="74" t="s">
        <v>36</v>
      </c>
      <c r="B5" s="74" t="s">
        <v>37</v>
      </c>
      <c r="C5" s="74" t="s">
        <v>36</v>
      </c>
      <c r="D5" s="74" t="s">
        <v>114</v>
      </c>
      <c r="E5" s="12"/>
      <c r="F5" s="12"/>
      <c r="G5" s="12"/>
    </row>
    <row r="6" ht="21" customHeight="1" spans="1:7">
      <c r="A6" s="81" t="s">
        <v>126</v>
      </c>
      <c r="B6" s="82">
        <f>SUM(B7:B9)</f>
        <v>5617093.36</v>
      </c>
      <c r="C6" s="81" t="s">
        <v>127</v>
      </c>
      <c r="D6" s="82">
        <f>SUM(D7:D36)</f>
        <v>5617093.36</v>
      </c>
      <c r="E6" s="12"/>
      <c r="F6" s="12"/>
      <c r="G6" s="12"/>
    </row>
    <row r="7" ht="21" customHeight="1" spans="1:7">
      <c r="A7" s="81" t="s">
        <v>128</v>
      </c>
      <c r="B7" s="83">
        <v>5617093.36</v>
      </c>
      <c r="C7" s="81" t="s">
        <v>129</v>
      </c>
      <c r="D7" s="83"/>
      <c r="E7" s="12"/>
      <c r="F7" s="12"/>
      <c r="G7" s="12"/>
    </row>
    <row r="8" ht="21" customHeight="1" spans="1:7">
      <c r="A8" s="81" t="s">
        <v>130</v>
      </c>
      <c r="B8" s="83"/>
      <c r="C8" s="81" t="s">
        <v>131</v>
      </c>
      <c r="D8" s="83"/>
      <c r="E8" s="12"/>
      <c r="F8" s="12"/>
      <c r="G8" s="12"/>
    </row>
    <row r="9" ht="21" customHeight="1" spans="1:7">
      <c r="A9" s="81" t="s">
        <v>132</v>
      </c>
      <c r="B9" s="83"/>
      <c r="C9" s="81" t="s">
        <v>133</v>
      </c>
      <c r="D9" s="83"/>
      <c r="E9" s="12"/>
      <c r="F9" s="12"/>
      <c r="G9" s="12"/>
    </row>
    <row r="10" ht="21" customHeight="1" spans="1:7">
      <c r="A10" s="81"/>
      <c r="B10" s="84"/>
      <c r="C10" s="81" t="s">
        <v>134</v>
      </c>
      <c r="D10" s="83"/>
      <c r="E10" s="12"/>
      <c r="F10" s="12"/>
      <c r="G10" s="12"/>
    </row>
    <row r="11" ht="21" customHeight="1" spans="1:7">
      <c r="A11" s="81"/>
      <c r="B11" s="84"/>
      <c r="C11" s="81" t="s">
        <v>135</v>
      </c>
      <c r="D11" s="83"/>
      <c r="E11" s="12"/>
      <c r="F11" s="12"/>
      <c r="G11" s="12"/>
    </row>
    <row r="12" ht="21" customHeight="1" spans="1:7">
      <c r="A12" s="81"/>
      <c r="B12" s="84"/>
      <c r="C12" s="81" t="s">
        <v>136</v>
      </c>
      <c r="D12" s="83"/>
      <c r="E12" s="12"/>
      <c r="F12" s="12"/>
      <c r="G12" s="12"/>
    </row>
    <row r="13" ht="21" customHeight="1" spans="1:7">
      <c r="A13" s="47"/>
      <c r="B13" s="76"/>
      <c r="C13" s="81" t="s">
        <v>137</v>
      </c>
      <c r="D13" s="83"/>
      <c r="E13" s="12"/>
      <c r="F13" s="12"/>
      <c r="G13" s="12"/>
    </row>
    <row r="14" ht="21" customHeight="1" spans="1:7">
      <c r="A14" s="81"/>
      <c r="B14" s="84"/>
      <c r="C14" s="81" t="s">
        <v>138</v>
      </c>
      <c r="D14" s="83">
        <v>279641.59</v>
      </c>
      <c r="E14" s="12"/>
      <c r="F14" s="12"/>
      <c r="G14" s="51"/>
    </row>
    <row r="15" ht="21" customHeight="1" spans="1:7">
      <c r="A15" s="81"/>
      <c r="B15" s="84"/>
      <c r="C15" s="81" t="s">
        <v>139</v>
      </c>
      <c r="D15" s="83"/>
      <c r="E15" s="12"/>
      <c r="F15" s="12"/>
      <c r="G15" s="12"/>
    </row>
    <row r="16" ht="21" customHeight="1" spans="1:7">
      <c r="A16" s="81"/>
      <c r="B16" s="84"/>
      <c r="C16" s="81" t="s">
        <v>140</v>
      </c>
      <c r="D16" s="83">
        <v>225589.57</v>
      </c>
      <c r="E16" s="12"/>
      <c r="F16" s="12"/>
      <c r="G16" s="12"/>
    </row>
    <row r="17" ht="21" customHeight="1" spans="1:7">
      <c r="A17" s="81"/>
      <c r="B17" s="84"/>
      <c r="C17" s="81" t="s">
        <v>141</v>
      </c>
      <c r="D17" s="83"/>
      <c r="E17" s="12"/>
      <c r="F17" s="12"/>
      <c r="G17" s="12"/>
    </row>
    <row r="18" ht="21" customHeight="1" spans="1:7">
      <c r="A18" s="81"/>
      <c r="B18" s="84"/>
      <c r="C18" s="81" t="s">
        <v>142</v>
      </c>
      <c r="D18" s="83"/>
      <c r="E18" s="12"/>
      <c r="F18" s="12"/>
      <c r="G18" s="12"/>
    </row>
    <row r="19" ht="21" customHeight="1" spans="1:7">
      <c r="A19" s="81"/>
      <c r="B19" s="81"/>
      <c r="C19" s="81" t="s">
        <v>143</v>
      </c>
      <c r="D19" s="83">
        <v>5111862.2</v>
      </c>
      <c r="E19" s="12"/>
      <c r="F19" s="12"/>
      <c r="G19" s="12"/>
    </row>
    <row r="20" ht="21" customHeight="1" spans="1:7">
      <c r="A20" s="81"/>
      <c r="B20" s="81"/>
      <c r="C20" s="81" t="s">
        <v>144</v>
      </c>
      <c r="D20" s="83"/>
      <c r="E20" s="12"/>
      <c r="F20" s="12"/>
      <c r="G20" s="12"/>
    </row>
    <row r="21" ht="21" customHeight="1" spans="1:7">
      <c r="A21" s="81"/>
      <c r="B21" s="81"/>
      <c r="C21" s="81" t="s">
        <v>145</v>
      </c>
      <c r="D21" s="83"/>
      <c r="E21" s="12"/>
      <c r="F21" s="12"/>
      <c r="G21" s="12"/>
    </row>
    <row r="22" ht="21" customHeight="1" spans="1:7">
      <c r="A22" s="81"/>
      <c r="B22" s="81"/>
      <c r="C22" s="81" t="s">
        <v>146</v>
      </c>
      <c r="D22" s="83"/>
      <c r="E22" s="12"/>
      <c r="F22" s="12"/>
      <c r="G22" s="12"/>
    </row>
    <row r="23" ht="21" customHeight="1" spans="1:7">
      <c r="A23" s="81"/>
      <c r="B23" s="81"/>
      <c r="C23" s="81" t="s">
        <v>147</v>
      </c>
      <c r="D23" s="83"/>
      <c r="E23" s="12"/>
      <c r="F23" s="12"/>
      <c r="G23" s="12"/>
    </row>
    <row r="24" ht="21" customHeight="1" spans="1:7">
      <c r="A24" s="81"/>
      <c r="B24" s="81"/>
      <c r="C24" s="81" t="s">
        <v>148</v>
      </c>
      <c r="D24" s="83"/>
      <c r="E24" s="12"/>
      <c r="F24" s="12"/>
      <c r="G24" s="12"/>
    </row>
    <row r="25" ht="21" customHeight="1" spans="1:7">
      <c r="A25" s="81"/>
      <c r="B25" s="81"/>
      <c r="C25" s="81" t="s">
        <v>149</v>
      </c>
      <c r="D25" s="83"/>
      <c r="E25" s="12"/>
      <c r="F25" s="12"/>
      <c r="G25" s="12"/>
    </row>
    <row r="26" ht="21" customHeight="1" spans="1:7">
      <c r="A26" s="81"/>
      <c r="B26" s="81"/>
      <c r="C26" s="81" t="s">
        <v>150</v>
      </c>
      <c r="D26" s="83"/>
      <c r="E26" s="12"/>
      <c r="F26" s="12"/>
      <c r="G26" s="12"/>
    </row>
    <row r="27" ht="21" customHeight="1" spans="1:7">
      <c r="A27" s="81"/>
      <c r="B27" s="81"/>
      <c r="C27" s="81" t="s">
        <v>151</v>
      </c>
      <c r="D27" s="83"/>
      <c r="E27" s="12"/>
      <c r="F27" s="12"/>
      <c r="G27" s="12"/>
    </row>
    <row r="28" ht="21" customHeight="1" spans="1:7">
      <c r="A28" s="81"/>
      <c r="B28" s="81"/>
      <c r="C28" s="81" t="s">
        <v>152</v>
      </c>
      <c r="D28" s="83"/>
      <c r="E28" s="12"/>
      <c r="F28" s="12"/>
      <c r="G28" s="12"/>
    </row>
    <row r="29" ht="21" customHeight="1" spans="1:7">
      <c r="A29" s="81"/>
      <c r="B29" s="81"/>
      <c r="C29" s="81" t="s">
        <v>153</v>
      </c>
      <c r="D29" s="83"/>
      <c r="E29" s="12"/>
      <c r="F29" s="12"/>
      <c r="G29" s="12"/>
    </row>
    <row r="30" ht="21" customHeight="1" spans="1:7">
      <c r="A30" s="81"/>
      <c r="B30" s="81"/>
      <c r="C30" s="81" t="s">
        <v>154</v>
      </c>
      <c r="D30" s="83"/>
      <c r="E30" s="12"/>
      <c r="F30" s="12"/>
      <c r="G30" s="12"/>
    </row>
    <row r="31" ht="21" customHeight="1" spans="1:7">
      <c r="A31" s="81"/>
      <c r="B31" s="81"/>
      <c r="C31" s="81" t="s">
        <v>155</v>
      </c>
      <c r="D31" s="83"/>
      <c r="E31" s="12"/>
      <c r="F31" s="12"/>
      <c r="G31" s="12"/>
    </row>
    <row r="32" ht="21" customHeight="1" spans="1:7">
      <c r="A32" s="81"/>
      <c r="B32" s="81"/>
      <c r="C32" s="81" t="s">
        <v>156</v>
      </c>
      <c r="D32" s="83"/>
      <c r="E32" s="12"/>
      <c r="F32" s="12"/>
      <c r="G32" s="12"/>
    </row>
    <row r="33" ht="21" customHeight="1" spans="1:7">
      <c r="A33" s="81"/>
      <c r="B33" s="81"/>
      <c r="C33" s="81" t="s">
        <v>157</v>
      </c>
      <c r="D33" s="83"/>
      <c r="E33" s="12"/>
      <c r="F33" s="12"/>
      <c r="G33" s="12"/>
    </row>
    <row r="34" ht="21" customHeight="1" spans="1:7">
      <c r="A34" s="81"/>
      <c r="B34" s="81"/>
      <c r="C34" s="81" t="s">
        <v>158</v>
      </c>
      <c r="D34" s="83"/>
      <c r="E34" s="12"/>
      <c r="F34" s="12"/>
      <c r="G34" s="12"/>
    </row>
    <row r="35" ht="21" customHeight="1" spans="1:7">
      <c r="A35" s="81"/>
      <c r="B35" s="81"/>
      <c r="C35" s="81" t="s">
        <v>159</v>
      </c>
      <c r="D35" s="83"/>
      <c r="E35" s="12"/>
      <c r="F35" s="12"/>
      <c r="G35" s="12"/>
    </row>
    <row r="36" ht="21" customHeight="1" spans="1:7">
      <c r="A36" s="81"/>
      <c r="B36" s="81"/>
      <c r="C36" s="81" t="s">
        <v>160</v>
      </c>
      <c r="D36" s="82"/>
      <c r="E36" s="12"/>
      <c r="F36" s="12"/>
      <c r="G36" s="12"/>
    </row>
    <row r="37" ht="21" customHeight="1" spans="1:7">
      <c r="A37" s="74" t="s">
        <v>161</v>
      </c>
      <c r="B37" s="85">
        <f>B6</f>
        <v>5617093.36</v>
      </c>
      <c r="C37" s="74" t="s">
        <v>162</v>
      </c>
      <c r="D37" s="86">
        <f>D6</f>
        <v>5617093.36</v>
      </c>
      <c r="E37" s="51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2" workbookViewId="0">
      <selection activeCell="B6" sqref="B6:K6"/>
    </sheetView>
  </sheetViews>
  <sheetFormatPr defaultColWidth="10" defaultRowHeight="13.5"/>
  <cols>
    <col min="1" max="1" width="15.625" customWidth="1"/>
    <col min="2" max="2" width="15.25" customWidth="1"/>
    <col min="3" max="3" width="14.125" customWidth="1"/>
    <col min="4" max="4" width="13.875" customWidth="1"/>
    <col min="5" max="5" width="13.375" customWidth="1"/>
    <col min="6" max="6" width="7.625" customWidth="1"/>
    <col min="7" max="7" width="9.375" customWidth="1"/>
    <col min="8" max="8" width="8" customWidth="1"/>
    <col min="9" max="9" width="8.625" customWidth="1"/>
    <col min="10" max="10" width="11.125" customWidth="1"/>
    <col min="11" max="11" width="11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2" t="s">
        <v>33</v>
      </c>
      <c r="K3" s="52"/>
    </row>
    <row r="4" ht="30" customHeight="1" spans="1:11">
      <c r="A4" s="74" t="s">
        <v>164</v>
      </c>
      <c r="B4" s="74" t="s">
        <v>114</v>
      </c>
      <c r="C4" s="74" t="s">
        <v>165</v>
      </c>
      <c r="D4" s="74"/>
      <c r="E4" s="74"/>
      <c r="F4" s="74" t="s">
        <v>166</v>
      </c>
      <c r="G4" s="74"/>
      <c r="H4" s="74"/>
      <c r="I4" s="74" t="s">
        <v>167</v>
      </c>
      <c r="J4" s="74"/>
      <c r="K4" s="74"/>
    </row>
    <row r="5" ht="30" customHeight="1" spans="1:11">
      <c r="A5" s="74"/>
      <c r="B5" s="74"/>
      <c r="C5" s="46" t="s">
        <v>114</v>
      </c>
      <c r="D5" s="46" t="s">
        <v>111</v>
      </c>
      <c r="E5" s="46" t="s">
        <v>112</v>
      </c>
      <c r="F5" s="46" t="s">
        <v>114</v>
      </c>
      <c r="G5" s="46" t="s">
        <v>111</v>
      </c>
      <c r="H5" s="46" t="s">
        <v>112</v>
      </c>
      <c r="I5" s="46" t="s">
        <v>114</v>
      </c>
      <c r="J5" s="46" t="s">
        <v>111</v>
      </c>
      <c r="K5" s="46" t="s">
        <v>112</v>
      </c>
    </row>
    <row r="6" ht="30" customHeight="1" spans="1:11">
      <c r="A6" s="74" t="s">
        <v>168</v>
      </c>
      <c r="B6" s="75">
        <f>B7</f>
        <v>5617093.36</v>
      </c>
      <c r="C6" s="75">
        <f>C7</f>
        <v>5617093.36</v>
      </c>
      <c r="D6" s="76">
        <f>D7</f>
        <v>4217093.36</v>
      </c>
      <c r="E6" s="75">
        <f>E7</f>
        <v>1400000</v>
      </c>
      <c r="F6" s="75"/>
      <c r="G6" s="75"/>
      <c r="H6" s="75"/>
      <c r="I6" s="75"/>
      <c r="J6" s="75"/>
      <c r="K6" s="75"/>
    </row>
    <row r="7" ht="30" customHeight="1" spans="1:11">
      <c r="A7" s="77" t="s">
        <v>2</v>
      </c>
      <c r="B7" s="75">
        <f>C7</f>
        <v>5617093.36</v>
      </c>
      <c r="C7" s="75">
        <f>D7+E7</f>
        <v>5617093.36</v>
      </c>
      <c r="D7" s="76">
        <v>4217093.36</v>
      </c>
      <c r="E7" s="76">
        <v>1400000</v>
      </c>
      <c r="F7" s="76"/>
      <c r="G7" s="76"/>
      <c r="H7" s="76"/>
      <c r="I7" s="76"/>
      <c r="J7" s="76"/>
      <c r="K7" s="76"/>
    </row>
    <row r="8" ht="30" customHeight="1" spans="1:11">
      <c r="A8" s="78"/>
      <c r="B8" s="79"/>
      <c r="C8" s="79"/>
      <c r="D8" s="80"/>
      <c r="E8" s="80"/>
      <c r="F8" s="80"/>
      <c r="G8" s="80"/>
      <c r="H8" s="80"/>
      <c r="I8" s="80"/>
      <c r="J8" s="80"/>
      <c r="K8" s="80"/>
    </row>
    <row r="9" ht="30" customHeight="1" spans="1:1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ht="30" customHeight="1" spans="1:1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ht="30" customHeight="1" spans="1:1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ht="30" customHeight="1" spans="1:1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ht="30" customHeight="1" spans="1:1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ht="30" customHeight="1" spans="1:1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ht="30" customHeight="1" spans="1:1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ht="30" customHeight="1" spans="1:1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ht="30" customHeight="1" spans="1:1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ht="30" customHeight="1" spans="1:1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B6" sqref="B6:K6"/>
    </sheetView>
  </sheetViews>
  <sheetFormatPr defaultColWidth="10" defaultRowHeight="13.5" outlineLevelCol="4"/>
  <cols>
    <col min="1" max="1" width="10.25" customWidth="1"/>
    <col min="2" max="2" width="25.7833333333333" customWidth="1"/>
    <col min="3" max="3" width="14.375" customWidth="1"/>
    <col min="4" max="4" width="15.5" customWidth="1"/>
    <col min="5" max="5" width="16.375" customWidth="1"/>
  </cols>
  <sheetData>
    <row r="1" ht="14.3" customHeight="1" spans="1:1">
      <c r="A1" s="62"/>
    </row>
    <row r="2" ht="36.9" customHeight="1" spans="1:5">
      <c r="A2" s="11" t="s">
        <v>169</v>
      </c>
      <c r="B2" s="11"/>
      <c r="C2" s="11"/>
      <c r="D2" s="11"/>
      <c r="E2" s="11"/>
    </row>
    <row r="3" ht="21.85" customHeight="1" spans="1:5">
      <c r="A3" s="12"/>
      <c r="B3" s="12"/>
      <c r="C3" s="52" t="s">
        <v>33</v>
      </c>
      <c r="D3" s="52"/>
      <c r="E3" s="52"/>
    </row>
    <row r="4" ht="30" customHeight="1" spans="1:5">
      <c r="A4" s="53" t="s">
        <v>109</v>
      </c>
      <c r="B4" s="53"/>
      <c r="C4" s="53" t="s">
        <v>165</v>
      </c>
      <c r="D4" s="53"/>
      <c r="E4" s="53"/>
    </row>
    <row r="5" ht="30" customHeight="1" spans="1:5">
      <c r="A5" s="63" t="s">
        <v>170</v>
      </c>
      <c r="B5" s="63" t="s">
        <v>171</v>
      </c>
      <c r="C5" s="64" t="s">
        <v>114</v>
      </c>
      <c r="D5" s="63" t="s">
        <v>111</v>
      </c>
      <c r="E5" s="63" t="s">
        <v>112</v>
      </c>
    </row>
    <row r="6" ht="30" customHeight="1" spans="1:5">
      <c r="A6" s="65"/>
      <c r="B6" s="66" t="s">
        <v>114</v>
      </c>
      <c r="C6" s="67">
        <f>D6+E6</f>
        <v>5617093.36</v>
      </c>
      <c r="D6" s="68">
        <f>D7+D12+D15+D18</f>
        <v>4217093.36</v>
      </c>
      <c r="E6" s="69">
        <f>E18</f>
        <v>1400000</v>
      </c>
    </row>
    <row r="7" ht="30" customHeight="1" spans="1:5">
      <c r="A7" s="37" t="s">
        <v>172</v>
      </c>
      <c r="B7" s="37" t="s">
        <v>173</v>
      </c>
      <c r="C7" s="67">
        <f>D7+E7</f>
        <v>279641.59</v>
      </c>
      <c r="D7" s="70">
        <f>D8+D10</f>
        <v>279641.59</v>
      </c>
      <c r="E7" s="71"/>
    </row>
    <row r="8" ht="30" customHeight="1" spans="1:5">
      <c r="A8" s="37" t="s">
        <v>174</v>
      </c>
      <c r="B8" s="37" t="s">
        <v>175</v>
      </c>
      <c r="C8" s="67">
        <f>D8+E8</f>
        <v>256632</v>
      </c>
      <c r="D8" s="70">
        <f>D9</f>
        <v>256632</v>
      </c>
      <c r="E8" s="71"/>
    </row>
    <row r="9" ht="30" customHeight="1" spans="1:5">
      <c r="A9" s="40" t="s">
        <v>176</v>
      </c>
      <c r="B9" s="41" t="s">
        <v>177</v>
      </c>
      <c r="C9" s="67">
        <f>D9+E9</f>
        <v>256632</v>
      </c>
      <c r="D9" s="17">
        <v>256632</v>
      </c>
      <c r="E9" s="72"/>
    </row>
    <row r="10" ht="30" customHeight="1" spans="1:5">
      <c r="A10" s="41" t="s">
        <v>178</v>
      </c>
      <c r="B10" s="41" t="s">
        <v>179</v>
      </c>
      <c r="C10" s="67">
        <f t="shared" ref="C10:C20" si="0">D10+E10</f>
        <v>23009.59</v>
      </c>
      <c r="D10" s="73">
        <f>D11</f>
        <v>23009.59</v>
      </c>
      <c r="E10" s="72"/>
    </row>
    <row r="11" ht="30" customHeight="1" spans="1:5">
      <c r="A11" s="41" t="s">
        <v>180</v>
      </c>
      <c r="B11" s="41" t="s">
        <v>179</v>
      </c>
      <c r="C11" s="67">
        <f t="shared" si="0"/>
        <v>23009.59</v>
      </c>
      <c r="D11" s="17">
        <v>23009.59</v>
      </c>
      <c r="E11" s="72"/>
    </row>
    <row r="12" ht="30" customHeight="1" spans="1:5">
      <c r="A12" s="40">
        <v>210</v>
      </c>
      <c r="B12" s="41" t="s">
        <v>181</v>
      </c>
      <c r="C12" s="67">
        <f t="shared" si="0"/>
        <v>225589.57</v>
      </c>
      <c r="D12" s="73">
        <f>D13</f>
        <v>225589.57</v>
      </c>
      <c r="E12" s="72"/>
    </row>
    <row r="13" ht="30" customHeight="1" spans="1:5">
      <c r="A13" s="40">
        <v>21011</v>
      </c>
      <c r="B13" s="41" t="s">
        <v>182</v>
      </c>
      <c r="C13" s="67">
        <f t="shared" si="0"/>
        <v>225589.57</v>
      </c>
      <c r="D13" s="17">
        <f>D14</f>
        <v>225589.57</v>
      </c>
      <c r="E13" s="72"/>
    </row>
    <row r="14" ht="30" customHeight="1" spans="1:5">
      <c r="A14" s="40">
        <v>2101102</v>
      </c>
      <c r="B14" s="41" t="s">
        <v>183</v>
      </c>
      <c r="C14" s="67">
        <f t="shared" si="0"/>
        <v>225589.57</v>
      </c>
      <c r="D14" s="17">
        <v>225589.57</v>
      </c>
      <c r="E14" s="72"/>
    </row>
    <row r="15" ht="30" customHeight="1" spans="1:5">
      <c r="A15" s="40">
        <v>213</v>
      </c>
      <c r="B15" s="41" t="s">
        <v>184</v>
      </c>
      <c r="C15" s="67">
        <f t="shared" si="0"/>
        <v>3711862.2</v>
      </c>
      <c r="D15" s="73">
        <f>D16</f>
        <v>3711862.2</v>
      </c>
      <c r="E15" s="72"/>
    </row>
    <row r="16" ht="30" customHeight="1" spans="1:5">
      <c r="A16" s="40">
        <v>21301</v>
      </c>
      <c r="B16" s="41" t="s">
        <v>185</v>
      </c>
      <c r="C16" s="67">
        <f t="shared" si="0"/>
        <v>3711862.2</v>
      </c>
      <c r="D16" s="17">
        <f>D17</f>
        <v>3711862.2</v>
      </c>
      <c r="E16" s="72"/>
    </row>
    <row r="17" ht="30" customHeight="1" spans="1:5">
      <c r="A17" s="40">
        <v>2130104</v>
      </c>
      <c r="B17" s="41" t="s">
        <v>186</v>
      </c>
      <c r="C17" s="67">
        <f t="shared" si="0"/>
        <v>3711862.2</v>
      </c>
      <c r="D17" s="17">
        <v>3711862.2</v>
      </c>
      <c r="E17" s="72"/>
    </row>
    <row r="18" ht="30" customHeight="1" spans="1:5">
      <c r="A18" s="40" t="s">
        <v>187</v>
      </c>
      <c r="B18" s="41" t="s">
        <v>188</v>
      </c>
      <c r="C18" s="67"/>
      <c r="D18" s="73"/>
      <c r="E18" s="72">
        <v>1400000</v>
      </c>
    </row>
    <row r="19" ht="30" customHeight="1" spans="1:5">
      <c r="A19" s="40"/>
      <c r="B19" s="41"/>
      <c r="C19" s="67"/>
      <c r="D19" s="17"/>
      <c r="E19" s="17"/>
    </row>
    <row r="20" ht="30" customHeight="1" spans="1:5">
      <c r="A20" s="40"/>
      <c r="B20" s="41"/>
      <c r="C20" s="67"/>
      <c r="D20" s="17"/>
      <c r="E20" s="17"/>
    </row>
    <row r="21" ht="30" customHeight="1" spans="1:5">
      <c r="A21" s="40"/>
      <c r="B21" s="41"/>
      <c r="C21" s="17"/>
      <c r="D21" s="17"/>
      <c r="E21" s="17"/>
    </row>
    <row r="22" ht="30" customHeight="1" spans="1:5">
      <c r="A22" s="17"/>
      <c r="B22" s="17"/>
      <c r="C22" s="17"/>
      <c r="D22" s="17"/>
      <c r="E22" s="17"/>
    </row>
    <row r="23" ht="30" customHeight="1" spans="1:5">
      <c r="A23" s="17"/>
      <c r="B23" s="17"/>
      <c r="C23" s="17"/>
      <c r="D23" s="17"/>
      <c r="E23" s="17"/>
    </row>
    <row r="24" ht="30" customHeight="1" spans="1:5">
      <c r="A24" s="17"/>
      <c r="B24" s="17"/>
      <c r="C24" s="17"/>
      <c r="D24" s="17"/>
      <c r="E24" s="17"/>
    </row>
    <row r="25" ht="30" customHeight="1" spans="1:5">
      <c r="A25" s="17"/>
      <c r="B25" s="17"/>
      <c r="C25" s="17"/>
      <c r="D25" s="17"/>
      <c r="E25" s="17"/>
    </row>
    <row r="26" ht="30" customHeight="1" spans="1:5">
      <c r="A26" s="17"/>
      <c r="B26" s="17"/>
      <c r="C26" s="17"/>
      <c r="D26" s="17"/>
      <c r="E26" s="17"/>
    </row>
    <row r="27" ht="30" customHeight="1" spans="1:5">
      <c r="A27" s="17"/>
      <c r="B27" s="17"/>
      <c r="C27" s="17"/>
      <c r="D27" s="17"/>
      <c r="E27" s="1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9" workbookViewId="0">
      <selection activeCell="B6" sqref="B6:K6"/>
    </sheetView>
  </sheetViews>
  <sheetFormatPr defaultColWidth="10" defaultRowHeight="13.5" outlineLevelCol="4"/>
  <cols>
    <col min="1" max="1" width="13.7" customWidth="1"/>
    <col min="2" max="2" width="23.375" customWidth="1"/>
    <col min="3" max="3" width="13.625" customWidth="1"/>
    <col min="4" max="4" width="16" customWidth="1"/>
    <col min="5" max="5" width="16.625" customWidth="1"/>
  </cols>
  <sheetData>
    <row r="1" ht="18.05" customHeight="1" spans="1:5">
      <c r="A1" s="10"/>
      <c r="B1" s="10"/>
      <c r="C1" s="10"/>
      <c r="D1" s="10"/>
      <c r="E1" s="10"/>
    </row>
    <row r="2" ht="35" customHeight="1" spans="1:5">
      <c r="A2" s="11" t="s">
        <v>189</v>
      </c>
      <c r="B2" s="11"/>
      <c r="C2" s="11"/>
      <c r="D2" s="11"/>
      <c r="E2" s="11"/>
    </row>
    <row r="3" ht="22.75" customHeight="1" spans="1:5">
      <c r="A3" s="51"/>
      <c r="B3" s="51"/>
      <c r="C3" s="12"/>
      <c r="D3" s="12"/>
      <c r="E3" s="52" t="s">
        <v>33</v>
      </c>
    </row>
    <row r="4" ht="22.75" customHeight="1" spans="1:5">
      <c r="A4" s="53" t="s">
        <v>190</v>
      </c>
      <c r="B4" s="53"/>
      <c r="C4" s="53" t="s">
        <v>191</v>
      </c>
      <c r="D4" s="53"/>
      <c r="E4" s="53"/>
    </row>
    <row r="5" ht="22.75" customHeight="1" spans="1:5">
      <c r="A5" s="53" t="s">
        <v>170</v>
      </c>
      <c r="B5" s="53" t="s">
        <v>171</v>
      </c>
      <c r="C5" s="53" t="s">
        <v>114</v>
      </c>
      <c r="D5" s="53" t="s">
        <v>192</v>
      </c>
      <c r="E5" s="53" t="s">
        <v>193</v>
      </c>
    </row>
    <row r="6" ht="27" customHeight="1" spans="1:5">
      <c r="A6" s="53"/>
      <c r="B6" s="54" t="s">
        <v>114</v>
      </c>
      <c r="C6" s="55">
        <f t="shared" ref="C6:C14" si="0">D6+E6</f>
        <v>4217093.36</v>
      </c>
      <c r="D6" s="55">
        <f>D7+D27</f>
        <v>3881111.74</v>
      </c>
      <c r="E6" s="55">
        <f>E15</f>
        <v>335981.62</v>
      </c>
    </row>
    <row r="7" ht="27" customHeight="1" spans="1:5">
      <c r="A7" s="37" t="s">
        <v>194</v>
      </c>
      <c r="B7" s="37" t="s">
        <v>195</v>
      </c>
      <c r="C7" s="55">
        <f t="shared" si="0"/>
        <v>3881111.74</v>
      </c>
      <c r="D7" s="56">
        <f>D8+D9+D10+D11+D12+D13+D14</f>
        <v>3881111.74</v>
      </c>
      <c r="E7" s="56"/>
    </row>
    <row r="8" ht="27" customHeight="1" spans="1:5">
      <c r="A8" s="41" t="s">
        <v>196</v>
      </c>
      <c r="B8" s="41" t="s">
        <v>197</v>
      </c>
      <c r="C8" s="55">
        <f t="shared" si="0"/>
        <v>1434222</v>
      </c>
      <c r="D8" s="57">
        <v>1434222</v>
      </c>
      <c r="E8" s="58"/>
    </row>
    <row r="9" ht="27" customHeight="1" spans="1:5">
      <c r="A9" s="41" t="s">
        <v>198</v>
      </c>
      <c r="B9" s="41" t="s">
        <v>199</v>
      </c>
      <c r="C9" s="55">
        <f t="shared" si="0"/>
        <v>498283.18</v>
      </c>
      <c r="D9" s="57">
        <v>498283.18</v>
      </c>
      <c r="E9" s="17"/>
    </row>
    <row r="10" ht="27" customHeight="1" spans="1:5">
      <c r="A10" s="41" t="s">
        <v>200</v>
      </c>
      <c r="B10" s="41" t="s">
        <v>201</v>
      </c>
      <c r="C10" s="55">
        <f t="shared" si="0"/>
        <v>723487</v>
      </c>
      <c r="D10" s="57">
        <v>723487</v>
      </c>
      <c r="E10" s="17"/>
    </row>
    <row r="11" ht="27" customHeight="1" spans="1:5">
      <c r="A11" s="41">
        <v>30107</v>
      </c>
      <c r="B11" s="41" t="s">
        <v>202</v>
      </c>
      <c r="C11" s="55">
        <f t="shared" si="0"/>
        <v>719888.4</v>
      </c>
      <c r="D11" s="57">
        <v>719888.4</v>
      </c>
      <c r="E11" s="41"/>
    </row>
    <row r="12" ht="27" customHeight="1" spans="1:5">
      <c r="A12" s="41">
        <v>30108</v>
      </c>
      <c r="B12" s="41" t="s">
        <v>203</v>
      </c>
      <c r="C12" s="55">
        <f t="shared" si="0"/>
        <v>256632</v>
      </c>
      <c r="D12" s="57">
        <v>256632</v>
      </c>
      <c r="E12" s="41"/>
    </row>
    <row r="13" ht="27" customHeight="1" spans="1:5">
      <c r="A13" s="41">
        <v>30110</v>
      </c>
      <c r="B13" s="41" t="s">
        <v>204</v>
      </c>
      <c r="C13" s="55">
        <f t="shared" si="0"/>
        <v>225589.57</v>
      </c>
      <c r="D13" s="57">
        <v>225589.57</v>
      </c>
      <c r="E13" s="41"/>
    </row>
    <row r="14" ht="27" customHeight="1" spans="1:5">
      <c r="A14" s="41">
        <v>30112</v>
      </c>
      <c r="B14" s="41" t="s">
        <v>205</v>
      </c>
      <c r="C14" s="55">
        <f t="shared" si="0"/>
        <v>23009.59</v>
      </c>
      <c r="D14" s="57">
        <v>23009.59</v>
      </c>
      <c r="E14" s="41"/>
    </row>
    <row r="15" ht="27" customHeight="1" spans="1:5">
      <c r="A15" s="37" t="s">
        <v>206</v>
      </c>
      <c r="B15" s="37" t="s">
        <v>207</v>
      </c>
      <c r="C15" s="55">
        <f t="shared" ref="C15:C28" si="1">D15+E15</f>
        <v>335981.62</v>
      </c>
      <c r="D15" s="59"/>
      <c r="E15" s="60">
        <f>E16+E17+E18+E19+E20+E21+E22+E23+E24+E25+E26</f>
        <v>335981.62</v>
      </c>
    </row>
    <row r="16" ht="27" customHeight="1" spans="1:5">
      <c r="A16" s="41" t="s">
        <v>208</v>
      </c>
      <c r="B16" s="41" t="s">
        <v>209</v>
      </c>
      <c r="C16" s="55">
        <f t="shared" si="1"/>
        <v>40000</v>
      </c>
      <c r="D16" s="57"/>
      <c r="E16" s="57">
        <v>40000</v>
      </c>
    </row>
    <row r="17" ht="27" customHeight="1" spans="1:5">
      <c r="A17" s="41">
        <v>30202</v>
      </c>
      <c r="B17" s="41" t="s">
        <v>210</v>
      </c>
      <c r="C17" s="55">
        <f t="shared" si="1"/>
        <v>30000</v>
      </c>
      <c r="D17" s="57"/>
      <c r="E17" s="57">
        <v>30000</v>
      </c>
    </row>
    <row r="18" ht="27" customHeight="1" spans="1:5">
      <c r="A18" s="41">
        <v>30203</v>
      </c>
      <c r="B18" s="41" t="s">
        <v>211</v>
      </c>
      <c r="C18" s="55">
        <f t="shared" si="1"/>
        <v>10000</v>
      </c>
      <c r="D18" s="57"/>
      <c r="E18" s="57">
        <v>10000</v>
      </c>
    </row>
    <row r="19" ht="27" customHeight="1" spans="1:5">
      <c r="A19" s="41">
        <v>30207</v>
      </c>
      <c r="B19" s="41" t="s">
        <v>212</v>
      </c>
      <c r="C19" s="55">
        <f t="shared" si="1"/>
        <v>10000</v>
      </c>
      <c r="D19" s="57"/>
      <c r="E19" s="57">
        <v>10000</v>
      </c>
    </row>
    <row r="20" ht="27" customHeight="1" spans="1:5">
      <c r="A20" s="41">
        <v>30211</v>
      </c>
      <c r="B20" s="41" t="s">
        <v>213</v>
      </c>
      <c r="C20" s="55">
        <f t="shared" si="1"/>
        <v>40000</v>
      </c>
      <c r="D20" s="57"/>
      <c r="E20" s="57">
        <v>40000</v>
      </c>
    </row>
    <row r="21" ht="27" customHeight="1" spans="1:5">
      <c r="A21" s="41">
        <v>30213</v>
      </c>
      <c r="B21" s="41" t="s">
        <v>214</v>
      </c>
      <c r="C21" s="55">
        <f t="shared" si="1"/>
        <v>10000</v>
      </c>
      <c r="D21" s="57"/>
      <c r="E21" s="57">
        <v>10000</v>
      </c>
    </row>
    <row r="22" ht="27" customHeight="1" spans="1:5">
      <c r="A22" s="41">
        <v>30218</v>
      </c>
      <c r="B22" s="41" t="s">
        <v>215</v>
      </c>
      <c r="C22" s="55">
        <f t="shared" si="1"/>
        <v>30000</v>
      </c>
      <c r="D22" s="57"/>
      <c r="E22" s="57">
        <v>30000</v>
      </c>
    </row>
    <row r="23" ht="27" customHeight="1" spans="1:5">
      <c r="A23" s="41">
        <v>30227</v>
      </c>
      <c r="B23" s="41" t="s">
        <v>216</v>
      </c>
      <c r="C23" s="55">
        <f t="shared" si="1"/>
        <v>10000</v>
      </c>
      <c r="D23" s="57"/>
      <c r="E23" s="57">
        <v>10000</v>
      </c>
    </row>
    <row r="24" ht="27" customHeight="1" spans="1:5">
      <c r="A24" s="41">
        <v>30228</v>
      </c>
      <c r="B24" s="41" t="s">
        <v>217</v>
      </c>
      <c r="C24" s="55">
        <f t="shared" si="1"/>
        <v>49025.59</v>
      </c>
      <c r="D24" s="57"/>
      <c r="E24" s="57">
        <v>49025.59</v>
      </c>
    </row>
    <row r="25" ht="27" customHeight="1" spans="1:5">
      <c r="A25" s="41">
        <v>30229</v>
      </c>
      <c r="B25" s="41" t="s">
        <v>218</v>
      </c>
      <c r="C25" s="55">
        <f t="shared" si="1"/>
        <v>38556.03</v>
      </c>
      <c r="D25" s="57"/>
      <c r="E25" s="57">
        <v>38556.03</v>
      </c>
    </row>
    <row r="26" ht="27" customHeight="1" spans="1:5">
      <c r="A26" s="41">
        <v>30239</v>
      </c>
      <c r="B26" s="41" t="s">
        <v>219</v>
      </c>
      <c r="C26" s="55">
        <f t="shared" si="1"/>
        <v>68400</v>
      </c>
      <c r="D26" s="57"/>
      <c r="E26" s="61">
        <v>68400</v>
      </c>
    </row>
    <row r="27" ht="27" customHeight="1" spans="1:5">
      <c r="A27" s="37"/>
      <c r="B27" s="37"/>
      <c r="C27" s="55"/>
      <c r="D27" s="59"/>
      <c r="E27" s="37"/>
    </row>
    <row r="28" ht="27" customHeight="1" spans="1:5">
      <c r="A28" s="41"/>
      <c r="B28" s="41"/>
      <c r="C28" s="55"/>
      <c r="D28" s="57"/>
      <c r="E28" s="4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奋斗</cp:lastModifiedBy>
  <dcterms:created xsi:type="dcterms:W3CDTF">2023-01-31T08:53:00Z</dcterms:created>
  <dcterms:modified xsi:type="dcterms:W3CDTF">2024-03-13T02:38:34Z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54C80BC5E32D4B2596A6365A6DA0E22A</vt:lpwstr>
  </property>
</Properties>
</file>