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375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Area" localSheetId="3">表2!$A$1:$B$32</definedName>
    <definedName name="_xlnm.Print_Titles" localSheetId="11">表10!$1:$5</definedName>
    <definedName name="_xlnm.Print_Titles" localSheetId="3">表2!$1:$4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9"/>
  <c r="E6"/>
  <c r="D6"/>
  <c r="C8"/>
  <c r="C9"/>
  <c r="C10"/>
  <c r="C11"/>
  <c r="C12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7"/>
  <c r="C6" s="1"/>
  <c r="D7" i="11"/>
  <c r="D8"/>
  <c r="D9"/>
  <c r="D10"/>
  <c r="D11"/>
  <c r="D12"/>
  <c r="D13"/>
  <c r="D14"/>
  <c r="D15"/>
  <c r="D16"/>
  <c r="D17"/>
  <c r="D18"/>
  <c r="D5"/>
  <c r="E6"/>
  <c r="D6" s="1"/>
  <c r="D37" i="6" l="1"/>
  <c r="B6"/>
  <c r="B37" s="1"/>
  <c r="B26" i="15"/>
  <c r="B23"/>
  <c r="B22"/>
  <c r="B14"/>
  <c r="B8"/>
  <c r="B5"/>
  <c r="B32" s="1"/>
  <c r="D39" i="3"/>
  <c r="B36"/>
  <c r="B39" s="1"/>
</calcChain>
</file>

<file path=xl/sharedStrings.xml><?xml version="1.0" encoding="utf-8"?>
<sst xmlns="http://schemas.openxmlformats.org/spreadsheetml/2006/main" count="348" uniqueCount="258">
  <si>
    <t>单位代码：</t>
  </si>
  <si>
    <t>单位名称：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</si>
  <si>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</si>
  <si>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</si>
  <si>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</si>
  <si>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</si>
  <si>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</si>
  <si>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</si>
  <si>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</si>
  <si>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</si>
  <si>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</si>
  <si>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</si>
  <si>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</si>
  <si>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</si>
  <si>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</si>
  <si>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</si>
  <si>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</si>
  <si>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</si>
  <si>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</si>
  <si>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</si>
  <si>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</si>
  <si>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</si>
  <si>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</si>
  <si>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</si>
  <si>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</si>
  <si>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</si>
  <si>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</si>
  <si>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</si>
  <si>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</si>
  <si>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</si>
  <si>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</si>
  <si>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</si>
  <si>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</si>
  <si>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</si>
  <si>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</si>
  <si>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</si>
  <si>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</si>
  <si>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</si>
  <si>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</si>
  <si>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</si>
  <si>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</si>
  <si>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</si>
  <si>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</si>
  <si>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</si>
  <si>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</si>
  <si>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</si>
  <si>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</si>
  <si>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</si>
  <si>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</si>
  <si>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</si>
  <si>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</si>
  <si>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</si>
  <si>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</si>
  <si>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</si>
  <si>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</si>
  <si>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</si>
  <si>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</si>
  <si>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</si>
  <si>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</si>
  <si>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</si>
  <si>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</si>
  <si>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</si>
  <si>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</si>
  <si>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</si>
  <si>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</si>
  <si>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</si>
  <si>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</si>
  <si>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</si>
  <si>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</si>
  <si>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</si>
  <si>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</si>
  <si>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</si>
  <si>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</si>
  <si>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</si>
  <si>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</si>
  <si>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</si>
  <si>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</si>
  <si>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</si>
  <si>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</si>
  <si>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</si>
  <si>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</si>
  <si>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</si>
  <si>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</si>
  <si>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</si>
  <si>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family val="3"/>
        <charset val="134"/>
      </rPr>
      <t>一、一般公共预算财政拨款收入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</si>
  <si>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</si>
  <si>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</si>
  <si>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family val="3"/>
        <charset val="134"/>
      </rPr>
      <t>二、政府性基金预算财政拨款收入</t>
    </r>
  </si>
  <si>
    <r>
      <rPr>
        <b/>
        <sz val="9"/>
        <color rgb="FF000000"/>
        <rFont val="宋体"/>
        <family val="3"/>
        <charset val="134"/>
      </rPr>
      <t>三、国有资本经营预算收入</t>
    </r>
  </si>
  <si>
    <t>三、事业收入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</si>
  <si>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教育专户收入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</si>
  <si>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医疗专户收入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</si>
  <si>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</si>
  <si>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</si>
  <si>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</si>
  <si>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</si>
  <si>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</si>
  <si>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</si>
  <si>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财政性单位结转结余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</si>
  <si>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财政性单位结转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</si>
  <si>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财政性单位结余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</si>
  <si>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非财政性单位结转结余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</si>
  <si>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非财政性单位结转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</si>
  <si>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非财政性单位结余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</si>
  <si>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教育专户结转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</si>
  <si>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</si>
  <si>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</si>
  <si>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</si>
  <si>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</si>
  <si>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</si>
  <si>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</si>
  <si>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</si>
  <si>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</si>
  <si>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</si>
  <si>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一般公共服务支出</t>
  </si>
  <si>
    <t>20101</t>
  </si>
  <si>
    <t>行政运行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</si>
  <si>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</si>
  <si>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</si>
  <si>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</si>
  <si>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</si>
  <si>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</si>
  <si>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</si>
  <si>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</si>
  <si>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</si>
  <si>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</si>
  <si>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</si>
  <si>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</si>
  <si>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</si>
  <si>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</si>
  <si>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</si>
  <si>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</si>
  <si>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</si>
  <si>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</si>
  <si>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</si>
  <si>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</si>
  <si>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</si>
  <si>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</si>
  <si>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</si>
  <si>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</si>
  <si>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</si>
  <si>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</si>
  <si>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</si>
  <si>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</si>
  <si>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</si>
  <si>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</si>
  <si>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</si>
  <si>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</si>
  <si>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</si>
  <si>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</si>
  <si>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</si>
  <si>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</si>
  <si>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</si>
  <si>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</si>
  <si>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</si>
  <si>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</si>
  <si>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</si>
  <si>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</si>
  <si>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</si>
  <si>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</si>
  <si>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</si>
  <si>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</si>
  <si>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</si>
  <si>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</si>
  <si>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</si>
  <si>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</si>
  <si>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</si>
  <si>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</si>
  <si>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</si>
  <si>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</si>
  <si>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</si>
  <si>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</si>
  <si>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</si>
  <si>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</si>
  <si>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</si>
  <si>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</si>
  <si>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</si>
  <si>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</si>
  <si>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</si>
  <si>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</si>
  <si>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</si>
  <si>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</si>
  <si>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</si>
  <si>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302</t>
  </si>
  <si>
    <t>商品服务支出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</si>
  <si>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</si>
  <si>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</si>
  <si>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</si>
  <si>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</si>
  <si>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</si>
  <si>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</si>
  <si>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</si>
  <si>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</si>
  <si>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</si>
  <si>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</si>
  <si>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</si>
  <si>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</si>
  <si>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</si>
  <si>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</si>
  <si>
    <t>统战部</t>
    <phoneticPr fontId="29" type="noConversion"/>
  </si>
  <si>
    <t>孟乾坤</t>
    <phoneticPr fontId="29" type="noConversion"/>
  </si>
  <si>
    <t>王自祥</t>
    <phoneticPr fontId="29" type="noConversion"/>
  </si>
  <si>
    <t>邵璞将</t>
    <phoneticPr fontId="29" type="noConversion"/>
  </si>
  <si>
    <t>201     一般公共服务支出</t>
    <phoneticPr fontId="29" type="noConversion"/>
  </si>
  <si>
    <t>20134   统战事务</t>
    <phoneticPr fontId="29" type="noConversion"/>
  </si>
  <si>
    <t>2013401  行政运行</t>
    <phoneticPr fontId="29" type="noConversion"/>
  </si>
  <si>
    <t>2013401</t>
    <phoneticPr fontId="29" type="noConversion"/>
  </si>
  <si>
    <t>201</t>
    <phoneticPr fontId="29" type="noConversion"/>
  </si>
  <si>
    <t>统战事务</t>
    <phoneticPr fontId="29" type="noConversion"/>
  </si>
  <si>
    <t xml:space="preserve">  办公费</t>
  </si>
  <si>
    <t xml:space="preserve">  印刷费</t>
  </si>
  <si>
    <t xml:space="preserve">  邮电费</t>
  </si>
  <si>
    <t xml:space="preserve">  差旅费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</si>
  <si>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</si>
  <si>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</si>
  <si>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</si>
  <si>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</si>
  <si>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委托业务费</t>
  </si>
  <si>
    <t xml:space="preserve">  工会经费</t>
  </si>
  <si>
    <t xml:space="preserve">  福利费</t>
  </si>
  <si>
    <r>
      <rPr>
        <sz val="10"/>
        <rFont val="宋体"/>
        <family val="3"/>
        <charset val="134"/>
      </rPr>
      <t xml:space="preserve">  其他交通费用</t>
    </r>
    <r>
      <rPr>
        <b/>
        <sz val="10"/>
        <color indexed="10"/>
        <rFont val="宋体"/>
        <family val="3"/>
        <charset val="134"/>
      </rPr>
      <t>（车补）</t>
    </r>
  </si>
  <si>
    <t>01</t>
  </si>
  <si>
    <t>02</t>
  </si>
  <si>
    <t>03</t>
  </si>
  <si>
    <t>06</t>
  </si>
  <si>
    <t>07</t>
  </si>
  <si>
    <t>08</t>
  </si>
  <si>
    <t>09</t>
  </si>
  <si>
    <t>11</t>
  </si>
  <si>
    <t>12</t>
  </si>
  <si>
    <t>13</t>
  </si>
  <si>
    <t>15</t>
  </si>
  <si>
    <t>16</t>
  </si>
  <si>
    <t>17</t>
  </si>
  <si>
    <t>26</t>
  </si>
  <si>
    <t>27</t>
  </si>
  <si>
    <t>28</t>
  </si>
  <si>
    <t>29</t>
  </si>
  <si>
    <t>39</t>
  </si>
  <si>
    <t>99</t>
  </si>
  <si>
    <t xml:space="preserve">  基本工资</t>
  </si>
  <si>
    <t xml:space="preserve">  津贴补贴</t>
  </si>
  <si>
    <t xml:space="preserve">  奖金</t>
  </si>
  <si>
    <t xml:space="preserve">  伙食费补助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</si>
  <si>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</si>
  <si>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</si>
  <si>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</si>
  <si>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</si>
  <si>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</si>
  <si>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</si>
  <si>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t xml:space="preserve">  其他工资福利支出</t>
  </si>
  <si>
    <t>10</t>
  </si>
  <si>
    <t>303</t>
    <phoneticPr fontId="29" type="noConversion"/>
  </si>
  <si>
    <t>05</t>
    <phoneticPr fontId="29" type="noConversion"/>
  </si>
  <si>
    <t>对个人和家庭的补助</t>
  </si>
  <si>
    <t>生活补助</t>
    <phoneticPr fontId="29" type="noConversion"/>
  </si>
  <si>
    <t>统战部</t>
    <phoneticPr fontId="29" type="noConversion"/>
  </si>
  <si>
    <t>1640994.52</t>
    <phoneticPr fontId="29" type="noConversion"/>
  </si>
</sst>
</file>

<file path=xl/styles.xml><?xml version="1.0" encoding="utf-8"?>
<styleSheet xmlns="http://schemas.openxmlformats.org/spreadsheetml/2006/main">
  <numFmts count="5">
    <numFmt numFmtId="176" formatCode="#,##0.00_ "/>
    <numFmt numFmtId="177" formatCode="#0.00"/>
    <numFmt numFmtId="178" formatCode="#,##0.00_ ;[Red]\-#,##0.00\ "/>
    <numFmt numFmtId="179" formatCode="yyyy\-mm\-dd"/>
    <numFmt numFmtId="181" formatCode="0.00_ "/>
  </numFmts>
  <fonts count="34">
    <font>
      <sz val="11"/>
      <color indexed="8"/>
      <name val="宋体"/>
      <charset val="1"/>
      <scheme val="minor"/>
    </font>
    <font>
      <sz val="16"/>
      <color indexed="8"/>
      <name val="仿宋_GB2312"/>
      <family val="3"/>
      <charset val="134"/>
    </font>
    <font>
      <sz val="9"/>
      <color rgb="FF000000"/>
      <name val="宋体"/>
      <family val="3"/>
      <charset val="134"/>
      <scheme val="minor"/>
    </font>
    <font>
      <b/>
      <sz val="10"/>
      <color rgb="FF000000"/>
      <name val="宋体"/>
      <family val="3"/>
      <charset val="134"/>
      <scheme val="minor"/>
    </font>
    <font>
      <b/>
      <sz val="9"/>
      <color rgb="FF000000"/>
      <name val="宋体"/>
      <family val="3"/>
      <charset val="134"/>
      <scheme val="minor"/>
    </font>
    <font>
      <b/>
      <sz val="9"/>
      <color indexed="8"/>
      <name val="宋体"/>
      <family val="3"/>
      <charset val="134"/>
      <scheme val="minor"/>
    </font>
    <font>
      <sz val="9"/>
      <color indexed="8"/>
      <name val="仿宋_GB2312"/>
      <family val="3"/>
      <charset val="134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9"/>
      <color indexed="12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9"/>
      <name val="SimSun"/>
      <charset val="134"/>
    </font>
    <font>
      <b/>
      <sz val="10"/>
      <name val="SimSun"/>
      <charset val="134"/>
    </font>
    <font>
      <sz val="10"/>
      <name val="Hiragino Sans GB"/>
      <family val="1"/>
    </font>
    <font>
      <sz val="9"/>
      <name val="宋体"/>
      <family val="3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color indexed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indexed="8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117">
    <xf numFmtId="0" fontId="0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7" fillId="0" borderId="0" xfId="0" applyFont="1" applyBorder="1" applyAlignment="1">
      <alignment horizontal="right" vertical="center" wrapText="1"/>
    </xf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right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4" fontId="20" fillId="0" borderId="1" xfId="0" applyNumberFormat="1" applyFont="1" applyBorder="1" applyAlignment="1">
      <alignment vertical="center" wrapText="1"/>
    </xf>
    <xf numFmtId="4" fontId="20" fillId="3" borderId="1" xfId="0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20" fillId="0" borderId="2" xfId="0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right" vertical="center" wrapText="1"/>
    </xf>
    <xf numFmtId="0" fontId="20" fillId="0" borderId="2" xfId="0" applyFont="1" applyBorder="1" applyAlignment="1">
      <alignment horizontal="left" vertical="center" wrapText="1"/>
    </xf>
    <xf numFmtId="4" fontId="20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177" fontId="21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7" fontId="20" fillId="0" borderId="2" xfId="0" applyNumberFormat="1" applyFont="1" applyBorder="1" applyAlignment="1">
      <alignment vertical="center" wrapText="1"/>
    </xf>
    <xf numFmtId="177" fontId="20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1" applyFont="1" applyFill="1" applyBorder="1" applyAlignment="1" applyProtection="1">
      <alignment vertical="center"/>
    </xf>
    <xf numFmtId="178" fontId="22" fillId="0" borderId="1" xfId="0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 applyProtection="1">
      <alignment vertical="center"/>
    </xf>
    <xf numFmtId="0" fontId="14" fillId="0" borderId="1" xfId="1" applyFont="1" applyBorder="1" applyAlignment="1" applyProtection="1">
      <alignment vertical="center"/>
    </xf>
    <xf numFmtId="0" fontId="18" fillId="0" borderId="1" xfId="1" applyFont="1" applyFill="1" applyBorder="1" applyAlignment="1" applyProtection="1">
      <alignment horizontal="center" vertical="center"/>
    </xf>
    <xf numFmtId="178" fontId="18" fillId="0" borderId="1" xfId="0" applyNumberFormat="1" applyFont="1" applyFill="1" applyBorder="1" applyAlignment="1" applyProtection="1">
      <alignment horizontal="right" vertical="center"/>
    </xf>
    <xf numFmtId="0" fontId="23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4" fillId="0" borderId="2" xfId="0" applyFont="1" applyBorder="1" applyAlignment="1">
      <alignment vertical="center" wrapText="1"/>
    </xf>
    <xf numFmtId="4" fontId="24" fillId="0" borderId="2" xfId="0" applyNumberFormat="1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21" fillId="0" borderId="0" xfId="0" applyFont="1" applyBorder="1" applyAlignment="1">
      <alignment horizontal="right" vertical="center" wrapText="1"/>
    </xf>
    <xf numFmtId="179" fontId="9" fillId="0" borderId="0" xfId="0" applyNumberFormat="1" applyFont="1" applyBorder="1" applyAlignment="1">
      <alignment vertical="center" wrapText="1"/>
    </xf>
    <xf numFmtId="0" fontId="30" fillId="0" borderId="0" xfId="0" applyFont="1" applyBorder="1" applyAlignment="1">
      <alignment horizontal="right" vertical="center" wrapText="1"/>
    </xf>
    <xf numFmtId="49" fontId="30" fillId="0" borderId="1" xfId="0" applyNumberFormat="1" applyFont="1" applyFill="1" applyBorder="1" applyAlignment="1">
      <alignment horizontal="left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0" fontId="16" fillId="0" borderId="4" xfId="0" applyFont="1" applyBorder="1" applyAlignment="1" applyProtection="1">
      <alignment horizontal="center" vertical="center" wrapText="1"/>
    </xf>
    <xf numFmtId="0" fontId="30" fillId="0" borderId="1" xfId="0" applyNumberFormat="1" applyFont="1" applyFill="1" applyBorder="1" applyAlignment="1">
      <alignment horizontal="center" vertical="center" wrapText="1"/>
    </xf>
    <xf numFmtId="0" fontId="32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49" fontId="32" fillId="0" borderId="1" xfId="0" applyNumberFormat="1" applyFont="1" applyFill="1" applyBorder="1" applyAlignment="1">
      <alignment horizontal="left"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20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81" fontId="21" fillId="0" borderId="2" xfId="0" applyNumberFormat="1" applyFont="1" applyBorder="1" applyAlignment="1">
      <alignment horizontal="righ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D21" sqref="D21"/>
    </sheetView>
  </sheetViews>
  <sheetFormatPr defaultColWidth="10" defaultRowHeight="13.5"/>
  <cols>
    <col min="1" max="1" width="2.5" customWidth="1"/>
    <col min="2" max="4" width="9.75" customWidth="1"/>
    <col min="5" max="5" width="11.5" customWidth="1"/>
    <col min="6" max="6" width="9.75" customWidth="1"/>
    <col min="7" max="7" width="11.5" customWidth="1"/>
    <col min="8" max="11" width="9.75" customWidth="1"/>
  </cols>
  <sheetData>
    <row r="1" spans="1:11" ht="14.2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14.2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22.7" customHeight="1">
      <c r="A3" s="9"/>
      <c r="B3" s="9" t="s">
        <v>0</v>
      </c>
      <c r="C3" s="98">
        <v>111001</v>
      </c>
      <c r="D3" s="98"/>
      <c r="E3" s="9"/>
      <c r="F3" s="9"/>
      <c r="G3" s="9"/>
      <c r="H3" s="9"/>
      <c r="I3" s="9"/>
      <c r="J3" s="9"/>
      <c r="K3" s="9"/>
    </row>
    <row r="4" spans="1:11" ht="22.7" customHeight="1">
      <c r="A4" s="9"/>
      <c r="B4" s="9" t="s">
        <v>1</v>
      </c>
      <c r="C4" s="99" t="s">
        <v>199</v>
      </c>
      <c r="D4" s="99"/>
      <c r="E4" s="99"/>
      <c r="F4" s="9"/>
      <c r="G4" s="9"/>
      <c r="H4" s="9"/>
      <c r="I4" s="9"/>
      <c r="J4" s="9"/>
      <c r="K4" s="9"/>
    </row>
    <row r="5" spans="1:11" ht="14.25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ht="78.599999999999994" customHeight="1">
      <c r="A6" s="8"/>
      <c r="B6" s="100" t="s">
        <v>2</v>
      </c>
      <c r="C6" s="100"/>
      <c r="D6" s="100"/>
      <c r="E6" s="100"/>
      <c r="F6" s="100"/>
      <c r="G6" s="100"/>
      <c r="H6" s="100"/>
      <c r="I6" s="100"/>
      <c r="J6" s="100"/>
      <c r="K6" s="100"/>
    </row>
    <row r="7" spans="1:11" ht="22.7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ht="22.7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</row>
    <row r="9" spans="1:11" ht="22.7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 ht="22.7" customHeight="1">
      <c r="A10" s="9"/>
      <c r="B10" s="9" t="s">
        <v>3</v>
      </c>
      <c r="C10" s="9"/>
      <c r="F10" s="83" t="s">
        <v>4</v>
      </c>
      <c r="G10" s="84">
        <v>45291</v>
      </c>
      <c r="H10" s="9"/>
      <c r="I10" s="9"/>
      <c r="J10" s="9"/>
      <c r="K10" s="9"/>
    </row>
    <row r="11" spans="1:11" ht="22.7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11" ht="22.7" customHeight="1">
      <c r="A12" s="9"/>
      <c r="B12" s="83" t="s">
        <v>5</v>
      </c>
      <c r="C12" s="85" t="s">
        <v>200</v>
      </c>
      <c r="D12" s="9"/>
      <c r="E12" s="83" t="s">
        <v>6</v>
      </c>
      <c r="F12" s="8" t="s">
        <v>201</v>
      </c>
      <c r="G12" s="9"/>
      <c r="H12" s="83" t="s">
        <v>7</v>
      </c>
      <c r="I12" s="8" t="s">
        <v>202</v>
      </c>
      <c r="J12" s="9"/>
      <c r="K12" s="9"/>
    </row>
    <row r="13" spans="1:11" ht="14.25" customHeight="1">
      <c r="A13" s="8"/>
      <c r="B13" s="8"/>
      <c r="C13" s="8" t="s">
        <v>8</v>
      </c>
      <c r="D13" s="8"/>
      <c r="E13" s="8"/>
      <c r="F13" s="8"/>
      <c r="G13" s="8"/>
      <c r="H13" s="8"/>
      <c r="I13" s="8"/>
      <c r="J13" s="8"/>
      <c r="K13" s="8"/>
    </row>
    <row r="14" spans="1:11" ht="14.25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1" ht="14.25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</row>
  </sheetData>
  <mergeCells count="3">
    <mergeCell ref="C3:D3"/>
    <mergeCell ref="C4:E4"/>
    <mergeCell ref="B6:K6"/>
  </mergeCells>
  <phoneticPr fontId="29" type="noConversion"/>
  <printOptions horizontalCentered="1" verticalCentered="1"/>
  <pageMargins left="0.47244094488188981" right="0.47244094488188981" top="0.47244094488188981" bottom="0.6692913385826772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E13" sqref="E13"/>
    </sheetView>
  </sheetViews>
  <sheetFormatPr defaultColWidth="10" defaultRowHeight="13.5"/>
  <cols>
    <col min="1" max="1" width="5" customWidth="1"/>
    <col min="2" max="2" width="56.375" customWidth="1"/>
    <col min="3" max="3" width="40.125" customWidth="1"/>
  </cols>
  <sheetData>
    <row r="1" spans="1:3" ht="35.450000000000003" customHeight="1">
      <c r="A1" s="8"/>
      <c r="B1" s="8"/>
    </row>
    <row r="2" spans="1:3" ht="39.200000000000003" customHeight="1">
      <c r="A2" s="8"/>
      <c r="B2" s="101" t="s">
        <v>9</v>
      </c>
      <c r="C2" s="101"/>
    </row>
    <row r="3" spans="1:3" ht="29.45" customHeight="1">
      <c r="A3" s="79"/>
      <c r="B3" s="80" t="s">
        <v>10</v>
      </c>
      <c r="C3" s="80" t="s">
        <v>11</v>
      </c>
    </row>
    <row r="4" spans="1:3" ht="28.5" customHeight="1">
      <c r="A4" s="72"/>
      <c r="B4" s="81" t="s">
        <v>12</v>
      </c>
      <c r="C4" s="62" t="s">
        <v>13</v>
      </c>
    </row>
    <row r="5" spans="1:3" ht="28.5" customHeight="1">
      <c r="A5" s="72"/>
      <c r="B5" s="81" t="s">
        <v>14</v>
      </c>
      <c r="C5" s="62" t="s">
        <v>15</v>
      </c>
    </row>
    <row r="6" spans="1:3" ht="28.5" customHeight="1">
      <c r="A6" s="72"/>
      <c r="B6" s="81" t="s">
        <v>16</v>
      </c>
      <c r="C6" s="62" t="s">
        <v>17</v>
      </c>
    </row>
    <row r="7" spans="1:3" ht="28.5" customHeight="1">
      <c r="A7" s="72"/>
      <c r="B7" s="81" t="s">
        <v>18</v>
      </c>
      <c r="C7" s="62"/>
    </row>
    <row r="8" spans="1:3" ht="28.5" customHeight="1">
      <c r="A8" s="72"/>
      <c r="B8" s="81" t="s">
        <v>19</v>
      </c>
      <c r="C8" s="62" t="s">
        <v>20</v>
      </c>
    </row>
    <row r="9" spans="1:3" ht="28.5" customHeight="1">
      <c r="A9" s="72"/>
      <c r="B9" s="81" t="s">
        <v>21</v>
      </c>
      <c r="C9" s="62" t="s">
        <v>22</v>
      </c>
    </row>
    <row r="10" spans="1:3" ht="28.5" customHeight="1">
      <c r="A10" s="72"/>
      <c r="B10" s="81" t="s">
        <v>23</v>
      </c>
      <c r="C10" s="62" t="s">
        <v>24</v>
      </c>
    </row>
    <row r="11" spans="1:3" ht="28.5" customHeight="1">
      <c r="A11" s="72"/>
      <c r="B11" s="81" t="s">
        <v>25</v>
      </c>
      <c r="C11" s="62" t="s">
        <v>26</v>
      </c>
    </row>
    <row r="12" spans="1:3" ht="28.5" customHeight="1">
      <c r="A12" s="72"/>
      <c r="B12" s="81" t="s">
        <v>27</v>
      </c>
      <c r="C12" s="62"/>
    </row>
    <row r="13" spans="1:3" ht="28.5" customHeight="1">
      <c r="A13" s="8"/>
      <c r="B13" s="81" t="s">
        <v>28</v>
      </c>
      <c r="C13" s="62"/>
    </row>
    <row r="14" spans="1:3" ht="28.5" customHeight="1">
      <c r="A14" s="8"/>
      <c r="B14" s="81" t="s">
        <v>29</v>
      </c>
      <c r="C14" s="62" t="s">
        <v>13</v>
      </c>
    </row>
    <row r="15" spans="1:3" ht="36" customHeight="1">
      <c r="B15" s="81" t="s">
        <v>30</v>
      </c>
      <c r="C15" s="82"/>
    </row>
  </sheetData>
  <mergeCells count="1">
    <mergeCell ref="B2:C2"/>
  </mergeCells>
  <phoneticPr fontId="29" type="noConversion"/>
  <printOptions horizontalCentered="1" verticalCentered="1"/>
  <pageMargins left="0.74803149606299213" right="0.74803149606299213" top="0.27559055118110237" bottom="0.27559055118110237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9"/>
  <sheetViews>
    <sheetView workbookViewId="0">
      <selection activeCell="G29" sqref="G29"/>
    </sheetView>
  </sheetViews>
  <sheetFormatPr defaultColWidth="10" defaultRowHeight="13.5"/>
  <cols>
    <col min="1" max="1" width="26.75" customWidth="1"/>
    <col min="2" max="2" width="16.75" customWidth="1"/>
    <col min="3" max="3" width="27.5" customWidth="1"/>
    <col min="4" max="4" width="14.75" customWidth="1"/>
  </cols>
  <sheetData>
    <row r="1" spans="1:4" ht="14.25" customHeight="1">
      <c r="A1" s="8"/>
      <c r="B1" s="8"/>
      <c r="C1" s="8"/>
      <c r="D1" s="8"/>
    </row>
    <row r="2" spans="1:4" ht="29.25" customHeight="1">
      <c r="A2" s="102" t="s">
        <v>31</v>
      </c>
      <c r="B2" s="102"/>
      <c r="C2" s="102"/>
      <c r="D2" s="102"/>
    </row>
    <row r="3" spans="1:4" ht="22.7" customHeight="1">
      <c r="A3" s="103"/>
      <c r="B3" s="103"/>
      <c r="C3" s="103"/>
      <c r="D3" s="73" t="s">
        <v>32</v>
      </c>
    </row>
    <row r="4" spans="1:4" ht="18.75" customHeight="1">
      <c r="A4" s="104" t="s">
        <v>33</v>
      </c>
      <c r="B4" s="104"/>
      <c r="C4" s="104" t="s">
        <v>34</v>
      </c>
      <c r="D4" s="104"/>
    </row>
    <row r="5" spans="1:4" ht="18.75" customHeight="1">
      <c r="A5" s="50" t="s">
        <v>35</v>
      </c>
      <c r="B5" s="50" t="s">
        <v>36</v>
      </c>
      <c r="C5" s="50" t="s">
        <v>35</v>
      </c>
      <c r="D5" s="50" t="s">
        <v>36</v>
      </c>
    </row>
    <row r="6" spans="1:4" ht="18.75" customHeight="1">
      <c r="A6" s="74" t="s">
        <v>37</v>
      </c>
      <c r="B6" s="57">
        <v>1640994.5149999999</v>
      </c>
      <c r="C6" s="74" t="s">
        <v>38</v>
      </c>
      <c r="D6" s="116">
        <v>1441775.2549999999</v>
      </c>
    </row>
    <row r="7" spans="1:4" ht="18.75" customHeight="1">
      <c r="A7" s="74" t="s">
        <v>39</v>
      </c>
      <c r="B7" s="57"/>
      <c r="C7" s="74" t="s">
        <v>40</v>
      </c>
      <c r="D7" s="75"/>
    </row>
    <row r="8" spans="1:4" ht="18.75" customHeight="1">
      <c r="A8" s="74" t="s">
        <v>41</v>
      </c>
      <c r="B8" s="57"/>
      <c r="C8" s="74" t="s">
        <v>42</v>
      </c>
      <c r="D8" s="75"/>
    </row>
    <row r="9" spans="1:4" ht="18.75" customHeight="1">
      <c r="A9" s="74" t="s">
        <v>43</v>
      </c>
      <c r="B9" s="57"/>
      <c r="C9" s="74" t="s">
        <v>44</v>
      </c>
      <c r="D9" s="75"/>
    </row>
    <row r="10" spans="1:4" ht="18.75" customHeight="1">
      <c r="A10" s="74" t="s">
        <v>45</v>
      </c>
      <c r="B10" s="57"/>
      <c r="C10" s="74" t="s">
        <v>46</v>
      </c>
      <c r="D10" s="75"/>
    </row>
    <row r="11" spans="1:4" ht="18.75" customHeight="1">
      <c r="A11" s="74" t="s">
        <v>47</v>
      </c>
      <c r="B11" s="57"/>
      <c r="C11" s="74" t="s">
        <v>48</v>
      </c>
      <c r="D11" s="75"/>
    </row>
    <row r="12" spans="1:4" ht="18.75" customHeight="1">
      <c r="A12" s="74" t="s">
        <v>49</v>
      </c>
      <c r="B12" s="57"/>
      <c r="C12" s="74" t="s">
        <v>50</v>
      </c>
      <c r="D12" s="75"/>
    </row>
    <row r="13" spans="1:4" ht="18.75" customHeight="1">
      <c r="A13" s="74" t="s">
        <v>51</v>
      </c>
      <c r="B13" s="57"/>
      <c r="C13" s="74" t="s">
        <v>52</v>
      </c>
      <c r="D13" s="75">
        <v>133478.64000000001</v>
      </c>
    </row>
    <row r="14" spans="1:4" ht="18.75" customHeight="1">
      <c r="A14" s="74" t="s">
        <v>53</v>
      </c>
      <c r="B14" s="57"/>
      <c r="C14" s="74" t="s">
        <v>54</v>
      </c>
      <c r="D14" s="75"/>
    </row>
    <row r="15" spans="1:4" ht="18.75" customHeight="1">
      <c r="A15" s="74"/>
      <c r="B15" s="76"/>
      <c r="C15" s="74" t="s">
        <v>55</v>
      </c>
      <c r="D15" s="75">
        <v>65740.62</v>
      </c>
    </row>
    <row r="16" spans="1:4" ht="18.75" customHeight="1">
      <c r="A16" s="74"/>
      <c r="B16" s="76"/>
      <c r="C16" s="74" t="s">
        <v>56</v>
      </c>
      <c r="D16" s="75"/>
    </row>
    <row r="17" spans="1:4" ht="18.75" customHeight="1">
      <c r="A17" s="74"/>
      <c r="B17" s="76"/>
      <c r="C17" s="74" t="s">
        <v>57</v>
      </c>
      <c r="D17" s="75"/>
    </row>
    <row r="18" spans="1:4" ht="18.75" customHeight="1">
      <c r="A18" s="74"/>
      <c r="B18" s="76"/>
      <c r="C18" s="74" t="s">
        <v>58</v>
      </c>
      <c r="D18" s="75"/>
    </row>
    <row r="19" spans="1:4" ht="18.75" customHeight="1">
      <c r="A19" s="74"/>
      <c r="B19" s="76"/>
      <c r="C19" s="74" t="s">
        <v>59</v>
      </c>
      <c r="D19" s="75"/>
    </row>
    <row r="20" spans="1:4" ht="18.75" customHeight="1">
      <c r="A20" s="77"/>
      <c r="B20" s="78"/>
      <c r="C20" s="74" t="s">
        <v>60</v>
      </c>
      <c r="D20" s="75"/>
    </row>
    <row r="21" spans="1:4" ht="18.75" customHeight="1">
      <c r="A21" s="77"/>
      <c r="B21" s="78"/>
      <c r="C21" s="74" t="s">
        <v>61</v>
      </c>
      <c r="D21" s="75"/>
    </row>
    <row r="22" spans="1:4" ht="18.75" customHeight="1">
      <c r="A22" s="77"/>
      <c r="B22" s="78"/>
      <c r="C22" s="74" t="s">
        <v>62</v>
      </c>
      <c r="D22" s="75"/>
    </row>
    <row r="23" spans="1:4" ht="18.75" customHeight="1">
      <c r="A23" s="77"/>
      <c r="B23" s="78"/>
      <c r="C23" s="74" t="s">
        <v>63</v>
      </c>
      <c r="D23" s="75"/>
    </row>
    <row r="24" spans="1:4" ht="18.75" customHeight="1">
      <c r="A24" s="77"/>
      <c r="B24" s="78"/>
      <c r="C24" s="74" t="s">
        <v>64</v>
      </c>
      <c r="D24" s="75"/>
    </row>
    <row r="25" spans="1:4" ht="18.75" customHeight="1">
      <c r="A25" s="74"/>
      <c r="B25" s="76"/>
      <c r="C25" s="74" t="s">
        <v>65</v>
      </c>
      <c r="D25" s="75"/>
    </row>
    <row r="26" spans="1:4" ht="18.75" customHeight="1">
      <c r="A26" s="74"/>
      <c r="B26" s="76"/>
      <c r="C26" s="74" t="s">
        <v>66</v>
      </c>
      <c r="D26" s="75"/>
    </row>
    <row r="27" spans="1:4" ht="18.75" customHeight="1">
      <c r="A27" s="74"/>
      <c r="B27" s="76"/>
      <c r="C27" s="74" t="s">
        <v>67</v>
      </c>
      <c r="D27" s="75"/>
    </row>
    <row r="28" spans="1:4" ht="18.75" customHeight="1">
      <c r="A28" s="77"/>
      <c r="B28" s="78"/>
      <c r="C28" s="74" t="s">
        <v>68</v>
      </c>
      <c r="D28" s="75"/>
    </row>
    <row r="29" spans="1:4" ht="18.75" customHeight="1">
      <c r="A29" s="77"/>
      <c r="B29" s="78"/>
      <c r="C29" s="74" t="s">
        <v>69</v>
      </c>
      <c r="D29" s="75"/>
    </row>
    <row r="30" spans="1:4" ht="18.75" customHeight="1">
      <c r="A30" s="77"/>
      <c r="B30" s="78"/>
      <c r="C30" s="74" t="s">
        <v>70</v>
      </c>
      <c r="D30" s="75"/>
    </row>
    <row r="31" spans="1:4" ht="18.75" customHeight="1">
      <c r="A31" s="77"/>
      <c r="B31" s="78"/>
      <c r="C31" s="74" t="s">
        <v>71</v>
      </c>
      <c r="D31" s="75"/>
    </row>
    <row r="32" spans="1:4" ht="18.75" customHeight="1">
      <c r="A32" s="77"/>
      <c r="B32" s="78"/>
      <c r="C32" s="74" t="s">
        <v>72</v>
      </c>
      <c r="D32" s="75"/>
    </row>
    <row r="33" spans="1:4" ht="18.75" customHeight="1">
      <c r="A33" s="74"/>
      <c r="B33" s="74"/>
      <c r="C33" s="74" t="s">
        <v>73</v>
      </c>
      <c r="D33" s="75"/>
    </row>
    <row r="34" spans="1:4" ht="18.75" customHeight="1">
      <c r="A34" s="74"/>
      <c r="B34" s="74"/>
      <c r="C34" s="74" t="s">
        <v>74</v>
      </c>
      <c r="D34" s="75"/>
    </row>
    <row r="35" spans="1:4" ht="18.75" customHeight="1">
      <c r="A35" s="74"/>
      <c r="B35" s="74"/>
      <c r="C35" s="74" t="s">
        <v>75</v>
      </c>
      <c r="D35" s="75"/>
    </row>
    <row r="36" spans="1:4" ht="18.75" customHeight="1">
      <c r="A36" s="77" t="s">
        <v>76</v>
      </c>
      <c r="B36" s="78">
        <f>SUM(B6:B14)</f>
        <v>1640994.5149999999</v>
      </c>
      <c r="C36" s="77" t="s">
        <v>77</v>
      </c>
      <c r="D36" s="78">
        <v>1640994.5149999999</v>
      </c>
    </row>
    <row r="37" spans="1:4" ht="18.75" customHeight="1">
      <c r="A37" s="77" t="s">
        <v>78</v>
      </c>
      <c r="B37" s="78"/>
      <c r="C37" s="77" t="s">
        <v>79</v>
      </c>
      <c r="D37" s="78"/>
    </row>
    <row r="38" spans="1:4" ht="18.75" customHeight="1">
      <c r="A38" s="77" t="s">
        <v>80</v>
      </c>
      <c r="B38" s="76"/>
      <c r="C38" s="74"/>
      <c r="D38" s="76"/>
    </row>
    <row r="39" spans="1:4" ht="18.75" customHeight="1">
      <c r="A39" s="77" t="s">
        <v>81</v>
      </c>
      <c r="B39" s="78">
        <f>B36+B37</f>
        <v>1640994.5149999999</v>
      </c>
      <c r="C39" s="77" t="s">
        <v>82</v>
      </c>
      <c r="D39" s="78">
        <f>D36+D37</f>
        <v>1640994.5149999999</v>
      </c>
    </row>
  </sheetData>
  <mergeCells count="4">
    <mergeCell ref="A2:D2"/>
    <mergeCell ref="A3:C3"/>
    <mergeCell ref="A4:B4"/>
    <mergeCell ref="C4:D4"/>
  </mergeCells>
  <phoneticPr fontId="29" type="noConversion"/>
  <printOptions horizontalCentered="1" verticalCentered="1"/>
  <pageMargins left="0.55118110236220474" right="0.55118110236220474" top="0.47244094488188981" bottom="0.47244094488188981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2"/>
  <sheetViews>
    <sheetView showZeros="0" workbookViewId="0">
      <selection activeCell="C10" sqref="C10"/>
    </sheetView>
  </sheetViews>
  <sheetFormatPr defaultColWidth="7.875" defaultRowHeight="12.75" customHeight="1"/>
  <cols>
    <col min="1" max="1" width="39.5" style="15" customWidth="1"/>
    <col min="2" max="2" width="35.625" style="15" customWidth="1"/>
    <col min="3" max="3" width="27.375" style="15" customWidth="1"/>
    <col min="4" max="16384" width="7.875" style="14"/>
  </cols>
  <sheetData>
    <row r="1" spans="1:2" ht="24.75" customHeight="1">
      <c r="A1" s="22"/>
    </row>
    <row r="2" spans="1:2" ht="24.75" customHeight="1">
      <c r="A2" s="105" t="s">
        <v>83</v>
      </c>
      <c r="B2" s="105"/>
    </row>
    <row r="3" spans="1:2" ht="24.75" customHeight="1">
      <c r="A3" s="63"/>
      <c r="B3" s="17" t="s">
        <v>32</v>
      </c>
    </row>
    <row r="4" spans="1:2" ht="19.5" customHeight="1">
      <c r="A4" s="26" t="s">
        <v>35</v>
      </c>
      <c r="B4" s="26" t="s">
        <v>36</v>
      </c>
    </row>
    <row r="5" spans="1:2" ht="19.5" customHeight="1">
      <c r="A5" s="64" t="s">
        <v>84</v>
      </c>
      <c r="B5" s="65">
        <f>B6+B7</f>
        <v>1640994.52</v>
      </c>
    </row>
    <row r="6" spans="1:2" ht="19.5" customHeight="1">
      <c r="A6" s="66" t="s">
        <v>85</v>
      </c>
      <c r="B6" s="67">
        <v>1540994.52</v>
      </c>
    </row>
    <row r="7" spans="1:2" ht="19.5" customHeight="1">
      <c r="A7" s="66" t="s">
        <v>86</v>
      </c>
      <c r="B7" s="67">
        <v>100000</v>
      </c>
    </row>
    <row r="8" spans="1:2" ht="19.5" customHeight="1">
      <c r="A8" s="64" t="s">
        <v>87</v>
      </c>
      <c r="B8" s="67">
        <f>B9+B10</f>
        <v>0</v>
      </c>
    </row>
    <row r="9" spans="1:2" ht="19.5" customHeight="1">
      <c r="A9" s="66" t="s">
        <v>85</v>
      </c>
      <c r="B9" s="67"/>
    </row>
    <row r="10" spans="1:2" ht="19.5" customHeight="1">
      <c r="A10" s="66" t="s">
        <v>86</v>
      </c>
      <c r="B10" s="67"/>
    </row>
    <row r="11" spans="1:2" ht="19.5" customHeight="1">
      <c r="A11" s="64" t="s">
        <v>88</v>
      </c>
      <c r="B11" s="67"/>
    </row>
    <row r="12" spans="1:2" ht="19.5" customHeight="1">
      <c r="A12" s="66" t="s">
        <v>85</v>
      </c>
      <c r="B12" s="67"/>
    </row>
    <row r="13" spans="1:2" ht="19.5" customHeight="1">
      <c r="A13" s="66" t="s">
        <v>86</v>
      </c>
      <c r="B13" s="67"/>
    </row>
    <row r="14" spans="1:2" ht="19.5" customHeight="1">
      <c r="A14" s="68" t="s">
        <v>89</v>
      </c>
      <c r="B14" s="67">
        <f>SUM(B15:B17)</f>
        <v>0</v>
      </c>
    </row>
    <row r="15" spans="1:2" ht="19.5" customHeight="1">
      <c r="A15" s="66" t="s">
        <v>90</v>
      </c>
      <c r="B15" s="67"/>
    </row>
    <row r="16" spans="1:2" ht="19.5" customHeight="1">
      <c r="A16" s="66" t="s">
        <v>91</v>
      </c>
      <c r="B16" s="67"/>
    </row>
    <row r="17" spans="1:2" ht="19.5" customHeight="1">
      <c r="A17" s="66" t="s">
        <v>92</v>
      </c>
      <c r="B17" s="67"/>
    </row>
    <row r="18" spans="1:2" ht="19.5" customHeight="1">
      <c r="A18" s="68" t="s">
        <v>93</v>
      </c>
      <c r="B18" s="67"/>
    </row>
    <row r="19" spans="1:2" ht="19.5" customHeight="1">
      <c r="A19" s="68" t="s">
        <v>94</v>
      </c>
      <c r="B19" s="67"/>
    </row>
    <row r="20" spans="1:2" ht="19.5" customHeight="1">
      <c r="A20" s="68" t="s">
        <v>95</v>
      </c>
      <c r="B20" s="67"/>
    </row>
    <row r="21" spans="1:2" ht="19.5" customHeight="1">
      <c r="A21" s="68" t="s">
        <v>96</v>
      </c>
      <c r="B21" s="67"/>
    </row>
    <row r="22" spans="1:2" ht="19.5" customHeight="1">
      <c r="A22" s="68" t="s">
        <v>97</v>
      </c>
      <c r="B22" s="65">
        <f>B23+B26+B29+B30</f>
        <v>0</v>
      </c>
    </row>
    <row r="23" spans="1:2" ht="19.5" customHeight="1">
      <c r="A23" s="66" t="s">
        <v>98</v>
      </c>
      <c r="B23" s="65">
        <f>B24+B25</f>
        <v>0</v>
      </c>
    </row>
    <row r="24" spans="1:2" ht="19.5" customHeight="1">
      <c r="A24" s="66" t="s">
        <v>99</v>
      </c>
      <c r="B24" s="65"/>
    </row>
    <row r="25" spans="1:2" ht="19.5" customHeight="1">
      <c r="A25" s="66" t="s">
        <v>100</v>
      </c>
      <c r="B25" s="65"/>
    </row>
    <row r="26" spans="1:2" ht="19.5" customHeight="1">
      <c r="A26" s="66" t="s">
        <v>101</v>
      </c>
      <c r="B26" s="65">
        <f>B27+B28</f>
        <v>0</v>
      </c>
    </row>
    <row r="27" spans="1:2" ht="19.5" customHeight="1">
      <c r="A27" s="66" t="s">
        <v>102</v>
      </c>
      <c r="B27" s="65"/>
    </row>
    <row r="28" spans="1:2" ht="19.5" customHeight="1">
      <c r="A28" s="66" t="s">
        <v>103</v>
      </c>
      <c r="B28" s="65"/>
    </row>
    <row r="29" spans="1:2" ht="19.5" customHeight="1">
      <c r="A29" s="66" t="s">
        <v>104</v>
      </c>
      <c r="B29" s="65"/>
    </row>
    <row r="30" spans="1:2" ht="19.5" customHeight="1">
      <c r="A30" s="66" t="s">
        <v>105</v>
      </c>
      <c r="B30" s="65"/>
    </row>
    <row r="31" spans="1:2" ht="19.5" customHeight="1">
      <c r="A31" s="69"/>
      <c r="B31" s="65"/>
    </row>
    <row r="32" spans="1:2" ht="19.5" customHeight="1">
      <c r="A32" s="70" t="s">
        <v>106</v>
      </c>
      <c r="B32" s="71">
        <f>B5+B8+B14+B18+B19+B20+B21+B22</f>
        <v>1640994.52</v>
      </c>
    </row>
  </sheetData>
  <sheetProtection formatCells="0" formatColumns="0" formatRows="0"/>
  <mergeCells count="1">
    <mergeCell ref="A2:B2"/>
  </mergeCells>
  <phoneticPr fontId="29" type="noConversion"/>
  <printOptions horizontalCentered="1" verticalCentered="1"/>
  <pageMargins left="0.59055118110236227" right="0.59055118110236227" top="0.51181102362204722" bottom="0.78740157480314965" header="0" footer="0.39370078740157483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G12" sqref="G12"/>
    </sheetView>
  </sheetViews>
  <sheetFormatPr defaultColWidth="10" defaultRowHeight="13.5"/>
  <cols>
    <col min="1" max="1" width="24.5" customWidth="1"/>
    <col min="2" max="2" width="15.125" customWidth="1"/>
    <col min="3" max="3" width="13.75" customWidth="1"/>
    <col min="4" max="4" width="13.25" customWidth="1"/>
    <col min="5" max="5" width="12.625" customWidth="1"/>
  </cols>
  <sheetData>
    <row r="1" spans="1:5" ht="14.25" customHeight="1">
      <c r="A1" s="8"/>
      <c r="B1" s="8"/>
      <c r="C1" s="8"/>
      <c r="D1" s="8"/>
      <c r="E1" s="8"/>
    </row>
    <row r="2" spans="1:5" ht="39.950000000000003" customHeight="1">
      <c r="A2" s="102" t="s">
        <v>107</v>
      </c>
      <c r="B2" s="102"/>
      <c r="C2" s="102"/>
      <c r="D2" s="102"/>
      <c r="E2" s="102"/>
    </row>
    <row r="3" spans="1:5" ht="22.7" customHeight="1">
      <c r="A3" s="9"/>
      <c r="B3" s="9"/>
      <c r="C3" s="9"/>
      <c r="D3" s="9"/>
      <c r="E3" s="9" t="s">
        <v>32</v>
      </c>
    </row>
    <row r="4" spans="1:5" ht="22.7" customHeight="1">
      <c r="A4" s="61" t="s">
        <v>108</v>
      </c>
      <c r="B4" s="61" t="s">
        <v>109</v>
      </c>
      <c r="C4" s="61" t="s">
        <v>110</v>
      </c>
      <c r="D4" s="61" t="s">
        <v>111</v>
      </c>
      <c r="E4" s="61" t="s">
        <v>112</v>
      </c>
    </row>
    <row r="5" spans="1:5" ht="22.7" customHeight="1">
      <c r="A5" s="62" t="s">
        <v>113</v>
      </c>
      <c r="B5" s="48">
        <v>1430994.52</v>
      </c>
      <c r="C5" s="48">
        <v>1430994.52</v>
      </c>
      <c r="D5" s="48">
        <v>210000</v>
      </c>
      <c r="E5" s="48"/>
    </row>
    <row r="6" spans="1:5" ht="24" customHeight="1">
      <c r="A6" s="31" t="s">
        <v>203</v>
      </c>
      <c r="B6" s="48">
        <v>1430994.52</v>
      </c>
      <c r="C6" s="48">
        <v>1430994.52</v>
      </c>
      <c r="D6" s="48">
        <v>210000</v>
      </c>
      <c r="E6" s="48"/>
    </row>
    <row r="7" spans="1:5" ht="24" customHeight="1">
      <c r="A7" s="31" t="s">
        <v>204</v>
      </c>
      <c r="B7" s="48">
        <v>1430994.52</v>
      </c>
      <c r="C7" s="48">
        <v>1430994.52</v>
      </c>
      <c r="D7" s="48">
        <v>210000</v>
      </c>
      <c r="E7" s="48"/>
    </row>
    <row r="8" spans="1:5" ht="24" customHeight="1">
      <c r="A8" s="33" t="s">
        <v>205</v>
      </c>
      <c r="B8" s="48">
        <v>1430994.52</v>
      </c>
      <c r="C8" s="48">
        <v>1430994.52</v>
      </c>
      <c r="D8" s="48">
        <v>210000</v>
      </c>
      <c r="E8" s="49"/>
    </row>
    <row r="9" spans="1:5" ht="24" customHeight="1">
      <c r="A9" s="33"/>
      <c r="B9" s="33"/>
      <c r="C9" s="32"/>
      <c r="D9" s="32"/>
      <c r="E9" s="32"/>
    </row>
    <row r="10" spans="1:5" ht="24" customHeight="1">
      <c r="A10" s="33"/>
      <c r="B10" s="33"/>
      <c r="C10" s="32"/>
      <c r="D10" s="32"/>
      <c r="E10" s="32"/>
    </row>
    <row r="11" spans="1:5" ht="24" customHeight="1">
      <c r="A11" s="33"/>
      <c r="B11" s="33"/>
      <c r="C11" s="32"/>
      <c r="D11" s="32"/>
      <c r="E11" s="32"/>
    </row>
  </sheetData>
  <mergeCells count="1">
    <mergeCell ref="A2:E2"/>
  </mergeCells>
  <phoneticPr fontId="29" type="noConversion"/>
  <pageMargins left="0.74803149606299213" right="0.74803149606299213" top="0.27559055118110237" bottom="0.27559055118110237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7"/>
  <sheetViews>
    <sheetView workbookViewId="0">
      <selection activeCell="E13" sqref="E13"/>
    </sheetView>
  </sheetViews>
  <sheetFormatPr defaultColWidth="10" defaultRowHeight="13.5"/>
  <cols>
    <col min="1" max="1" width="24.625" customWidth="1"/>
    <col min="2" max="2" width="16.75" customWidth="1"/>
    <col min="3" max="3" width="28" customWidth="1"/>
    <col min="4" max="4" width="14.5" customWidth="1"/>
    <col min="5" max="5" width="18.75" customWidth="1"/>
    <col min="6" max="8" width="9.75" customWidth="1"/>
  </cols>
  <sheetData>
    <row r="1" spans="1:7" ht="14.25" customHeight="1">
      <c r="A1" s="8"/>
      <c r="B1" s="8"/>
      <c r="C1" s="8"/>
      <c r="D1" s="8"/>
      <c r="E1" s="8"/>
      <c r="F1" s="8"/>
      <c r="G1" s="8"/>
    </row>
    <row r="2" spans="1:7" ht="39.950000000000003" customHeight="1">
      <c r="A2" s="102" t="s">
        <v>117</v>
      </c>
      <c r="B2" s="102"/>
      <c r="C2" s="102"/>
      <c r="D2" s="102"/>
      <c r="E2" s="8"/>
      <c r="F2" s="8"/>
      <c r="G2" s="8"/>
    </row>
    <row r="3" spans="1:7" ht="22.7" customHeight="1">
      <c r="A3" s="9"/>
      <c r="B3" s="9"/>
      <c r="C3" s="106" t="s">
        <v>32</v>
      </c>
      <c r="D3" s="106"/>
      <c r="E3" s="9"/>
      <c r="F3" s="9"/>
      <c r="G3" s="9"/>
    </row>
    <row r="4" spans="1:7" ht="21" customHeight="1">
      <c r="A4" s="104" t="s">
        <v>33</v>
      </c>
      <c r="B4" s="104"/>
      <c r="C4" s="104" t="s">
        <v>34</v>
      </c>
      <c r="D4" s="104"/>
      <c r="E4" s="9"/>
      <c r="F4" s="9"/>
      <c r="G4" s="9"/>
    </row>
    <row r="5" spans="1:7" ht="21" customHeight="1">
      <c r="A5" s="50" t="s">
        <v>35</v>
      </c>
      <c r="B5" s="50" t="s">
        <v>36</v>
      </c>
      <c r="C5" s="50" t="s">
        <v>35</v>
      </c>
      <c r="D5" s="50" t="s">
        <v>113</v>
      </c>
      <c r="E5" s="9"/>
      <c r="F5" s="9"/>
      <c r="G5" s="9"/>
    </row>
    <row r="6" spans="1:7" ht="21" customHeight="1">
      <c r="A6" s="12" t="s">
        <v>118</v>
      </c>
      <c r="B6" s="56">
        <f>SUM(B7:B9)</f>
        <v>1640994.52</v>
      </c>
      <c r="C6" s="12" t="s">
        <v>119</v>
      </c>
      <c r="D6" s="56">
        <v>1640994.52</v>
      </c>
      <c r="E6" s="9"/>
      <c r="F6" s="9"/>
      <c r="G6" s="9"/>
    </row>
    <row r="7" spans="1:7" ht="21" customHeight="1">
      <c r="A7" s="12" t="s">
        <v>120</v>
      </c>
      <c r="B7" s="57">
        <v>1640994.52</v>
      </c>
      <c r="C7" s="12" t="s">
        <v>121</v>
      </c>
      <c r="D7" s="57">
        <v>1441775.2549999999</v>
      </c>
      <c r="E7" s="9"/>
      <c r="F7" s="9"/>
      <c r="G7" s="9"/>
    </row>
    <row r="8" spans="1:7" ht="21" customHeight="1">
      <c r="A8" s="12" t="s">
        <v>122</v>
      </c>
      <c r="B8" s="57"/>
      <c r="C8" s="12" t="s">
        <v>123</v>
      </c>
      <c r="D8" s="75"/>
      <c r="E8" s="9"/>
      <c r="F8" s="9"/>
      <c r="G8" s="9"/>
    </row>
    <row r="9" spans="1:7" ht="21" customHeight="1">
      <c r="A9" s="12" t="s">
        <v>124</v>
      </c>
      <c r="B9" s="57"/>
      <c r="C9" s="12" t="s">
        <v>125</v>
      </c>
      <c r="D9" s="75"/>
      <c r="E9" s="9"/>
      <c r="F9" s="9"/>
      <c r="G9" s="9"/>
    </row>
    <row r="10" spans="1:7" ht="21" customHeight="1">
      <c r="A10" s="12"/>
      <c r="B10" s="58"/>
      <c r="C10" s="12" t="s">
        <v>126</v>
      </c>
      <c r="D10" s="75"/>
      <c r="E10" s="9"/>
      <c r="F10" s="9"/>
      <c r="G10" s="9"/>
    </row>
    <row r="11" spans="1:7" ht="21" customHeight="1">
      <c r="A11" s="12"/>
      <c r="B11" s="58"/>
      <c r="C11" s="12" t="s">
        <v>127</v>
      </c>
      <c r="D11" s="75"/>
      <c r="E11" s="9"/>
      <c r="F11" s="9"/>
      <c r="G11" s="9"/>
    </row>
    <row r="12" spans="1:7" ht="21" customHeight="1">
      <c r="A12" s="12"/>
      <c r="B12" s="58"/>
      <c r="C12" s="12" t="s">
        <v>128</v>
      </c>
      <c r="D12" s="75"/>
      <c r="E12" s="9"/>
      <c r="F12" s="9"/>
      <c r="G12" s="9"/>
    </row>
    <row r="13" spans="1:7" ht="21" customHeight="1">
      <c r="A13" s="35"/>
      <c r="B13" s="53"/>
      <c r="C13" s="12" t="s">
        <v>129</v>
      </c>
      <c r="D13" s="75"/>
      <c r="E13" s="9"/>
      <c r="F13" s="9"/>
      <c r="G13" s="9"/>
    </row>
    <row r="14" spans="1:7" ht="21" customHeight="1">
      <c r="A14" s="12"/>
      <c r="B14" s="58"/>
      <c r="C14" s="12" t="s">
        <v>130</v>
      </c>
      <c r="D14" s="75">
        <v>133478.64000000001</v>
      </c>
      <c r="E14" s="9"/>
      <c r="F14" s="9"/>
      <c r="G14" s="37"/>
    </row>
    <row r="15" spans="1:7" ht="21" customHeight="1">
      <c r="A15" s="12"/>
      <c r="B15" s="58"/>
      <c r="C15" s="12" t="s">
        <v>131</v>
      </c>
      <c r="D15" s="75"/>
      <c r="E15" s="9"/>
      <c r="F15" s="9"/>
      <c r="G15" s="9"/>
    </row>
    <row r="16" spans="1:7" ht="21" customHeight="1">
      <c r="A16" s="12"/>
      <c r="B16" s="58"/>
      <c r="C16" s="12" t="s">
        <v>132</v>
      </c>
      <c r="D16" s="75">
        <v>65740.62</v>
      </c>
      <c r="E16" s="9"/>
      <c r="F16" s="9"/>
      <c r="G16" s="9"/>
    </row>
    <row r="17" spans="1:7" ht="21" customHeight="1">
      <c r="A17" s="12"/>
      <c r="B17" s="58"/>
      <c r="C17" s="12" t="s">
        <v>133</v>
      </c>
      <c r="D17" s="57"/>
      <c r="E17" s="9"/>
      <c r="F17" s="9"/>
      <c r="G17" s="9"/>
    </row>
    <row r="18" spans="1:7" ht="21" customHeight="1">
      <c r="A18" s="12"/>
      <c r="B18" s="58"/>
      <c r="C18" s="12" t="s">
        <v>134</v>
      </c>
      <c r="D18" s="57"/>
      <c r="E18" s="9"/>
      <c r="F18" s="9"/>
      <c r="G18" s="9"/>
    </row>
    <row r="19" spans="1:7" ht="21" customHeight="1">
      <c r="A19" s="12"/>
      <c r="B19" s="12"/>
      <c r="C19" s="12" t="s">
        <v>135</v>
      </c>
      <c r="D19" s="57"/>
      <c r="E19" s="9"/>
      <c r="F19" s="9"/>
      <c r="G19" s="9"/>
    </row>
    <row r="20" spans="1:7" ht="21" customHeight="1">
      <c r="A20" s="12"/>
      <c r="B20" s="12"/>
      <c r="C20" s="12" t="s">
        <v>136</v>
      </c>
      <c r="D20" s="57"/>
      <c r="E20" s="9"/>
      <c r="F20" s="9"/>
      <c r="G20" s="9"/>
    </row>
    <row r="21" spans="1:7" ht="21" customHeight="1">
      <c r="A21" s="12"/>
      <c r="B21" s="12"/>
      <c r="C21" s="12" t="s">
        <v>137</v>
      </c>
      <c r="D21" s="57"/>
      <c r="E21" s="9"/>
      <c r="F21" s="9"/>
      <c r="G21" s="9"/>
    </row>
    <row r="22" spans="1:7" ht="21" customHeight="1">
      <c r="A22" s="12"/>
      <c r="B22" s="12"/>
      <c r="C22" s="12" t="s">
        <v>138</v>
      </c>
      <c r="D22" s="57"/>
      <c r="E22" s="9"/>
      <c r="F22" s="9"/>
      <c r="G22" s="9"/>
    </row>
    <row r="23" spans="1:7" ht="21" customHeight="1">
      <c r="A23" s="12"/>
      <c r="B23" s="12"/>
      <c r="C23" s="12" t="s">
        <v>139</v>
      </c>
      <c r="D23" s="57"/>
      <c r="E23" s="9"/>
      <c r="F23" s="9"/>
      <c r="G23" s="9"/>
    </row>
    <row r="24" spans="1:7" ht="21" customHeight="1">
      <c r="A24" s="12"/>
      <c r="B24" s="12"/>
      <c r="C24" s="12" t="s">
        <v>140</v>
      </c>
      <c r="D24" s="57"/>
      <c r="E24" s="9"/>
      <c r="F24" s="9"/>
      <c r="G24" s="9"/>
    </row>
    <row r="25" spans="1:7" ht="21" customHeight="1">
      <c r="A25" s="12"/>
      <c r="B25" s="12"/>
      <c r="C25" s="12" t="s">
        <v>141</v>
      </c>
      <c r="D25" s="57"/>
      <c r="E25" s="9"/>
      <c r="F25" s="9"/>
      <c r="G25" s="9"/>
    </row>
    <row r="26" spans="1:7" ht="21" customHeight="1">
      <c r="A26" s="12"/>
      <c r="B26" s="12"/>
      <c r="C26" s="12" t="s">
        <v>142</v>
      </c>
      <c r="D26" s="57"/>
      <c r="E26" s="9"/>
      <c r="F26" s="9"/>
      <c r="G26" s="9"/>
    </row>
    <row r="27" spans="1:7" ht="21" customHeight="1">
      <c r="A27" s="12"/>
      <c r="B27" s="12"/>
      <c r="C27" s="12" t="s">
        <v>143</v>
      </c>
      <c r="D27" s="57"/>
      <c r="E27" s="9"/>
      <c r="F27" s="9"/>
      <c r="G27" s="9"/>
    </row>
    <row r="28" spans="1:7" ht="21" customHeight="1">
      <c r="A28" s="12"/>
      <c r="B28" s="12"/>
      <c r="C28" s="12" t="s">
        <v>144</v>
      </c>
      <c r="D28" s="57"/>
      <c r="E28" s="9"/>
      <c r="F28" s="9"/>
      <c r="G28" s="9"/>
    </row>
    <row r="29" spans="1:7" ht="21" customHeight="1">
      <c r="A29" s="12"/>
      <c r="B29" s="12"/>
      <c r="C29" s="12" t="s">
        <v>145</v>
      </c>
      <c r="D29" s="57"/>
      <c r="E29" s="9"/>
      <c r="F29" s="9"/>
      <c r="G29" s="9"/>
    </row>
    <row r="30" spans="1:7" ht="21" customHeight="1">
      <c r="A30" s="12"/>
      <c r="B30" s="12"/>
      <c r="C30" s="12" t="s">
        <v>146</v>
      </c>
      <c r="D30" s="57"/>
      <c r="E30" s="9"/>
      <c r="F30" s="9"/>
      <c r="G30" s="9"/>
    </row>
    <row r="31" spans="1:7" ht="21" customHeight="1">
      <c r="A31" s="12"/>
      <c r="B31" s="12"/>
      <c r="C31" s="12" t="s">
        <v>147</v>
      </c>
      <c r="D31" s="57"/>
      <c r="E31" s="9"/>
      <c r="F31" s="9"/>
      <c r="G31" s="9"/>
    </row>
    <row r="32" spans="1:7" ht="21" customHeight="1">
      <c r="A32" s="12"/>
      <c r="B32" s="12"/>
      <c r="C32" s="12" t="s">
        <v>148</v>
      </c>
      <c r="D32" s="57"/>
      <c r="E32" s="9"/>
      <c r="F32" s="9"/>
      <c r="G32" s="9"/>
    </row>
    <row r="33" spans="1:7" ht="21" customHeight="1">
      <c r="A33" s="12"/>
      <c r="B33" s="12"/>
      <c r="C33" s="12" t="s">
        <v>149</v>
      </c>
      <c r="D33" s="57"/>
      <c r="E33" s="9"/>
      <c r="F33" s="9"/>
      <c r="G33" s="9"/>
    </row>
    <row r="34" spans="1:7" ht="21" customHeight="1">
      <c r="A34" s="12"/>
      <c r="B34" s="12"/>
      <c r="C34" s="12" t="s">
        <v>150</v>
      </c>
      <c r="D34" s="57"/>
      <c r="E34" s="9"/>
      <c r="F34" s="9"/>
      <c r="G34" s="9"/>
    </row>
    <row r="35" spans="1:7" ht="21" customHeight="1">
      <c r="A35" s="12"/>
      <c r="B35" s="12"/>
      <c r="C35" s="12" t="s">
        <v>151</v>
      </c>
      <c r="D35" s="57"/>
      <c r="E35" s="9"/>
      <c r="F35" s="9"/>
      <c r="G35" s="9"/>
    </row>
    <row r="36" spans="1:7" ht="21" customHeight="1">
      <c r="A36" s="12"/>
      <c r="B36" s="12"/>
      <c r="C36" s="12" t="s">
        <v>152</v>
      </c>
      <c r="D36" s="56"/>
      <c r="E36" s="9"/>
      <c r="F36" s="9"/>
      <c r="G36" s="9"/>
    </row>
    <row r="37" spans="1:7" ht="21" customHeight="1">
      <c r="A37" s="50" t="s">
        <v>153</v>
      </c>
      <c r="B37" s="59">
        <f>B6</f>
        <v>1640994.52</v>
      </c>
      <c r="C37" s="50" t="s">
        <v>154</v>
      </c>
      <c r="D37" s="60">
        <f>D6</f>
        <v>1640994.52</v>
      </c>
      <c r="E37" s="37"/>
      <c r="F37" s="9"/>
      <c r="G37" s="9"/>
    </row>
  </sheetData>
  <mergeCells count="4">
    <mergeCell ref="A2:D2"/>
    <mergeCell ref="C3:D3"/>
    <mergeCell ref="A4:B4"/>
    <mergeCell ref="C4:D4"/>
  </mergeCells>
  <phoneticPr fontId="29" type="noConversion"/>
  <pageMargins left="0.75" right="0.75" top="0.270000010728836" bottom="0.270000010728836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8"/>
  <sheetViews>
    <sheetView workbookViewId="0">
      <selection activeCell="C21" sqref="C21"/>
    </sheetView>
  </sheetViews>
  <sheetFormatPr defaultColWidth="10" defaultRowHeight="13.5"/>
  <cols>
    <col min="1" max="1" width="14.75" customWidth="1"/>
    <col min="2" max="2" width="18" customWidth="1"/>
    <col min="3" max="5" width="11.75" customWidth="1"/>
    <col min="6" max="11" width="11.375" customWidth="1"/>
  </cols>
  <sheetData>
    <row r="1" spans="1:11" ht="14.2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39.950000000000003" customHeight="1">
      <c r="A2" s="102" t="s">
        <v>155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11" ht="22.7" customHeight="1">
      <c r="A3" s="9"/>
      <c r="B3" s="9"/>
      <c r="C3" s="9"/>
      <c r="D3" s="9"/>
      <c r="E3" s="9"/>
      <c r="F3" s="9"/>
      <c r="G3" s="9"/>
      <c r="H3" s="9"/>
      <c r="I3" s="9"/>
      <c r="J3" s="106" t="s">
        <v>32</v>
      </c>
      <c r="K3" s="106"/>
    </row>
    <row r="4" spans="1:11" ht="22.7" customHeight="1">
      <c r="A4" s="104" t="s">
        <v>156</v>
      </c>
      <c r="B4" s="104" t="s">
        <v>113</v>
      </c>
      <c r="C4" s="104" t="s">
        <v>157</v>
      </c>
      <c r="D4" s="104"/>
      <c r="E4" s="104"/>
      <c r="F4" s="104" t="s">
        <v>158</v>
      </c>
      <c r="G4" s="104"/>
      <c r="H4" s="104"/>
      <c r="I4" s="104" t="s">
        <v>159</v>
      </c>
      <c r="J4" s="104"/>
      <c r="K4" s="104"/>
    </row>
    <row r="5" spans="1:11" ht="22.7" customHeight="1">
      <c r="A5" s="104"/>
      <c r="B5" s="104"/>
      <c r="C5" s="11" t="s">
        <v>113</v>
      </c>
      <c r="D5" s="11" t="s">
        <v>110</v>
      </c>
      <c r="E5" s="11" t="s">
        <v>111</v>
      </c>
      <c r="F5" s="11" t="s">
        <v>113</v>
      </c>
      <c r="G5" s="11" t="s">
        <v>110</v>
      </c>
      <c r="H5" s="11" t="s">
        <v>111</v>
      </c>
      <c r="I5" s="11" t="s">
        <v>113</v>
      </c>
      <c r="J5" s="11" t="s">
        <v>110</v>
      </c>
      <c r="K5" s="11" t="s">
        <v>111</v>
      </c>
    </row>
    <row r="6" spans="1:11" ht="22.7" customHeight="1">
      <c r="A6" s="35" t="s">
        <v>113</v>
      </c>
      <c r="B6" s="51"/>
      <c r="C6" s="51"/>
      <c r="D6" s="51"/>
      <c r="E6" s="51"/>
      <c r="F6" s="51"/>
      <c r="G6" s="51"/>
      <c r="H6" s="51"/>
      <c r="I6" s="51"/>
      <c r="J6" s="51"/>
      <c r="K6" s="51"/>
    </row>
    <row r="7" spans="1:11" ht="22.7" customHeight="1">
      <c r="A7" s="52" t="s">
        <v>199</v>
      </c>
      <c r="B7" s="51">
        <v>1640994.52</v>
      </c>
      <c r="C7" s="31" t="s">
        <v>257</v>
      </c>
      <c r="D7" s="48">
        <v>1430994.52</v>
      </c>
      <c r="E7" s="48">
        <v>210000</v>
      </c>
      <c r="F7" s="53"/>
      <c r="G7" s="53"/>
      <c r="H7" s="53"/>
      <c r="I7" s="53"/>
      <c r="J7" s="53"/>
      <c r="K7" s="53"/>
    </row>
    <row r="8" spans="1:11" ht="22.7" customHeight="1">
      <c r="A8" s="54"/>
      <c r="B8" s="55"/>
      <c r="C8" s="55"/>
      <c r="D8" s="53"/>
      <c r="E8" s="53"/>
      <c r="F8" s="53"/>
      <c r="G8" s="53"/>
      <c r="H8" s="53"/>
      <c r="I8" s="53"/>
      <c r="J8" s="53"/>
      <c r="K8" s="53"/>
    </row>
  </sheetData>
  <mergeCells count="7">
    <mergeCell ref="A2:K2"/>
    <mergeCell ref="J3:K3"/>
    <mergeCell ref="C4:E4"/>
    <mergeCell ref="F4:H4"/>
    <mergeCell ref="I4:K4"/>
    <mergeCell ref="A4:A5"/>
    <mergeCell ref="B4:B5"/>
  </mergeCells>
  <phoneticPr fontId="29" type="noConversion"/>
  <pageMargins left="0.55118110236220474" right="0.55118110236220474" top="0.27559055118110237" bottom="0.27559055118110237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I12" sqref="I12"/>
    </sheetView>
  </sheetViews>
  <sheetFormatPr defaultColWidth="10" defaultRowHeight="13.5"/>
  <cols>
    <col min="1" max="1" width="17.5" customWidth="1"/>
    <col min="2" max="2" width="25.75" customWidth="1"/>
    <col min="3" max="5" width="25.625" customWidth="1"/>
  </cols>
  <sheetData>
    <row r="1" spans="1:5" ht="14.25" customHeight="1">
      <c r="A1" s="43"/>
    </row>
    <row r="2" spans="1:5" ht="36.950000000000003" customHeight="1">
      <c r="A2" s="102" t="s">
        <v>160</v>
      </c>
      <c r="B2" s="102"/>
      <c r="C2" s="102"/>
      <c r="D2" s="102"/>
      <c r="E2" s="102"/>
    </row>
    <row r="3" spans="1:5" ht="21.95" customHeight="1">
      <c r="A3" s="9"/>
      <c r="B3" s="9"/>
      <c r="C3" s="106" t="s">
        <v>32</v>
      </c>
      <c r="D3" s="106"/>
      <c r="E3" s="106"/>
    </row>
    <row r="4" spans="1:5" ht="22.7" customHeight="1">
      <c r="A4" s="107" t="s">
        <v>108</v>
      </c>
      <c r="B4" s="107"/>
      <c r="C4" s="107" t="s">
        <v>157</v>
      </c>
      <c r="D4" s="107"/>
      <c r="E4" s="107"/>
    </row>
    <row r="5" spans="1:5" ht="22.7" customHeight="1">
      <c r="A5" s="44" t="s">
        <v>161</v>
      </c>
      <c r="B5" s="44" t="s">
        <v>162</v>
      </c>
      <c r="C5" s="45" t="s">
        <v>113</v>
      </c>
      <c r="D5" s="44" t="s">
        <v>110</v>
      </c>
      <c r="E5" s="44" t="s">
        <v>111</v>
      </c>
    </row>
    <row r="6" spans="1:5" ht="22.7" customHeight="1">
      <c r="A6" s="46"/>
      <c r="B6" s="47" t="s">
        <v>113</v>
      </c>
      <c r="C6" s="97">
        <v>1430994.52</v>
      </c>
      <c r="D6" s="97">
        <v>1430994.52</v>
      </c>
      <c r="E6" s="97">
        <v>210000</v>
      </c>
    </row>
    <row r="7" spans="1:5" ht="29.1" customHeight="1">
      <c r="A7" s="31" t="s">
        <v>207</v>
      </c>
      <c r="B7" s="31" t="s">
        <v>114</v>
      </c>
      <c r="C7" s="97">
        <v>1430994.52</v>
      </c>
      <c r="D7" s="97">
        <v>1430994.52</v>
      </c>
      <c r="E7" s="97">
        <v>210000</v>
      </c>
    </row>
    <row r="8" spans="1:5" ht="29.1" customHeight="1">
      <c r="A8" s="31" t="s">
        <v>115</v>
      </c>
      <c r="B8" s="31" t="s">
        <v>208</v>
      </c>
      <c r="C8" s="97">
        <v>1430994.52</v>
      </c>
      <c r="D8" s="97">
        <v>1430994.52</v>
      </c>
      <c r="E8" s="97">
        <v>210000</v>
      </c>
    </row>
    <row r="9" spans="1:5" ht="29.1" customHeight="1">
      <c r="A9" s="33" t="s">
        <v>206</v>
      </c>
      <c r="B9" s="33" t="s">
        <v>116</v>
      </c>
      <c r="C9" s="97">
        <v>1430994.52</v>
      </c>
      <c r="D9" s="97">
        <v>1430994.52</v>
      </c>
      <c r="E9" s="97">
        <v>210000</v>
      </c>
    </row>
    <row r="10" spans="1:5" ht="29.1" customHeight="1">
      <c r="A10" s="33"/>
      <c r="B10" s="33"/>
      <c r="C10" s="32"/>
      <c r="D10" s="32"/>
      <c r="E10" s="32"/>
    </row>
    <row r="11" spans="1:5" ht="29.1" customHeight="1">
      <c r="A11" s="33"/>
      <c r="B11" s="33"/>
      <c r="C11" s="32"/>
      <c r="D11" s="32"/>
      <c r="E11" s="32"/>
    </row>
    <row r="12" spans="1:5" ht="29.1" customHeight="1">
      <c r="A12" s="33"/>
      <c r="B12" s="33"/>
      <c r="C12" s="32"/>
      <c r="D12" s="32"/>
      <c r="E12" s="32"/>
    </row>
  </sheetData>
  <mergeCells count="4">
    <mergeCell ref="A2:E2"/>
    <mergeCell ref="C3:E3"/>
    <mergeCell ref="A4:B4"/>
    <mergeCell ref="C4:E4"/>
  </mergeCells>
  <phoneticPr fontId="29" type="noConversion"/>
  <printOptions horizontalCentered="1" verticalCentered="1"/>
  <pageMargins left="0.74803149606299213" right="0.74803149606299213" top="0.27559055118110237" bottom="0.27559055118110237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E12" sqref="E12"/>
    </sheetView>
  </sheetViews>
  <sheetFormatPr defaultColWidth="10" defaultRowHeight="13.5"/>
  <cols>
    <col min="1" max="1" width="13.75" customWidth="1"/>
    <col min="2" max="2" width="25.25" customWidth="1"/>
    <col min="3" max="3" width="19.625" customWidth="1"/>
    <col min="4" max="4" width="20.375" customWidth="1"/>
    <col min="5" max="5" width="21.5" customWidth="1"/>
  </cols>
  <sheetData>
    <row r="1" spans="1:5" ht="18" customHeight="1">
      <c r="A1" s="8"/>
      <c r="B1" s="8"/>
      <c r="C1" s="8"/>
      <c r="D1" s="8"/>
      <c r="E1" s="8"/>
    </row>
    <row r="2" spans="1:5" ht="39.950000000000003" customHeight="1">
      <c r="A2" s="102" t="s">
        <v>163</v>
      </c>
      <c r="B2" s="102"/>
      <c r="C2" s="102"/>
      <c r="D2" s="102"/>
      <c r="E2" s="102"/>
    </row>
    <row r="3" spans="1:5" ht="22.7" customHeight="1">
      <c r="A3" s="108"/>
      <c r="B3" s="108"/>
      <c r="C3" s="9"/>
      <c r="D3" s="9"/>
      <c r="E3" s="38" t="s">
        <v>32</v>
      </c>
    </row>
    <row r="4" spans="1:5" ht="22.7" customHeight="1">
      <c r="A4" s="107" t="s">
        <v>164</v>
      </c>
      <c r="B4" s="107"/>
      <c r="C4" s="107" t="s">
        <v>165</v>
      </c>
      <c r="D4" s="107"/>
      <c r="E4" s="107"/>
    </row>
    <row r="5" spans="1:5" ht="22.7" customHeight="1">
      <c r="A5" s="39" t="s">
        <v>161</v>
      </c>
      <c r="B5" s="39" t="s">
        <v>162</v>
      </c>
      <c r="C5" s="39" t="s">
        <v>113</v>
      </c>
      <c r="D5" s="39" t="s">
        <v>166</v>
      </c>
      <c r="E5" s="39" t="s">
        <v>167</v>
      </c>
    </row>
    <row r="6" spans="1:5" ht="22.7" customHeight="1">
      <c r="A6" s="39"/>
      <c r="B6" s="40" t="s">
        <v>113</v>
      </c>
      <c r="C6" s="41">
        <f>C7+C19+C32</f>
        <v>1640994.52</v>
      </c>
      <c r="D6" s="41">
        <f>D7+D32</f>
        <v>1167372.52</v>
      </c>
      <c r="E6" s="41">
        <f>E19</f>
        <v>473622</v>
      </c>
    </row>
    <row r="7" spans="1:5" ht="24.75" customHeight="1">
      <c r="A7" s="31" t="s">
        <v>168</v>
      </c>
      <c r="B7" s="31" t="s">
        <v>169</v>
      </c>
      <c r="C7" s="42">
        <f>D7+E7</f>
        <v>1151652.52</v>
      </c>
      <c r="D7" s="93">
        <v>1151652.52</v>
      </c>
      <c r="E7" s="93"/>
    </row>
    <row r="8" spans="1:5" ht="24.75" customHeight="1">
      <c r="A8" s="87" t="s">
        <v>221</v>
      </c>
      <c r="B8" s="86" t="s">
        <v>240</v>
      </c>
      <c r="C8" s="42">
        <f t="shared" ref="C8:C33" si="0">D8+E8</f>
        <v>437068.79999999999</v>
      </c>
      <c r="D8" s="94">
        <v>437068.79999999999</v>
      </c>
      <c r="E8" s="95"/>
    </row>
    <row r="9" spans="1:5" ht="24.75" customHeight="1">
      <c r="A9" s="87" t="s">
        <v>222</v>
      </c>
      <c r="B9" s="86" t="s">
        <v>241</v>
      </c>
      <c r="C9" s="42">
        <f t="shared" si="0"/>
        <v>256307.86</v>
      </c>
      <c r="D9" s="30">
        <v>256307.86</v>
      </c>
      <c r="E9" s="30"/>
    </row>
    <row r="10" spans="1:5" ht="24.75" customHeight="1">
      <c r="A10" s="87" t="s">
        <v>223</v>
      </c>
      <c r="B10" s="86" t="s">
        <v>242</v>
      </c>
      <c r="C10" s="42">
        <f t="shared" si="0"/>
        <v>173700</v>
      </c>
      <c r="D10" s="30">
        <v>173700</v>
      </c>
      <c r="E10" s="30"/>
    </row>
    <row r="11" spans="1:5" ht="24.75" customHeight="1">
      <c r="A11" s="87" t="s">
        <v>224</v>
      </c>
      <c r="B11" s="86" t="s">
        <v>243</v>
      </c>
      <c r="C11" s="42">
        <f t="shared" si="0"/>
        <v>0</v>
      </c>
      <c r="D11" s="30"/>
      <c r="E11" s="30"/>
    </row>
    <row r="12" spans="1:5" ht="24.75" customHeight="1">
      <c r="A12" s="87" t="s">
        <v>225</v>
      </c>
      <c r="B12" s="86" t="s">
        <v>244</v>
      </c>
      <c r="C12" s="42">
        <f t="shared" si="0"/>
        <v>74982.600000000006</v>
      </c>
      <c r="D12" s="30">
        <v>74982.600000000006</v>
      </c>
      <c r="E12" s="30"/>
    </row>
    <row r="13" spans="1:5" ht="24.75" customHeight="1">
      <c r="A13" s="87" t="s">
        <v>226</v>
      </c>
      <c r="B13" s="86" t="s">
        <v>245</v>
      </c>
      <c r="C13" s="42">
        <f>D13+E13</f>
        <v>113565.28</v>
      </c>
      <c r="D13" s="30">
        <v>113565.28</v>
      </c>
      <c r="E13" s="30"/>
    </row>
    <row r="14" spans="1:5" ht="24.75" customHeight="1">
      <c r="A14" s="87" t="s">
        <v>227</v>
      </c>
      <c r="B14" s="86" t="s">
        <v>246</v>
      </c>
      <c r="C14" s="42">
        <f t="shared" si="0"/>
        <v>0</v>
      </c>
      <c r="D14" s="30"/>
      <c r="E14" s="30"/>
    </row>
    <row r="15" spans="1:5" ht="24.75" customHeight="1">
      <c r="A15" s="87" t="s">
        <v>251</v>
      </c>
      <c r="B15" s="86" t="s">
        <v>247</v>
      </c>
      <c r="C15" s="42">
        <f t="shared" si="0"/>
        <v>65740.62</v>
      </c>
      <c r="D15" s="30">
        <v>65740.62</v>
      </c>
      <c r="E15" s="30"/>
    </row>
    <row r="16" spans="1:5" ht="24.75" customHeight="1">
      <c r="A16" s="87" t="s">
        <v>229</v>
      </c>
      <c r="B16" s="86" t="s">
        <v>248</v>
      </c>
      <c r="C16" s="42">
        <f t="shared" si="0"/>
        <v>4193.3599999999997</v>
      </c>
      <c r="D16" s="30">
        <v>4193.3599999999997</v>
      </c>
      <c r="E16" s="30"/>
    </row>
    <row r="17" spans="1:5" ht="24.75" customHeight="1">
      <c r="A17" s="87" t="s">
        <v>230</v>
      </c>
      <c r="B17" s="86" t="s">
        <v>249</v>
      </c>
      <c r="C17" s="42">
        <f t="shared" si="0"/>
        <v>0</v>
      </c>
      <c r="D17" s="30"/>
      <c r="E17" s="30"/>
    </row>
    <row r="18" spans="1:5" ht="24.75" customHeight="1">
      <c r="A18" s="87" t="s">
        <v>239</v>
      </c>
      <c r="B18" s="86" t="s">
        <v>250</v>
      </c>
      <c r="C18" s="42">
        <f t="shared" si="0"/>
        <v>26094</v>
      </c>
      <c r="D18" s="30">
        <v>26094</v>
      </c>
      <c r="E18" s="30"/>
    </row>
    <row r="19" spans="1:5" ht="24.75" customHeight="1">
      <c r="A19" s="27" t="s">
        <v>183</v>
      </c>
      <c r="B19" s="31" t="s">
        <v>184</v>
      </c>
      <c r="C19" s="42">
        <f t="shared" si="0"/>
        <v>473622</v>
      </c>
      <c r="D19" s="30"/>
      <c r="E19" s="39">
        <v>473622</v>
      </c>
    </row>
    <row r="20" spans="1:5" ht="24.75" customHeight="1">
      <c r="A20" s="87" t="s">
        <v>221</v>
      </c>
      <c r="B20" s="86" t="s">
        <v>209</v>
      </c>
      <c r="C20" s="42">
        <f t="shared" si="0"/>
        <v>86000</v>
      </c>
      <c r="D20" s="30"/>
      <c r="E20" s="24">
        <v>86000</v>
      </c>
    </row>
    <row r="21" spans="1:5" ht="24.75" customHeight="1">
      <c r="A21" s="87" t="s">
        <v>222</v>
      </c>
      <c r="B21" s="86" t="s">
        <v>210</v>
      </c>
      <c r="C21" s="42">
        <f t="shared" si="0"/>
        <v>130000</v>
      </c>
      <c r="D21" s="30"/>
      <c r="E21" s="24">
        <v>130000</v>
      </c>
    </row>
    <row r="22" spans="1:5" ht="24.75" customHeight="1">
      <c r="A22" s="87" t="s">
        <v>225</v>
      </c>
      <c r="B22" s="86" t="s">
        <v>211</v>
      </c>
      <c r="C22" s="42">
        <f t="shared" si="0"/>
        <v>12000</v>
      </c>
      <c r="D22" s="30"/>
      <c r="E22" s="24">
        <v>12000</v>
      </c>
    </row>
    <row r="23" spans="1:5" ht="24.75" customHeight="1">
      <c r="A23" s="87" t="s">
        <v>228</v>
      </c>
      <c r="B23" s="86" t="s">
        <v>212</v>
      </c>
      <c r="C23" s="42">
        <f t="shared" si="0"/>
        <v>25000</v>
      </c>
      <c r="D23" s="30"/>
      <c r="E23" s="24">
        <v>25000</v>
      </c>
    </row>
    <row r="24" spans="1:5" ht="24.75" customHeight="1">
      <c r="A24" s="87" t="s">
        <v>231</v>
      </c>
      <c r="B24" s="86" t="s">
        <v>213</v>
      </c>
      <c r="C24" s="42">
        <f t="shared" si="0"/>
        <v>10000</v>
      </c>
      <c r="D24" s="30"/>
      <c r="E24" s="24">
        <v>10000</v>
      </c>
    </row>
    <row r="25" spans="1:5" ht="24.75" customHeight="1">
      <c r="A25" s="87" t="s">
        <v>232</v>
      </c>
      <c r="B25" s="86" t="s">
        <v>214</v>
      </c>
      <c r="C25" s="42">
        <f t="shared" si="0"/>
        <v>12000</v>
      </c>
      <c r="D25" s="30"/>
      <c r="E25" s="24">
        <v>12000</v>
      </c>
    </row>
    <row r="26" spans="1:5" ht="24.75" customHeight="1">
      <c r="A26" s="87" t="s">
        <v>233</v>
      </c>
      <c r="B26" s="86" t="s">
        <v>215</v>
      </c>
      <c r="C26" s="42">
        <f t="shared" si="0"/>
        <v>10000</v>
      </c>
      <c r="D26" s="30"/>
      <c r="E26" s="24">
        <v>10000</v>
      </c>
    </row>
    <row r="27" spans="1:5" ht="24.75" customHeight="1">
      <c r="A27" s="87" t="s">
        <v>234</v>
      </c>
      <c r="B27" s="86" t="s">
        <v>216</v>
      </c>
      <c r="C27" s="42">
        <f t="shared" si="0"/>
        <v>5000</v>
      </c>
      <c r="D27" s="30"/>
      <c r="E27" s="24">
        <v>5000</v>
      </c>
    </row>
    <row r="28" spans="1:5" ht="24.75" customHeight="1">
      <c r="A28" s="87" t="s">
        <v>235</v>
      </c>
      <c r="B28" s="86" t="s">
        <v>217</v>
      </c>
      <c r="C28" s="42">
        <f t="shared" si="0"/>
        <v>100000</v>
      </c>
      <c r="D28" s="30"/>
      <c r="E28" s="24">
        <v>100000</v>
      </c>
    </row>
    <row r="29" spans="1:5" ht="24.75" customHeight="1">
      <c r="A29" s="87" t="s">
        <v>236</v>
      </c>
      <c r="B29" s="86" t="s">
        <v>218</v>
      </c>
      <c r="C29" s="42">
        <f t="shared" si="0"/>
        <v>14154.46</v>
      </c>
      <c r="D29" s="30"/>
      <c r="E29" s="24">
        <v>14154.46</v>
      </c>
    </row>
    <row r="30" spans="1:5" ht="24.75" customHeight="1">
      <c r="A30" s="87" t="s">
        <v>237</v>
      </c>
      <c r="B30" s="86" t="s">
        <v>219</v>
      </c>
      <c r="C30" s="42">
        <f t="shared" si="0"/>
        <v>13667.54</v>
      </c>
      <c r="D30" s="30"/>
      <c r="E30" s="24">
        <v>13667.54</v>
      </c>
    </row>
    <row r="31" spans="1:5" ht="24.75" customHeight="1">
      <c r="A31" s="87" t="s">
        <v>238</v>
      </c>
      <c r="B31" s="86" t="s">
        <v>220</v>
      </c>
      <c r="C31" s="42">
        <f t="shared" si="0"/>
        <v>55800</v>
      </c>
      <c r="D31" s="30"/>
      <c r="E31" s="24">
        <v>55800</v>
      </c>
    </row>
    <row r="32" spans="1:5" ht="24.75" customHeight="1">
      <c r="A32" s="27" t="s">
        <v>252</v>
      </c>
      <c r="B32" s="92" t="s">
        <v>254</v>
      </c>
      <c r="C32" s="42">
        <f t="shared" si="0"/>
        <v>15720</v>
      </c>
      <c r="D32" s="96">
        <v>15720</v>
      </c>
      <c r="E32" s="30"/>
    </row>
    <row r="33" spans="1:5" ht="24.75" customHeight="1">
      <c r="A33" s="87" t="s">
        <v>253</v>
      </c>
      <c r="B33" s="86" t="s">
        <v>255</v>
      </c>
      <c r="C33" s="42">
        <f t="shared" si="0"/>
        <v>15720</v>
      </c>
      <c r="D33" s="30">
        <v>15720</v>
      </c>
      <c r="E33" s="30"/>
    </row>
  </sheetData>
  <mergeCells count="4">
    <mergeCell ref="A2:E2"/>
    <mergeCell ref="A3:B3"/>
    <mergeCell ref="A4:B4"/>
    <mergeCell ref="C4:E4"/>
  </mergeCells>
  <phoneticPr fontId="29" type="noConversion"/>
  <printOptions horizontalCentered="1" verticalCentered="1"/>
  <pageMargins left="0.55118110236220474" right="0.55118110236220474" top="0.27559055118110237" bottom="0.27559055118110237" header="0" footer="0"/>
  <pageSetup paperSize="9"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E21" sqref="E21"/>
    </sheetView>
  </sheetViews>
  <sheetFormatPr defaultColWidth="10" defaultRowHeight="13.5"/>
  <cols>
    <col min="1" max="1" width="50.75" customWidth="1"/>
    <col min="2" max="2" width="9.75" customWidth="1"/>
    <col min="3" max="3" width="12.875" customWidth="1"/>
    <col min="4" max="7" width="9.75" customWidth="1"/>
    <col min="8" max="8" width="10.25" customWidth="1"/>
  </cols>
  <sheetData>
    <row r="1" spans="1:8" ht="14.25" customHeight="1">
      <c r="A1" s="8"/>
      <c r="B1" s="8"/>
      <c r="C1" s="8"/>
      <c r="D1" s="8"/>
      <c r="E1" s="8"/>
      <c r="F1" s="8"/>
      <c r="G1" s="8"/>
      <c r="H1" s="8"/>
    </row>
    <row r="2" spans="1:8" ht="39.950000000000003" customHeight="1">
      <c r="A2" s="109" t="s">
        <v>170</v>
      </c>
      <c r="B2" s="109"/>
      <c r="C2" s="109"/>
      <c r="D2" s="109"/>
      <c r="E2" s="109"/>
      <c r="F2" s="109"/>
      <c r="G2" s="109"/>
      <c r="H2" s="109"/>
    </row>
    <row r="3" spans="1:8" ht="22.7" customHeight="1">
      <c r="A3" s="8"/>
      <c r="B3" s="8"/>
      <c r="C3" s="8"/>
      <c r="D3" s="8"/>
      <c r="E3" s="8"/>
      <c r="F3" s="8"/>
      <c r="G3" s="8"/>
      <c r="H3" s="34" t="s">
        <v>32</v>
      </c>
    </row>
    <row r="4" spans="1:8" ht="22.7" customHeight="1">
      <c r="A4" s="110" t="s">
        <v>156</v>
      </c>
      <c r="B4" s="110" t="s">
        <v>171</v>
      </c>
      <c r="C4" s="110"/>
      <c r="D4" s="110"/>
      <c r="E4" s="110"/>
      <c r="F4" s="110"/>
      <c r="G4" s="110" t="s">
        <v>172</v>
      </c>
      <c r="H4" s="110" t="s">
        <v>173</v>
      </c>
    </row>
    <row r="5" spans="1:8" ht="22.7" customHeight="1">
      <c r="A5" s="110"/>
      <c r="B5" s="110" t="s">
        <v>113</v>
      </c>
      <c r="C5" s="110" t="s">
        <v>174</v>
      </c>
      <c r="D5" s="110" t="s">
        <v>175</v>
      </c>
      <c r="E5" s="110" t="s">
        <v>176</v>
      </c>
      <c r="F5" s="110"/>
      <c r="G5" s="110"/>
      <c r="H5" s="110"/>
    </row>
    <row r="6" spans="1:8" ht="22.7" customHeight="1">
      <c r="A6" s="110"/>
      <c r="B6" s="110"/>
      <c r="C6" s="110"/>
      <c r="D6" s="110"/>
      <c r="E6" s="11" t="s">
        <v>177</v>
      </c>
      <c r="F6" s="11" t="s">
        <v>178</v>
      </c>
      <c r="G6" s="110"/>
      <c r="H6" s="110"/>
    </row>
    <row r="7" spans="1:8" ht="22.7" customHeight="1">
      <c r="A7" s="35" t="s">
        <v>113</v>
      </c>
      <c r="B7" s="36"/>
      <c r="C7" s="36"/>
      <c r="D7" s="36"/>
      <c r="E7" s="36"/>
      <c r="F7" s="36"/>
      <c r="G7" s="36"/>
      <c r="H7" s="36"/>
    </row>
    <row r="8" spans="1:8" ht="22.7" customHeight="1">
      <c r="A8" s="35" t="s">
        <v>199</v>
      </c>
      <c r="B8" s="36">
        <v>10000</v>
      </c>
      <c r="C8" s="36"/>
      <c r="D8" s="36">
        <v>10000</v>
      </c>
      <c r="E8" s="36"/>
      <c r="F8" s="36"/>
      <c r="G8" s="36">
        <v>10000</v>
      </c>
      <c r="H8" s="36">
        <v>12000</v>
      </c>
    </row>
    <row r="9" spans="1:8" ht="22.7" customHeight="1">
      <c r="A9" s="12"/>
      <c r="B9" s="13"/>
      <c r="C9" s="13"/>
      <c r="D9" s="13"/>
      <c r="E9" s="13"/>
      <c r="F9" s="13"/>
      <c r="G9" s="13"/>
      <c r="H9" s="13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honeticPr fontId="29" type="noConversion"/>
  <printOptions horizontalCentered="1" verticalCentered="1"/>
  <pageMargins left="0.55118110236220474" right="0.55118110236220474" top="0.27559055118110237" bottom="0.27559055118110237" header="0" footer="0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activeCell="J6" sqref="J6"/>
    </sheetView>
  </sheetViews>
  <sheetFormatPr defaultColWidth="10" defaultRowHeight="15"/>
  <cols>
    <col min="1" max="1" width="9.75" customWidth="1"/>
    <col min="2" max="2" width="12" style="15" customWidth="1"/>
    <col min="3" max="3" width="21" style="15" customWidth="1"/>
    <col min="4" max="4" width="9.75" customWidth="1"/>
    <col min="5" max="5" width="12" customWidth="1"/>
    <col min="6" max="6" width="12.5" customWidth="1"/>
    <col min="7" max="10" width="9.75" customWidth="1"/>
  </cols>
  <sheetData>
    <row r="1" spans="1:10" ht="14.25" customHeight="1">
      <c r="A1" s="8"/>
      <c r="B1" s="22"/>
      <c r="C1" s="23"/>
      <c r="D1" s="8"/>
      <c r="E1" s="8"/>
      <c r="F1" s="8"/>
      <c r="G1" s="8"/>
      <c r="H1" s="8"/>
      <c r="I1" s="8"/>
      <c r="J1" s="8"/>
    </row>
    <row r="2" spans="1:10" ht="39.950000000000003" customHeight="1">
      <c r="A2" s="102" t="s">
        <v>179</v>
      </c>
      <c r="B2" s="105"/>
      <c r="C2" s="105"/>
      <c r="D2" s="102"/>
      <c r="E2" s="102"/>
      <c r="F2" s="102"/>
      <c r="G2" s="8"/>
      <c r="H2" s="8"/>
      <c r="I2" s="8"/>
      <c r="J2" s="8"/>
    </row>
    <row r="3" spans="1:10" ht="22.7" customHeight="1">
      <c r="A3" s="9"/>
      <c r="D3" s="9"/>
      <c r="E3" s="9"/>
      <c r="F3" s="9" t="s">
        <v>32</v>
      </c>
      <c r="G3" s="8"/>
      <c r="H3" s="8"/>
      <c r="I3" s="8"/>
      <c r="J3" s="8"/>
    </row>
    <row r="4" spans="1:10" ht="22.7" customHeight="1">
      <c r="A4" s="24" t="s">
        <v>180</v>
      </c>
      <c r="B4" s="25" t="s">
        <v>181</v>
      </c>
      <c r="C4" s="26" t="s">
        <v>182</v>
      </c>
      <c r="D4" s="24" t="s">
        <v>113</v>
      </c>
      <c r="E4" s="24" t="s">
        <v>110</v>
      </c>
      <c r="F4" s="24" t="s">
        <v>111</v>
      </c>
      <c r="G4" s="8"/>
      <c r="H4" s="8"/>
      <c r="I4" s="8"/>
      <c r="J4" s="8"/>
    </row>
    <row r="5" spans="1:10" ht="27.95" customHeight="1">
      <c r="A5" s="24"/>
      <c r="B5" s="27"/>
      <c r="C5" s="28" t="s">
        <v>113</v>
      </c>
      <c r="D5" s="29">
        <f>E5+F5</f>
        <v>473622</v>
      </c>
      <c r="E5" s="24">
        <v>263622</v>
      </c>
      <c r="F5" s="24">
        <v>210000</v>
      </c>
      <c r="G5" s="9"/>
      <c r="H5" s="9"/>
      <c r="I5" s="9"/>
      <c r="J5" s="9"/>
    </row>
    <row r="6" spans="1:10" ht="27.95" customHeight="1">
      <c r="A6" s="30">
        <v>1</v>
      </c>
      <c r="B6" s="27" t="s">
        <v>183</v>
      </c>
      <c r="C6" s="31" t="s">
        <v>184</v>
      </c>
      <c r="D6" s="29">
        <f>E6+F6</f>
        <v>473622</v>
      </c>
      <c r="E6" s="90">
        <f>SUM(E7:E18)</f>
        <v>263622</v>
      </c>
      <c r="F6" s="30">
        <v>210000</v>
      </c>
    </row>
    <row r="7" spans="1:10" ht="27.95" customHeight="1">
      <c r="A7" s="30">
        <v>2</v>
      </c>
      <c r="B7" s="87" t="s">
        <v>221</v>
      </c>
      <c r="C7" s="86" t="s">
        <v>209</v>
      </c>
      <c r="D7" s="29">
        <f t="shared" ref="D7:D18" si="0">E7+F7</f>
        <v>86000</v>
      </c>
      <c r="E7" s="88">
        <v>46000</v>
      </c>
      <c r="F7" s="30">
        <v>40000</v>
      </c>
    </row>
    <row r="8" spans="1:10" ht="27.95" customHeight="1">
      <c r="A8" s="30">
        <v>3</v>
      </c>
      <c r="B8" s="87" t="s">
        <v>222</v>
      </c>
      <c r="C8" s="86" t="s">
        <v>210</v>
      </c>
      <c r="D8" s="29">
        <f t="shared" si="0"/>
        <v>130000</v>
      </c>
      <c r="E8" s="88">
        <v>60000</v>
      </c>
      <c r="F8" s="30">
        <v>70000</v>
      </c>
    </row>
    <row r="9" spans="1:10" ht="27.95" customHeight="1">
      <c r="A9" s="30">
        <v>4</v>
      </c>
      <c r="B9" s="87" t="s">
        <v>225</v>
      </c>
      <c r="C9" s="86" t="s">
        <v>211</v>
      </c>
      <c r="D9" s="29">
        <f t="shared" si="0"/>
        <v>12000</v>
      </c>
      <c r="E9" s="88">
        <v>12000</v>
      </c>
      <c r="F9" s="32"/>
    </row>
    <row r="10" spans="1:10" ht="27.95" customHeight="1">
      <c r="A10" s="30">
        <v>5</v>
      </c>
      <c r="B10" s="87" t="s">
        <v>228</v>
      </c>
      <c r="C10" s="86" t="s">
        <v>212</v>
      </c>
      <c r="D10" s="29">
        <f t="shared" si="0"/>
        <v>25000</v>
      </c>
      <c r="E10" s="88">
        <v>25000</v>
      </c>
      <c r="F10" s="32"/>
    </row>
    <row r="11" spans="1:10" ht="30" customHeight="1">
      <c r="A11" s="30">
        <v>6</v>
      </c>
      <c r="B11" s="87" t="s">
        <v>231</v>
      </c>
      <c r="C11" s="86" t="s">
        <v>213</v>
      </c>
      <c r="D11" s="29">
        <f t="shared" si="0"/>
        <v>10000</v>
      </c>
      <c r="E11" s="91">
        <v>10000</v>
      </c>
      <c r="F11" s="82"/>
    </row>
    <row r="12" spans="1:10" ht="30" customHeight="1">
      <c r="A12" s="30">
        <v>7</v>
      </c>
      <c r="B12" s="87" t="s">
        <v>232</v>
      </c>
      <c r="C12" s="86" t="s">
        <v>214</v>
      </c>
      <c r="D12" s="29">
        <f t="shared" si="0"/>
        <v>12000</v>
      </c>
      <c r="E12" s="91">
        <v>12000</v>
      </c>
      <c r="F12" s="82"/>
    </row>
    <row r="13" spans="1:10" ht="30" customHeight="1">
      <c r="A13" s="30">
        <v>8</v>
      </c>
      <c r="B13" s="87" t="s">
        <v>233</v>
      </c>
      <c r="C13" s="86" t="s">
        <v>215</v>
      </c>
      <c r="D13" s="29">
        <f t="shared" si="0"/>
        <v>10000</v>
      </c>
      <c r="E13" s="91">
        <v>10000</v>
      </c>
      <c r="F13" s="82"/>
    </row>
    <row r="14" spans="1:10" ht="30" customHeight="1">
      <c r="A14" s="30">
        <v>9</v>
      </c>
      <c r="B14" s="87" t="s">
        <v>234</v>
      </c>
      <c r="C14" s="86" t="s">
        <v>216</v>
      </c>
      <c r="D14" s="29">
        <f t="shared" si="0"/>
        <v>5000</v>
      </c>
      <c r="E14" s="91">
        <v>5000</v>
      </c>
      <c r="F14" s="82"/>
    </row>
    <row r="15" spans="1:10" ht="30" customHeight="1">
      <c r="A15" s="30">
        <v>10</v>
      </c>
      <c r="B15" s="87" t="s">
        <v>235</v>
      </c>
      <c r="C15" s="86" t="s">
        <v>217</v>
      </c>
      <c r="D15" s="29">
        <f t="shared" si="0"/>
        <v>100000</v>
      </c>
      <c r="E15" s="91"/>
      <c r="F15" s="30">
        <v>100000</v>
      </c>
    </row>
    <row r="16" spans="1:10" ht="30" customHeight="1">
      <c r="A16" s="30">
        <v>11</v>
      </c>
      <c r="B16" s="87" t="s">
        <v>236</v>
      </c>
      <c r="C16" s="86" t="s">
        <v>218</v>
      </c>
      <c r="D16" s="29">
        <f t="shared" si="0"/>
        <v>14154.46</v>
      </c>
      <c r="E16" s="91">
        <v>14154.46</v>
      </c>
      <c r="F16" s="82"/>
    </row>
    <row r="17" spans="1:6" ht="30" customHeight="1">
      <c r="A17" s="30">
        <v>12</v>
      </c>
      <c r="B17" s="87" t="s">
        <v>237</v>
      </c>
      <c r="C17" s="86" t="s">
        <v>219</v>
      </c>
      <c r="D17" s="29">
        <f t="shared" si="0"/>
        <v>13667.54</v>
      </c>
      <c r="E17" s="91">
        <v>13667.54</v>
      </c>
      <c r="F17" s="82"/>
    </row>
    <row r="18" spans="1:6" ht="30.75" customHeight="1">
      <c r="A18" s="30">
        <v>13</v>
      </c>
      <c r="B18" s="87" t="s">
        <v>238</v>
      </c>
      <c r="C18" s="86" t="s">
        <v>220</v>
      </c>
      <c r="D18" s="29">
        <f t="shared" si="0"/>
        <v>55800</v>
      </c>
      <c r="E18" s="89">
        <v>55800</v>
      </c>
      <c r="F18" s="82"/>
    </row>
  </sheetData>
  <mergeCells count="1">
    <mergeCell ref="A2:F2"/>
  </mergeCells>
  <phoneticPr fontId="29" type="noConversion"/>
  <printOptions horizontalCentered="1" verticalCentered="1"/>
  <pageMargins left="0.55118110236220474" right="0.55118110236220474" top="0.27559055118110237" bottom="0.27559055118110237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2"/>
  <sheetViews>
    <sheetView showGridLines="0" showZeros="0" workbookViewId="0">
      <selection activeCell="H10" sqref="H10"/>
    </sheetView>
  </sheetViews>
  <sheetFormatPr defaultColWidth="7.875" defaultRowHeight="12.75" customHeight="1"/>
  <cols>
    <col min="1" max="1" width="17" style="15" customWidth="1"/>
    <col min="2" max="2" width="41.375" style="15" customWidth="1"/>
    <col min="3" max="3" width="29.375" style="15" customWidth="1"/>
    <col min="4" max="4" width="2.5" style="15" customWidth="1"/>
    <col min="5" max="16" width="8" style="15"/>
    <col min="17" max="16384" width="7.875" style="14"/>
  </cols>
  <sheetData>
    <row r="1" spans="1:16" ht="15" customHeight="1">
      <c r="A1" s="16"/>
      <c r="B1" s="16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32.25" customHeight="1">
      <c r="A2" s="105" t="s">
        <v>185</v>
      </c>
      <c r="B2" s="105"/>
      <c r="C2" s="105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 ht="15" customHeight="1">
      <c r="A3" s="14"/>
      <c r="B3" s="14"/>
      <c r="C3" s="17" t="s">
        <v>32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 ht="25.5" customHeight="1">
      <c r="A4" s="111" t="s">
        <v>186</v>
      </c>
      <c r="B4" s="111"/>
      <c r="C4" s="112" t="s">
        <v>36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 ht="25.5" customHeight="1">
      <c r="A5" s="18" t="s">
        <v>187</v>
      </c>
      <c r="B5" s="18" t="s">
        <v>188</v>
      </c>
      <c r="C5" s="112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16" ht="25.5" customHeight="1">
      <c r="A6" s="18" t="s">
        <v>113</v>
      </c>
      <c r="B6" s="18"/>
      <c r="C6" s="19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6.25" customHeight="1">
      <c r="A7" s="20"/>
      <c r="B7" s="20"/>
      <c r="C7" s="21">
        <v>0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16" ht="26.25" customHeight="1">
      <c r="A8" s="20"/>
      <c r="B8" s="20"/>
      <c r="C8" s="21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1:16" ht="26.25" customHeight="1">
      <c r="A9" s="20"/>
      <c r="B9" s="20"/>
      <c r="C9" s="21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6" ht="26.25" customHeight="1">
      <c r="A10" s="20"/>
      <c r="B10" s="20"/>
      <c r="C10" s="21"/>
    </row>
    <row r="11" spans="1:16" ht="26.25" customHeight="1">
      <c r="A11" s="20"/>
      <c r="B11" s="20"/>
      <c r="C11" s="21"/>
    </row>
    <row r="12" spans="1:16" ht="26.25" customHeight="1">
      <c r="A12" s="20"/>
      <c r="B12" s="20"/>
      <c r="C12" s="21"/>
    </row>
  </sheetData>
  <sheetProtection formatCells="0" formatColumns="0" formatRows="0"/>
  <mergeCells count="3">
    <mergeCell ref="A2:C2"/>
    <mergeCell ref="A4:B4"/>
    <mergeCell ref="C4:C5"/>
  </mergeCells>
  <phoneticPr fontId="29" type="noConversion"/>
  <printOptions horizontalCentered="1"/>
  <pageMargins left="0.59055118110236227" right="0.59055118110236227" top="1.1811023622047245" bottom="0.78740157480314965" header="0" footer="0.39370078740157483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D12" sqref="D12"/>
    </sheetView>
  </sheetViews>
  <sheetFormatPr defaultColWidth="10" defaultRowHeight="13.5"/>
  <cols>
    <col min="1" max="1" width="19.375" customWidth="1"/>
    <col min="2" max="2" width="18.25" customWidth="1"/>
    <col min="3" max="3" width="20.25" customWidth="1"/>
    <col min="4" max="4" width="24.25" customWidth="1"/>
    <col min="5" max="5" width="29.375" customWidth="1"/>
  </cols>
  <sheetData>
    <row r="1" spans="1:5" ht="14.25" customHeight="1">
      <c r="A1" s="8"/>
      <c r="B1" s="8"/>
      <c r="C1" s="8"/>
      <c r="D1" s="8"/>
      <c r="E1" s="8"/>
    </row>
    <row r="2" spans="1:5" ht="39.950000000000003" customHeight="1">
      <c r="A2" s="102" t="s">
        <v>189</v>
      </c>
      <c r="B2" s="102"/>
      <c r="C2" s="102"/>
      <c r="D2" s="102"/>
      <c r="E2" s="102"/>
    </row>
    <row r="3" spans="1:5" ht="22.7" customHeight="1">
      <c r="A3" s="9"/>
      <c r="B3" s="9"/>
      <c r="C3" s="9"/>
      <c r="D3" s="9"/>
      <c r="E3" s="10" t="s">
        <v>32</v>
      </c>
    </row>
    <row r="4" spans="1:5" ht="22.7" customHeight="1">
      <c r="A4" s="11" t="s">
        <v>156</v>
      </c>
      <c r="B4" s="11" t="s">
        <v>113</v>
      </c>
      <c r="C4" s="11" t="s">
        <v>190</v>
      </c>
      <c r="D4" s="11" t="s">
        <v>191</v>
      </c>
      <c r="E4" s="11" t="s">
        <v>192</v>
      </c>
    </row>
    <row r="5" spans="1:5" ht="22.7" customHeight="1">
      <c r="A5" s="12" t="s">
        <v>256</v>
      </c>
      <c r="B5" s="13">
        <v>100000</v>
      </c>
      <c r="C5" s="13">
        <v>100000</v>
      </c>
      <c r="D5" s="13"/>
      <c r="E5" s="13"/>
    </row>
  </sheetData>
  <mergeCells count="1">
    <mergeCell ref="A2:E2"/>
  </mergeCells>
  <phoneticPr fontId="29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B16"/>
  <sheetViews>
    <sheetView workbookViewId="0">
      <selection activeCell="F25" sqref="F25"/>
    </sheetView>
  </sheetViews>
  <sheetFormatPr defaultColWidth="9" defaultRowHeight="13.5"/>
  <cols>
    <col min="1" max="1" width="34.125" customWidth="1"/>
    <col min="2" max="2" width="46" customWidth="1"/>
  </cols>
  <sheetData>
    <row r="1" spans="1:2" ht="20.25">
      <c r="A1" s="113" t="s">
        <v>193</v>
      </c>
      <c r="B1" s="113"/>
    </row>
    <row r="2" spans="1:2">
      <c r="A2" s="1" t="s">
        <v>194</v>
      </c>
    </row>
    <row r="3" spans="1:2" ht="15" customHeight="1">
      <c r="A3" s="114" t="s">
        <v>35</v>
      </c>
      <c r="B3" s="115" t="s">
        <v>36</v>
      </c>
    </row>
    <row r="4" spans="1:2">
      <c r="A4" s="114"/>
      <c r="B4" s="115"/>
    </row>
    <row r="5" spans="1:2">
      <c r="A5" s="3" t="s">
        <v>195</v>
      </c>
      <c r="B5" s="2">
        <v>1</v>
      </c>
    </row>
    <row r="6" spans="1:2">
      <c r="A6" s="4" t="s">
        <v>196</v>
      </c>
      <c r="B6" s="5"/>
    </row>
    <row r="7" spans="1:2">
      <c r="A7" s="6" t="s">
        <v>197</v>
      </c>
      <c r="B7" s="5"/>
    </row>
    <row r="8" spans="1:2">
      <c r="A8" s="6"/>
      <c r="B8" s="5"/>
    </row>
    <row r="9" spans="1:2">
      <c r="A9" s="6"/>
      <c r="B9" s="5"/>
    </row>
    <row r="10" spans="1:2">
      <c r="A10" s="6"/>
      <c r="B10" s="5"/>
    </row>
    <row r="11" spans="1:2">
      <c r="A11" s="6"/>
      <c r="B11" s="5"/>
    </row>
    <row r="12" spans="1:2">
      <c r="A12" s="6"/>
      <c r="B12" s="5"/>
    </row>
    <row r="13" spans="1:2">
      <c r="A13" s="6"/>
      <c r="B13" s="5"/>
    </row>
    <row r="14" spans="1:2">
      <c r="A14" s="6"/>
      <c r="B14" s="5"/>
    </row>
    <row r="15" spans="1:2">
      <c r="A15" s="6"/>
      <c r="B15" s="5"/>
    </row>
    <row r="16" spans="1:2">
      <c r="A16" s="7" t="s">
        <v>198</v>
      </c>
    </row>
  </sheetData>
  <mergeCells count="3">
    <mergeCell ref="A1:B1"/>
    <mergeCell ref="A3:A4"/>
    <mergeCell ref="B3:B4"/>
  </mergeCells>
  <phoneticPr fontId="29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4</vt:i4>
      </vt:variant>
    </vt:vector>
  </HeadingPairs>
  <TitlesOfParts>
    <vt:vector size="18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表10!Print_Area</vt:lpstr>
      <vt:lpstr>表2!Print_Area</vt:lpstr>
      <vt:lpstr>表10!Print_Titles</vt:lpstr>
      <vt:lpstr>表2!Print_Titles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中共宁县县委统战部</cp:lastModifiedBy>
  <cp:lastPrinted>2024-03-05T03:02:29Z</cp:lastPrinted>
  <dcterms:created xsi:type="dcterms:W3CDTF">2023-01-31T08:53:00Z</dcterms:created>
  <dcterms:modified xsi:type="dcterms:W3CDTF">2024-03-05T03:49:59Z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54C80BC5E32D4B2596A6365A6DA0E22A</vt:lpwstr>
  </property>
</Properties>
</file>