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372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1"/>
  <c r="D5"/>
  <c r="E6" i="9"/>
  <c r="D2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E15"/>
  <c r="D7"/>
  <c r="D6" s="1"/>
  <c r="C6" i="8"/>
  <c r="D6"/>
  <c r="C6" i="7"/>
  <c r="D6"/>
  <c r="B6"/>
  <c r="B7"/>
  <c r="C7"/>
  <c r="D6" i="6"/>
  <c r="C5" i="5"/>
  <c r="C6"/>
  <c r="C7"/>
  <c r="C9"/>
  <c r="C10"/>
  <c r="C13"/>
  <c r="C15"/>
  <c r="C17"/>
  <c r="C18"/>
  <c r="C7" i="9" l="1"/>
  <c r="C6" s="1"/>
  <c r="D37" i="6" l="1"/>
  <c r="B37"/>
  <c r="B6"/>
  <c r="B32" i="15"/>
  <c r="B26"/>
  <c r="B23"/>
  <c r="B22"/>
  <c r="B14"/>
  <c r="B8"/>
  <c r="B5"/>
  <c r="B42" i="3"/>
  <c r="D39"/>
  <c r="D42" s="1"/>
  <c r="B39"/>
</calcChain>
</file>

<file path=xl/sharedStrings.xml><?xml version="1.0" encoding="utf-8"?>
<sst xmlns="http://schemas.openxmlformats.org/spreadsheetml/2006/main" count="349" uniqueCount="261">
  <si>
    <t>部门预算公开表</t>
  </si>
  <si>
    <t xml:space="preserve">     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</si>
  <si>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</si>
  <si>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</si>
  <si>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</si>
  <si>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</si>
  <si>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</si>
  <si>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</si>
  <si>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</si>
  <si>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</si>
  <si>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</si>
  <si>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</si>
  <si>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</si>
  <si>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</si>
  <si>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</si>
  <si>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</si>
  <si>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</si>
  <si>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</si>
  <si>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</si>
  <si>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</si>
  <si>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</si>
  <si>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</si>
  <si>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</si>
  <si>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</si>
  <si>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</si>
  <si>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</si>
  <si>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</si>
  <si>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</si>
  <si>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</si>
  <si>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</si>
  <si>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</si>
  <si>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</si>
  <si>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</si>
  <si>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</si>
  <si>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</si>
  <si>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</si>
  <si>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</si>
  <si>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</si>
  <si>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</si>
  <si>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</si>
  <si>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</si>
  <si>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</si>
  <si>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</si>
  <si>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</si>
  <si>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</si>
  <si>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</si>
  <si>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</si>
  <si>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</si>
  <si>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</si>
  <si>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</si>
  <si>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</si>
  <si>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</si>
  <si>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</si>
  <si>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</si>
  <si>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</si>
  <si>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</si>
  <si>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</si>
  <si>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</si>
  <si>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</si>
  <si>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</si>
  <si>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</si>
  <si>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</si>
  <si>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</si>
  <si>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</si>
  <si>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</si>
  <si>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</si>
  <si>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</si>
  <si>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</si>
  <si>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</si>
  <si>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</si>
  <si>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</si>
  <si>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</si>
  <si>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</si>
  <si>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</si>
  <si>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</si>
  <si>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</si>
  <si>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</si>
  <si>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</si>
  <si>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family val="3"/>
        <charset val="134"/>
      </rPr>
      <t>一、一般公共预算财政拨款收入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</si>
  <si>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</si>
  <si>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</si>
  <si>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family val="3"/>
        <charset val="134"/>
      </rPr>
      <t>二、政府性基金预算财政拨款收入</t>
    </r>
  </si>
  <si>
    <r>
      <rPr>
        <b/>
        <sz val="9"/>
        <color rgb="FF000000"/>
        <rFont val="宋体"/>
        <family val="3"/>
        <charset val="134"/>
      </rPr>
      <t>三、国有资本经营预算收入</t>
    </r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</si>
  <si>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</si>
  <si>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</si>
  <si>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</si>
  <si>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</si>
  <si>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</si>
  <si>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</si>
  <si>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</si>
  <si>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</si>
  <si>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</si>
  <si>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</si>
  <si>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</si>
  <si>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</si>
  <si>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</si>
  <si>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</si>
  <si>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</si>
  <si>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</si>
  <si>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</si>
  <si>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</si>
  <si>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</si>
  <si>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</si>
  <si>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</si>
  <si>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</si>
  <si>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</si>
  <si>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</si>
  <si>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</si>
  <si>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</si>
  <si>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</si>
  <si>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</si>
  <si>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</si>
  <si>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</si>
  <si>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</si>
  <si>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</si>
  <si>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</si>
  <si>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</si>
  <si>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</si>
  <si>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</si>
  <si>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</si>
  <si>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</si>
  <si>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</si>
  <si>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</si>
  <si>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</si>
  <si>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</si>
  <si>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</si>
  <si>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</si>
  <si>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</si>
  <si>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</si>
  <si>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</si>
  <si>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</si>
  <si>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</si>
  <si>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</si>
  <si>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</si>
  <si>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</si>
  <si>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</si>
  <si>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</si>
  <si>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</si>
  <si>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</si>
  <si>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</si>
  <si>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</si>
  <si>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</si>
  <si>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</si>
  <si>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</si>
  <si>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</si>
  <si>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</si>
  <si>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</si>
  <si>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</si>
  <si>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</si>
  <si>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</si>
  <si>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</si>
  <si>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</si>
  <si>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</si>
  <si>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</si>
  <si>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</si>
  <si>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</si>
  <si>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</si>
  <si>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</si>
  <si>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</si>
  <si>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</si>
  <si>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</si>
  <si>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</si>
  <si>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</si>
  <si>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</si>
  <si>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</si>
  <si>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</si>
  <si>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</si>
  <si>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</si>
  <si>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</si>
  <si>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</si>
  <si>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</si>
  <si>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</si>
  <si>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</si>
  <si>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</si>
  <si>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</si>
  <si>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</si>
  <si>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</si>
  <si>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30201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</si>
  <si>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</si>
  <si>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</si>
  <si>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</si>
  <si>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</si>
  <si>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</si>
  <si>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</si>
  <si>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</si>
  <si>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</si>
  <si>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</si>
  <si>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</si>
  <si>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</si>
  <si>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</si>
  <si>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</si>
  <si>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  <phoneticPr fontId="30" type="noConversion"/>
  </si>
  <si>
    <t>单位代码：132001</t>
    <phoneticPr fontId="30" type="noConversion"/>
  </si>
  <si>
    <t>单位名称：宁县工商业联合会</t>
    <phoneticPr fontId="30" type="noConversion"/>
  </si>
  <si>
    <r>
      <rPr>
        <sz val="10"/>
        <rFont val="宋体"/>
        <family val="3"/>
        <charset val="134"/>
      </rPr>
      <t>编制日期：</t>
    </r>
    <r>
      <rPr>
        <sz val="10"/>
        <rFont val="Hiragino Sans GB"/>
        <family val="1"/>
      </rPr>
      <t>2025.02.05</t>
    </r>
    <phoneticPr fontId="30" type="noConversion"/>
  </si>
  <si>
    <t>部门领导：郝正斌</t>
    <phoneticPr fontId="30" type="noConversion"/>
  </si>
  <si>
    <t>财务负责人：张永平</t>
    <phoneticPr fontId="30" type="noConversion"/>
  </si>
  <si>
    <t>制表人：郑锐军</t>
    <phoneticPr fontId="30" type="noConversion"/>
  </si>
  <si>
    <t>201</t>
  </si>
  <si>
    <t>20128</t>
  </si>
  <si>
    <t>2012801</t>
  </si>
  <si>
    <t>208</t>
  </si>
  <si>
    <t>20805</t>
  </si>
  <si>
    <t>2080501</t>
  </si>
  <si>
    <t>20899</t>
  </si>
  <si>
    <t>2089999</t>
  </si>
  <si>
    <t>210</t>
  </si>
  <si>
    <t>21011</t>
  </si>
  <si>
    <t>2101101</t>
  </si>
  <si>
    <t xml:space="preserve">  民主党派和工商联事务</t>
  </si>
  <si>
    <t xml:space="preserve">    行政运行</t>
  </si>
  <si>
    <t>社会保障和就业支出</t>
  </si>
  <si>
    <t xml:space="preserve">  行政事业单位养老支出</t>
  </si>
  <si>
    <t xml:space="preserve">    行政单位离退休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</si>
  <si>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</si>
  <si>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</si>
  <si>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</si>
  <si>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</si>
  <si>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</si>
  <si>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>20808</t>
  </si>
  <si>
    <t>2080899</t>
  </si>
  <si>
    <t xml:space="preserve">  机关事业单位基本养老保险缴费支出</t>
  </si>
  <si>
    <t xml:space="preserve">  抚恤</t>
  </si>
  <si>
    <t xml:space="preserve">    其他优抚支出</t>
  </si>
  <si>
    <t xml:space="preserve">  民主党派和工商联事务</t>
    <phoneticPr fontId="30" type="noConversion"/>
  </si>
  <si>
    <t xml:space="preserve">    行政运行</t>
    <phoneticPr fontId="30" type="noConversion"/>
  </si>
  <si>
    <t xml:space="preserve">  行政事业单位养老支出</t>
    <phoneticPr fontId="30" type="noConversion"/>
  </si>
  <si>
    <t xml:space="preserve">    行政单位离退休</t>
    <phoneticPr fontId="30" type="noConversion"/>
  </si>
  <si>
    <t xml:space="preserve">  机关事业单位基本养老保险缴费支出</t>
    <phoneticPr fontId="30" type="noConversion"/>
  </si>
  <si>
    <t>20808</t>
    <phoneticPr fontId="30" type="noConversion"/>
  </si>
  <si>
    <t xml:space="preserve">  抚恤</t>
    <phoneticPr fontId="30" type="noConversion"/>
  </si>
  <si>
    <t>2080899</t>
    <phoneticPr fontId="30" type="noConversion"/>
  </si>
  <si>
    <t xml:space="preserve">    其他优抚支出</t>
    <phoneticPr fontId="30" type="noConversion"/>
  </si>
  <si>
    <t xml:space="preserve">  其他社会保障和就业支出</t>
    <phoneticPr fontId="30" type="noConversion"/>
  </si>
  <si>
    <t>宁县工商业联合会</t>
    <phoneticPr fontId="30" type="noConversion"/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</si>
  <si>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</si>
  <si>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</si>
  <si>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</si>
  <si>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</si>
  <si>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</si>
  <si>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</si>
  <si>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</si>
  <si>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</si>
  <si>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</si>
  <si>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</si>
  <si>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</si>
  <si>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</si>
  <si>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</si>
  <si>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</si>
  <si>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 xml:space="preserve">  办公费</t>
  </si>
  <si>
    <t>30202</t>
  </si>
  <si>
    <t xml:space="preserve">  印刷费</t>
  </si>
  <si>
    <t>30207</t>
  </si>
  <si>
    <t xml:space="preserve">  邮电费</t>
  </si>
  <si>
    <t xml:space="preserve">  差旅费</t>
  </si>
  <si>
    <t xml:space="preserve">  工会经费</t>
  </si>
  <si>
    <t xml:space="preserve">  福利费</t>
  </si>
  <si>
    <t xml:space="preserve">  其他交通费用（车补）</t>
  </si>
  <si>
    <t>对个人和家庭的补助</t>
  </si>
  <si>
    <t xml:space="preserve">  退休费</t>
  </si>
  <si>
    <t xml:space="preserve">  生活补助</t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</si>
</sst>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#0.00"/>
    <numFmt numFmtId="178" formatCode="#,##0.00_ ;[Red]\-#,##0.00\ "/>
    <numFmt numFmtId="179" formatCode="0.00_ "/>
    <numFmt numFmtId="180" formatCode="0.00_);[Red]\(0.00\)"/>
  </numFmts>
  <fonts count="35">
    <font>
      <sz val="11"/>
      <color indexed="8"/>
      <name val="宋体"/>
      <charset val="1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22">
    <xf numFmtId="0" fontId="0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1" applyFont="1" applyFill="1" applyBorder="1" applyAlignment="1" applyProtection="1">
      <alignment vertical="center"/>
    </xf>
    <xf numFmtId="178" fontId="22" fillId="0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 applyProtection="1">
      <alignment vertical="center"/>
    </xf>
    <xf numFmtId="0" fontId="18" fillId="0" borderId="1" xfId="1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left" vertical="center"/>
    </xf>
    <xf numFmtId="0" fontId="33" fillId="0" borderId="1" xfId="0" applyFont="1" applyBorder="1" applyAlignment="1">
      <alignment horizontal="right" vertical="center" wrapText="1"/>
    </xf>
    <xf numFmtId="0" fontId="33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9" fontId="33" fillId="0" borderId="1" xfId="0" applyNumberFormat="1" applyFont="1" applyBorder="1" applyAlignment="1">
      <alignment horizontal="right" vertical="center" wrapText="1"/>
    </xf>
    <xf numFmtId="179" fontId="32" fillId="0" borderId="1" xfId="0" applyNumberFormat="1" applyFont="1" applyBorder="1">
      <alignment vertical="center"/>
    </xf>
    <xf numFmtId="0" fontId="29" fillId="0" borderId="0" xfId="0" applyFont="1">
      <alignment vertical="center"/>
    </xf>
    <xf numFmtId="177" fontId="33" fillId="0" borderId="2" xfId="0" applyNumberFormat="1" applyFont="1" applyBorder="1" applyAlignment="1">
      <alignment horizontal="right" vertical="center" wrapText="1"/>
    </xf>
    <xf numFmtId="177" fontId="33" fillId="0" borderId="2" xfId="0" applyNumberFormat="1" applyFont="1" applyBorder="1" applyAlignment="1">
      <alignment vertical="center" wrapText="1"/>
    </xf>
    <xf numFmtId="4" fontId="33" fillId="0" borderId="2" xfId="0" applyNumberFormat="1" applyFont="1" applyBorder="1" applyAlignment="1">
      <alignment horizontal="right" vertical="center" wrapText="1"/>
    </xf>
    <xf numFmtId="4" fontId="33" fillId="0" borderId="2" xfId="0" applyNumberFormat="1" applyFont="1" applyBorder="1" applyAlignment="1">
      <alignment vertical="center" wrapText="1"/>
    </xf>
    <xf numFmtId="179" fontId="33" fillId="0" borderId="1" xfId="0" applyNumberFormat="1" applyFont="1" applyFill="1" applyBorder="1" applyAlignment="1">
      <alignment vertical="center" wrapText="1"/>
    </xf>
    <xf numFmtId="179" fontId="33" fillId="0" borderId="1" xfId="0" applyNumberFormat="1" applyFont="1" applyFill="1" applyBorder="1" applyAlignment="1">
      <alignment horizontal="right" vertical="center" wrapText="1"/>
    </xf>
    <xf numFmtId="179" fontId="29" fillId="0" borderId="1" xfId="0" applyNumberFormat="1" applyFont="1" applyFill="1" applyBorder="1">
      <alignment vertical="center"/>
    </xf>
    <xf numFmtId="180" fontId="33" fillId="0" borderId="1" xfId="0" applyNumberFormat="1" applyFont="1" applyFill="1" applyBorder="1" applyAlignment="1">
      <alignment horizontal="right" vertical="center" wrapText="1"/>
    </xf>
    <xf numFmtId="180" fontId="32" fillId="0" borderId="1" xfId="0" applyNumberFormat="1" applyFont="1" applyFill="1" applyBorder="1" applyAlignment="1">
      <alignment horizontal="right" vertical="center"/>
    </xf>
    <xf numFmtId="180" fontId="33" fillId="0" borderId="1" xfId="0" applyNumberFormat="1" applyFont="1" applyBorder="1" applyAlignment="1">
      <alignment horizontal="right" vertical="center" wrapText="1"/>
    </xf>
    <xf numFmtId="180" fontId="34" fillId="0" borderId="1" xfId="0" applyNumberFormat="1" applyFont="1" applyFill="1" applyBorder="1" applyAlignment="1" applyProtection="1">
      <alignment horizontal="right" vertical="center"/>
    </xf>
    <xf numFmtId="180" fontId="29" fillId="0" borderId="1" xfId="0" applyNumberFormat="1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7" sqref="E7"/>
    </sheetView>
  </sheetViews>
  <sheetFormatPr defaultColWidth="10" defaultRowHeight="14.4"/>
  <cols>
    <col min="1" max="1" width="2.5546875" customWidth="1"/>
    <col min="2" max="4" width="9.77734375" customWidth="1"/>
    <col min="5" max="5" width="11.5546875" customWidth="1"/>
    <col min="6" max="6" width="9.77734375" customWidth="1"/>
    <col min="7" max="7" width="11.5546875" customWidth="1"/>
    <col min="8" max="10" width="9.77734375" customWidth="1"/>
  </cols>
  <sheetData>
    <row r="1" spans="1:10" ht="14.2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4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2.8" customHeight="1">
      <c r="A3" s="2"/>
      <c r="B3" s="89" t="s">
        <v>192</v>
      </c>
      <c r="C3" s="89"/>
      <c r="D3" s="89"/>
      <c r="E3" s="53"/>
      <c r="F3" s="2"/>
      <c r="G3" s="2"/>
      <c r="H3" s="2"/>
      <c r="I3" s="2"/>
      <c r="J3" s="2"/>
    </row>
    <row r="4" spans="1:10" ht="22.8" customHeight="1">
      <c r="A4" s="2"/>
      <c r="B4" s="89" t="s">
        <v>193</v>
      </c>
      <c r="C4" s="89"/>
      <c r="D4" s="89"/>
      <c r="E4" s="89"/>
      <c r="F4" s="2"/>
      <c r="G4" s="2"/>
      <c r="H4" s="2"/>
      <c r="I4" s="2"/>
      <c r="J4" s="2"/>
    </row>
    <row r="5" spans="1:10" ht="14.2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78.599999999999994" customHeight="1">
      <c r="A6" s="1"/>
      <c r="B6" s="86" t="s">
        <v>0</v>
      </c>
      <c r="C6" s="86"/>
      <c r="D6" s="86"/>
      <c r="E6" s="86"/>
      <c r="F6" s="86"/>
      <c r="G6" s="86"/>
      <c r="H6" s="86"/>
      <c r="I6" s="86"/>
      <c r="J6" s="86"/>
    </row>
    <row r="7" spans="1:10" ht="22.8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2.8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2.8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2.8" customHeight="1">
      <c r="A10" s="2"/>
      <c r="B10" s="2" t="s">
        <v>1</v>
      </c>
      <c r="C10" s="2"/>
      <c r="D10" s="88" t="s">
        <v>194</v>
      </c>
      <c r="E10" s="88"/>
      <c r="F10" s="88"/>
      <c r="G10" s="88"/>
      <c r="H10" s="88"/>
      <c r="I10" s="2"/>
      <c r="J10" s="2"/>
    </row>
    <row r="11" spans="1:10" ht="22.8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2.8" customHeight="1">
      <c r="A12" s="2"/>
      <c r="B12" s="87" t="s">
        <v>195</v>
      </c>
      <c r="C12" s="88"/>
      <c r="D12" s="88"/>
      <c r="E12" s="87" t="s">
        <v>196</v>
      </c>
      <c r="F12" s="88"/>
      <c r="G12" s="88"/>
      <c r="H12" s="87" t="s">
        <v>197</v>
      </c>
      <c r="I12" s="88"/>
      <c r="J12" s="88"/>
    </row>
    <row r="13" spans="1:10" ht="14.25" customHeight="1">
      <c r="A13" s="1"/>
      <c r="B13" s="1"/>
      <c r="C13" s="1" t="s">
        <v>2</v>
      </c>
      <c r="D13" s="1"/>
      <c r="E13" s="1"/>
      <c r="F13" s="1"/>
      <c r="G13" s="1"/>
      <c r="H13" s="1"/>
      <c r="I13" s="1"/>
      <c r="J13" s="1"/>
    </row>
    <row r="14" spans="1:10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7">
    <mergeCell ref="B6:J6"/>
    <mergeCell ref="B12:D12"/>
    <mergeCell ref="E12:G12"/>
    <mergeCell ref="H12:J12"/>
    <mergeCell ref="B3:D3"/>
    <mergeCell ref="B4:E4"/>
    <mergeCell ref="D10:H10"/>
  </mergeCells>
  <phoneticPr fontId="30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B8" sqref="B8"/>
    </sheetView>
  </sheetViews>
  <sheetFormatPr defaultColWidth="10" defaultRowHeight="14.4"/>
  <cols>
    <col min="1" max="1" width="14.109375" customWidth="1"/>
    <col min="2" max="2" width="13.77734375" customWidth="1"/>
    <col min="3" max="3" width="20.21875" customWidth="1"/>
    <col min="4" max="4" width="16.6640625" customWidth="1"/>
    <col min="5" max="5" width="18.109375" customWidth="1"/>
    <col min="6" max="6" width="18.33203125" customWidth="1"/>
    <col min="7" max="8" width="13.77734375" customWidth="1"/>
  </cols>
  <sheetData>
    <row r="1" spans="1:8" ht="14.25" customHeight="1">
      <c r="A1" s="1"/>
      <c r="B1" s="1"/>
      <c r="C1" s="1"/>
      <c r="D1" s="1"/>
      <c r="E1" s="1"/>
      <c r="F1" s="1"/>
      <c r="G1" s="1"/>
      <c r="H1" s="1"/>
    </row>
    <row r="2" spans="1:8" ht="39.9" customHeight="1">
      <c r="A2" s="100" t="s">
        <v>163</v>
      </c>
      <c r="B2" s="100"/>
      <c r="C2" s="100"/>
      <c r="D2" s="100"/>
      <c r="E2" s="100"/>
      <c r="F2" s="100"/>
      <c r="G2" s="100"/>
      <c r="H2" s="100"/>
    </row>
    <row r="3" spans="1:8" ht="22.8" customHeight="1">
      <c r="A3" s="1"/>
      <c r="B3" s="1"/>
      <c r="C3" s="1"/>
      <c r="D3" s="1"/>
      <c r="E3" s="1"/>
      <c r="F3" s="1"/>
      <c r="G3" s="1"/>
      <c r="H3" s="25" t="s">
        <v>26</v>
      </c>
    </row>
    <row r="4" spans="1:8" ht="22.8" customHeight="1">
      <c r="A4" s="101" t="s">
        <v>148</v>
      </c>
      <c r="B4" s="101" t="s">
        <v>164</v>
      </c>
      <c r="C4" s="101"/>
      <c r="D4" s="101"/>
      <c r="E4" s="101"/>
      <c r="F4" s="101"/>
      <c r="G4" s="101" t="s">
        <v>165</v>
      </c>
      <c r="H4" s="101" t="s">
        <v>166</v>
      </c>
    </row>
    <row r="5" spans="1:8" ht="22.8" customHeight="1">
      <c r="A5" s="101"/>
      <c r="B5" s="101" t="s">
        <v>107</v>
      </c>
      <c r="C5" s="101" t="s">
        <v>167</v>
      </c>
      <c r="D5" s="101" t="s">
        <v>168</v>
      </c>
      <c r="E5" s="101" t="s">
        <v>169</v>
      </c>
      <c r="F5" s="101"/>
      <c r="G5" s="101"/>
      <c r="H5" s="101"/>
    </row>
    <row r="6" spans="1:8" ht="22.8" customHeight="1">
      <c r="A6" s="101"/>
      <c r="B6" s="101"/>
      <c r="C6" s="101"/>
      <c r="D6" s="101"/>
      <c r="E6" s="4" t="s">
        <v>170</v>
      </c>
      <c r="F6" s="4" t="s">
        <v>171</v>
      </c>
      <c r="G6" s="101"/>
      <c r="H6" s="101"/>
    </row>
    <row r="7" spans="1:8" ht="67.2" customHeight="1">
      <c r="A7" s="29" t="s">
        <v>107</v>
      </c>
      <c r="B7" s="27"/>
      <c r="C7" s="27"/>
      <c r="D7" s="27"/>
      <c r="E7" s="27"/>
      <c r="F7" s="27"/>
      <c r="G7" s="27"/>
      <c r="H7" s="27"/>
    </row>
    <row r="8" spans="1:8" ht="67.2" customHeight="1">
      <c r="A8" s="26"/>
      <c r="B8" s="27"/>
      <c r="C8" s="27"/>
      <c r="D8" s="27"/>
      <c r="E8" s="27"/>
      <c r="F8" s="27"/>
      <c r="G8" s="27"/>
      <c r="H8" s="27"/>
    </row>
    <row r="9" spans="1:8" ht="67.2" customHeight="1">
      <c r="A9" s="5"/>
      <c r="B9" s="6"/>
      <c r="C9" s="6"/>
      <c r="D9" s="6"/>
      <c r="E9" s="6"/>
      <c r="F9" s="6"/>
      <c r="G9" s="6"/>
      <c r="H9" s="6"/>
    </row>
    <row r="10" spans="1:8" ht="67.2" customHeight="1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0" type="noConversion"/>
  <pageMargins left="0.74803149606299213" right="0.74803149606299213" top="0.86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D5" sqref="D5:F13"/>
    </sheetView>
  </sheetViews>
  <sheetFormatPr defaultColWidth="10" defaultRowHeight="14.4"/>
  <cols>
    <col min="1" max="1" width="9.77734375" customWidth="1"/>
    <col min="2" max="2" width="12" style="8" customWidth="1"/>
    <col min="3" max="3" width="29.6640625" style="8" customWidth="1"/>
    <col min="4" max="4" width="9.77734375" customWidth="1"/>
    <col min="5" max="5" width="12" customWidth="1"/>
    <col min="6" max="6" width="12.44140625" customWidth="1"/>
    <col min="7" max="10" width="9.77734375" customWidth="1"/>
  </cols>
  <sheetData>
    <row r="1" spans="1:10" ht="14.25" customHeight="1">
      <c r="A1" s="1"/>
      <c r="B1" s="15"/>
      <c r="C1" s="16"/>
      <c r="D1" s="1"/>
      <c r="E1" s="1"/>
      <c r="F1" s="1"/>
      <c r="G1" s="1"/>
      <c r="H1" s="1"/>
      <c r="I1" s="1"/>
      <c r="J1" s="1"/>
    </row>
    <row r="2" spans="1:10" ht="39.9" customHeight="1">
      <c r="A2" s="91" t="s">
        <v>172</v>
      </c>
      <c r="B2" s="94"/>
      <c r="C2" s="94"/>
      <c r="D2" s="91"/>
      <c r="E2" s="91"/>
      <c r="F2" s="91"/>
      <c r="G2" s="1"/>
      <c r="H2" s="1"/>
      <c r="I2" s="1"/>
      <c r="J2" s="1"/>
    </row>
    <row r="3" spans="1:10" ht="22.8" customHeight="1">
      <c r="A3" s="2"/>
      <c r="D3" s="2"/>
      <c r="E3" s="2"/>
      <c r="F3" s="2" t="s">
        <v>26</v>
      </c>
      <c r="G3" s="1"/>
      <c r="H3" s="1"/>
      <c r="I3" s="1"/>
      <c r="J3" s="1"/>
    </row>
    <row r="4" spans="1:10" ht="42.6" customHeight="1">
      <c r="A4" s="17" t="s">
        <v>173</v>
      </c>
      <c r="B4" s="18" t="s">
        <v>174</v>
      </c>
      <c r="C4" s="19" t="s">
        <v>175</v>
      </c>
      <c r="D4" s="17" t="s">
        <v>107</v>
      </c>
      <c r="E4" s="17" t="s">
        <v>104</v>
      </c>
      <c r="F4" s="17" t="s">
        <v>105</v>
      </c>
      <c r="G4" s="1"/>
      <c r="H4" s="1"/>
      <c r="I4" s="1"/>
      <c r="J4" s="1"/>
    </row>
    <row r="5" spans="1:10" ht="42.6" customHeight="1">
      <c r="A5" s="17"/>
      <c r="B5" s="20"/>
      <c r="C5" s="21" t="s">
        <v>107</v>
      </c>
      <c r="D5" s="119">
        <f>D6</f>
        <v>61636</v>
      </c>
      <c r="E5" s="119">
        <f>E6</f>
        <v>61636</v>
      </c>
      <c r="F5" s="119"/>
      <c r="G5" s="2"/>
      <c r="H5" s="2"/>
      <c r="I5" s="2"/>
      <c r="J5" s="2"/>
    </row>
    <row r="6" spans="1:10" ht="42.6" customHeight="1">
      <c r="A6" s="22">
        <v>1</v>
      </c>
      <c r="B6" s="85" t="s">
        <v>176</v>
      </c>
      <c r="C6" s="23" t="s">
        <v>248</v>
      </c>
      <c r="D6" s="120">
        <v>61636</v>
      </c>
      <c r="E6" s="120">
        <v>61636</v>
      </c>
      <c r="F6" s="121"/>
    </row>
    <row r="7" spans="1:10" ht="42.6" customHeight="1">
      <c r="A7" s="22">
        <v>2</v>
      </c>
      <c r="B7" s="85" t="s">
        <v>177</v>
      </c>
      <c r="C7" s="23" t="s">
        <v>249</v>
      </c>
      <c r="D7" s="120">
        <v>10000</v>
      </c>
      <c r="E7" s="120">
        <v>10000</v>
      </c>
      <c r="F7" s="121"/>
    </row>
    <row r="8" spans="1:10" ht="42.6" customHeight="1">
      <c r="A8" s="22">
        <v>3</v>
      </c>
      <c r="B8" s="85" t="s">
        <v>250</v>
      </c>
      <c r="C8" s="23" t="s">
        <v>251</v>
      </c>
      <c r="D8" s="120">
        <v>10000</v>
      </c>
      <c r="E8" s="120">
        <v>10000</v>
      </c>
      <c r="F8" s="121"/>
    </row>
    <row r="9" spans="1:10" ht="42.6" customHeight="1">
      <c r="A9" s="22">
        <v>4</v>
      </c>
      <c r="B9" s="85" t="s">
        <v>252</v>
      </c>
      <c r="C9" s="23" t="s">
        <v>253</v>
      </c>
      <c r="D9" s="120">
        <v>8000</v>
      </c>
      <c r="E9" s="120">
        <v>8000</v>
      </c>
      <c r="F9" s="121"/>
    </row>
    <row r="10" spans="1:10" ht="42.6" customHeight="1">
      <c r="A10" s="22">
        <v>5</v>
      </c>
      <c r="B10" s="85">
        <v>30211</v>
      </c>
      <c r="C10" s="23" t="s">
        <v>254</v>
      </c>
      <c r="D10" s="120">
        <v>8000</v>
      </c>
      <c r="E10" s="120">
        <v>8000</v>
      </c>
      <c r="F10" s="121"/>
    </row>
    <row r="11" spans="1:10" ht="42.6" customHeight="1">
      <c r="A11" s="22">
        <v>6</v>
      </c>
      <c r="B11" s="85">
        <v>30228</v>
      </c>
      <c r="C11" s="23" t="s">
        <v>255</v>
      </c>
      <c r="D11" s="120">
        <v>4468.6499999999996</v>
      </c>
      <c r="E11" s="120">
        <v>4468.6499999999996</v>
      </c>
      <c r="F11" s="121"/>
    </row>
    <row r="12" spans="1:10" ht="42.6" customHeight="1">
      <c r="A12" s="22">
        <v>7</v>
      </c>
      <c r="B12" s="85">
        <v>30229</v>
      </c>
      <c r="C12" s="23" t="s">
        <v>256</v>
      </c>
      <c r="D12" s="120">
        <v>3167.35</v>
      </c>
      <c r="E12" s="120">
        <v>3167.35</v>
      </c>
      <c r="F12" s="121"/>
    </row>
    <row r="13" spans="1:10" ht="42.6" customHeight="1">
      <c r="A13" s="22">
        <v>8</v>
      </c>
      <c r="B13" s="85">
        <v>30239</v>
      </c>
      <c r="C13" s="23" t="s">
        <v>257</v>
      </c>
      <c r="D13" s="120">
        <v>18000</v>
      </c>
      <c r="E13" s="120">
        <v>18000</v>
      </c>
      <c r="F13" s="121"/>
    </row>
    <row r="14" spans="1:10">
      <c r="B14" s="7"/>
      <c r="C14" s="7"/>
    </row>
    <row r="15" spans="1:10">
      <c r="B15" s="7"/>
      <c r="C15" s="7"/>
    </row>
    <row r="16" spans="1:10">
      <c r="B16" s="7"/>
      <c r="C16" s="7"/>
    </row>
  </sheetData>
  <mergeCells count="1">
    <mergeCell ref="A2:F2"/>
  </mergeCells>
  <phoneticPr fontId="30" type="noConversion"/>
  <printOptions horizontalCentered="1" verticalCentered="1"/>
  <pageMargins left="0.74803149606299213" right="0.74803149606299213" top="0.4" bottom="0.27559055118110237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671875" defaultRowHeight="12.75" customHeight="1"/>
  <cols>
    <col min="1" max="1" width="17" style="8" customWidth="1"/>
    <col min="2" max="2" width="41.33203125" style="8" customWidth="1"/>
    <col min="3" max="3" width="29.33203125" style="8" customWidth="1"/>
    <col min="4" max="4" width="2.44140625" style="8" customWidth="1"/>
    <col min="5" max="16" width="8" style="8"/>
    <col min="17" max="16384" width="7.88671875" style="7"/>
  </cols>
  <sheetData>
    <row r="1" spans="1:16" ht="15" customHeight="1">
      <c r="A1" s="9"/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32.25" customHeight="1">
      <c r="A2" s="94" t="s">
        <v>178</v>
      </c>
      <c r="B2" s="94"/>
      <c r="C2" s="94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5" customHeight="1">
      <c r="A3" s="7"/>
      <c r="B3" s="7"/>
      <c r="C3" s="10" t="s">
        <v>26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5.5" customHeight="1">
      <c r="A4" s="102" t="s">
        <v>179</v>
      </c>
      <c r="B4" s="102"/>
      <c r="C4" s="103" t="s">
        <v>30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25.5" customHeight="1">
      <c r="A5" s="11" t="s">
        <v>180</v>
      </c>
      <c r="B5" s="11" t="s">
        <v>181</v>
      </c>
      <c r="C5" s="10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5.5" customHeight="1">
      <c r="A6" s="11" t="s">
        <v>107</v>
      </c>
      <c r="B6" s="11"/>
      <c r="C6" s="1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customHeight="1">
      <c r="A7" s="13"/>
      <c r="B7" s="13"/>
      <c r="C7" s="14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6.25" customHeight="1">
      <c r="A8" s="13"/>
      <c r="B8" s="13"/>
      <c r="C8" s="1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6.25" customHeight="1">
      <c r="A9" s="13"/>
      <c r="B9" s="13"/>
      <c r="C9" s="1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6.25" customHeight="1">
      <c r="A10" s="13"/>
      <c r="B10" s="13"/>
      <c r="C10" s="14"/>
    </row>
    <row r="11" spans="1:16" ht="26.25" customHeight="1">
      <c r="A11" s="13"/>
      <c r="B11" s="13"/>
      <c r="C11" s="14"/>
    </row>
    <row r="12" spans="1:16" ht="26.25" customHeight="1">
      <c r="A12" s="13"/>
      <c r="B12" s="13"/>
      <c r="C12" s="14"/>
    </row>
  </sheetData>
  <sheetProtection formatCells="0" formatColumns="0" formatRows="0"/>
  <mergeCells count="3">
    <mergeCell ref="A2:C2"/>
    <mergeCell ref="A4:B4"/>
    <mergeCell ref="C4:C5"/>
  </mergeCells>
  <phoneticPr fontId="30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B11" sqref="B11"/>
    </sheetView>
  </sheetViews>
  <sheetFormatPr defaultColWidth="10" defaultRowHeight="14.4"/>
  <cols>
    <col min="1" max="1" width="9.109375" bestFit="1" customWidth="1"/>
    <col min="2" max="2" width="5.33203125" bestFit="1" customWidth="1"/>
    <col min="3" max="3" width="21.44140625" bestFit="1" customWidth="1"/>
    <col min="4" max="4" width="23.5546875" bestFit="1" customWidth="1"/>
    <col min="5" max="5" width="25.5546875" bestFit="1" customWidth="1"/>
  </cols>
  <sheetData>
    <row r="1" spans="1:5" ht="14.25" customHeight="1">
      <c r="A1" s="1"/>
      <c r="B1" s="1"/>
      <c r="C1" s="1"/>
      <c r="D1" s="1"/>
      <c r="E1" s="1"/>
    </row>
    <row r="2" spans="1:5" ht="39.9" customHeight="1">
      <c r="A2" s="91" t="s">
        <v>182</v>
      </c>
      <c r="B2" s="91"/>
      <c r="C2" s="91"/>
      <c r="D2" s="91"/>
      <c r="E2" s="91"/>
    </row>
    <row r="3" spans="1:5" ht="22.8" customHeight="1">
      <c r="A3" s="2"/>
      <c r="B3" s="2"/>
      <c r="C3" s="2"/>
      <c r="D3" s="2"/>
      <c r="E3" s="3" t="s">
        <v>26</v>
      </c>
    </row>
    <row r="4" spans="1:5" ht="36.6" customHeight="1">
      <c r="A4" s="4" t="s">
        <v>148</v>
      </c>
      <c r="B4" s="4" t="s">
        <v>107</v>
      </c>
      <c r="C4" s="4" t="s">
        <v>183</v>
      </c>
      <c r="D4" s="4" t="s">
        <v>184</v>
      </c>
      <c r="E4" s="4" t="s">
        <v>185</v>
      </c>
    </row>
    <row r="5" spans="1:5" ht="36.6" customHeight="1">
      <c r="A5" s="5"/>
      <c r="B5" s="6"/>
      <c r="C5" s="6"/>
      <c r="D5" s="6"/>
      <c r="E5" s="6"/>
    </row>
  </sheetData>
  <mergeCells count="1">
    <mergeCell ref="A2:E2"/>
  </mergeCells>
  <phoneticPr fontId="30" type="noConversion"/>
  <pageMargins left="0.75" right="0.75" top="1.06" bottom="0.27000001072883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>
      <selection activeCell="B13" sqref="B13"/>
    </sheetView>
  </sheetViews>
  <sheetFormatPr defaultColWidth="9" defaultRowHeight="14.4"/>
  <cols>
    <col min="1" max="1" width="41.5546875" style="55" customWidth="1"/>
    <col min="2" max="2" width="46" style="55" customWidth="1"/>
    <col min="3" max="16384" width="9" style="55"/>
  </cols>
  <sheetData>
    <row r="1" spans="1:2" ht="20.399999999999999">
      <c r="A1" s="104" t="s">
        <v>186</v>
      </c>
      <c r="B1" s="104"/>
    </row>
    <row r="2" spans="1:2">
      <c r="A2" s="62" t="s">
        <v>187</v>
      </c>
    </row>
    <row r="3" spans="1:2" ht="28.8" customHeight="1">
      <c r="A3" s="105" t="s">
        <v>29</v>
      </c>
      <c r="B3" s="106" t="s">
        <v>30</v>
      </c>
    </row>
    <row r="4" spans="1:2" ht="28.8" customHeight="1">
      <c r="A4" s="105"/>
      <c r="B4" s="106"/>
    </row>
    <row r="5" spans="1:2" ht="28.8" customHeight="1">
      <c r="A5" s="56" t="s">
        <v>188</v>
      </c>
      <c r="B5" s="57">
        <v>1</v>
      </c>
    </row>
    <row r="6" spans="1:2" ht="28.8" customHeight="1">
      <c r="A6" s="58" t="s">
        <v>189</v>
      </c>
      <c r="B6" s="59"/>
    </row>
    <row r="7" spans="1:2" ht="28.8" customHeight="1">
      <c r="A7" s="60" t="s">
        <v>190</v>
      </c>
      <c r="B7" s="59"/>
    </row>
    <row r="8" spans="1:2" ht="28.8" customHeight="1">
      <c r="A8" s="60"/>
      <c r="B8" s="59"/>
    </row>
    <row r="9" spans="1:2" ht="28.8" customHeight="1">
      <c r="A9" s="60"/>
      <c r="B9" s="59"/>
    </row>
    <row r="10" spans="1:2" ht="28.8" customHeight="1">
      <c r="A10" s="60"/>
      <c r="B10" s="59"/>
    </row>
    <row r="11" spans="1:2" ht="28.8" customHeight="1">
      <c r="A11" s="60"/>
      <c r="B11" s="59"/>
    </row>
    <row r="12" spans="1:2" ht="28.8" customHeight="1">
      <c r="A12" s="60"/>
      <c r="B12" s="59"/>
    </row>
    <row r="13" spans="1:2" ht="28.8" customHeight="1">
      <c r="A13" s="60"/>
      <c r="B13" s="59"/>
    </row>
    <row r="14" spans="1:2" ht="28.8" customHeight="1">
      <c r="A14" s="60"/>
      <c r="B14" s="59"/>
    </row>
    <row r="15" spans="1:2" ht="28.8" customHeight="1">
      <c r="A15" s="60"/>
      <c r="B15" s="59"/>
    </row>
    <row r="16" spans="1:2" ht="28.8" customHeight="1">
      <c r="A16" s="61" t="s">
        <v>191</v>
      </c>
    </row>
  </sheetData>
  <mergeCells count="3">
    <mergeCell ref="A1:B1"/>
    <mergeCell ref="A3:A4"/>
    <mergeCell ref="B3:B4"/>
  </mergeCells>
  <phoneticPr fontId="30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"/>
  <sheetViews>
    <sheetView zoomScale="70" zoomScaleNormal="70" workbookViewId="0">
      <selection activeCell="G7" sqref="G7"/>
    </sheetView>
  </sheetViews>
  <sheetFormatPr defaultColWidth="10" defaultRowHeight="14.4"/>
  <cols>
    <col min="1" max="1" width="61.109375" style="63" customWidth="1"/>
    <col min="2" max="2" width="24.88671875" style="63" bestFit="1" customWidth="1"/>
    <col min="3" max="16384" width="10" style="63"/>
  </cols>
  <sheetData>
    <row r="1" spans="1:2" ht="35.4" customHeight="1">
      <c r="A1" s="1"/>
    </row>
    <row r="2" spans="1:2" ht="37.799999999999997" customHeight="1">
      <c r="A2" s="90" t="s">
        <v>3</v>
      </c>
      <c r="B2" s="90"/>
    </row>
    <row r="3" spans="1:2" ht="37.799999999999997" customHeight="1">
      <c r="A3" s="51" t="s">
        <v>4</v>
      </c>
      <c r="B3" s="51" t="s">
        <v>5</v>
      </c>
    </row>
    <row r="4" spans="1:2" ht="37.799999999999997" customHeight="1">
      <c r="A4" s="52" t="s">
        <v>6</v>
      </c>
      <c r="B4" s="37" t="s">
        <v>7</v>
      </c>
    </row>
    <row r="5" spans="1:2" ht="37.799999999999997" customHeight="1">
      <c r="A5" s="52" t="s">
        <v>8</v>
      </c>
      <c r="B5" s="37" t="s">
        <v>9</v>
      </c>
    </row>
    <row r="6" spans="1:2" ht="37.799999999999997" customHeight="1">
      <c r="A6" s="52" t="s">
        <v>10</v>
      </c>
      <c r="B6" s="37" t="s">
        <v>11</v>
      </c>
    </row>
    <row r="7" spans="1:2" ht="37.799999999999997" customHeight="1">
      <c r="A7" s="52" t="s">
        <v>12</v>
      </c>
      <c r="B7" s="37"/>
    </row>
    <row r="8" spans="1:2" ht="37.799999999999997" customHeight="1">
      <c r="A8" s="52" t="s">
        <v>13</v>
      </c>
      <c r="B8" s="37" t="s">
        <v>14</v>
      </c>
    </row>
    <row r="9" spans="1:2" ht="37.799999999999997" customHeight="1">
      <c r="A9" s="52" t="s">
        <v>15</v>
      </c>
      <c r="B9" s="37" t="s">
        <v>16</v>
      </c>
    </row>
    <row r="10" spans="1:2" ht="37.799999999999997" customHeight="1">
      <c r="A10" s="52" t="s">
        <v>17</v>
      </c>
      <c r="B10" s="37" t="s">
        <v>18</v>
      </c>
    </row>
    <row r="11" spans="1:2" ht="37.799999999999997" customHeight="1">
      <c r="A11" s="52" t="s">
        <v>19</v>
      </c>
      <c r="B11" s="37" t="s">
        <v>20</v>
      </c>
    </row>
    <row r="12" spans="1:2" ht="37.799999999999997" customHeight="1">
      <c r="A12" s="52" t="s">
        <v>21</v>
      </c>
      <c r="B12" s="37"/>
    </row>
    <row r="13" spans="1:2" ht="37.799999999999997" customHeight="1">
      <c r="A13" s="52" t="s">
        <v>22</v>
      </c>
      <c r="B13" s="37"/>
    </row>
    <row r="14" spans="1:2" ht="37.799999999999997" customHeight="1">
      <c r="A14" s="52" t="s">
        <v>23</v>
      </c>
      <c r="B14" s="37" t="s">
        <v>7</v>
      </c>
    </row>
    <row r="15" spans="1:2" ht="37.799999999999997" customHeight="1">
      <c r="A15" s="52" t="s">
        <v>24</v>
      </c>
      <c r="B15" s="64"/>
    </row>
  </sheetData>
  <mergeCells count="1">
    <mergeCell ref="A2:B2"/>
  </mergeCells>
  <phoneticPr fontId="30" type="noConversion"/>
  <printOptions horizontalCentered="1" verticalCentered="1"/>
  <pageMargins left="0.74803149606299213" right="0.74803149606299213" top="0.59055118110236227" bottom="0.2755905511811023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A14" sqref="A14"/>
    </sheetView>
  </sheetViews>
  <sheetFormatPr defaultColWidth="10" defaultRowHeight="14.4"/>
  <cols>
    <col min="1" max="1" width="27.88671875" bestFit="1" customWidth="1"/>
    <col min="2" max="2" width="11.6640625" bestFit="1" customWidth="1"/>
    <col min="3" max="3" width="27.88671875" bestFit="1" customWidth="1"/>
    <col min="4" max="4" width="14.5546875" customWidth="1"/>
  </cols>
  <sheetData>
    <row r="1" spans="1:4" ht="14.25" customHeight="1">
      <c r="A1" s="1"/>
      <c r="B1" s="1"/>
      <c r="C1" s="1"/>
      <c r="D1" s="1"/>
    </row>
    <row r="2" spans="1:4" ht="39.9" customHeight="1">
      <c r="A2" s="91" t="s">
        <v>25</v>
      </c>
      <c r="B2" s="91"/>
      <c r="C2" s="91"/>
      <c r="D2" s="91"/>
    </row>
    <row r="3" spans="1:4" ht="22.8" customHeight="1">
      <c r="A3" s="92"/>
      <c r="B3" s="92"/>
      <c r="C3" s="92"/>
      <c r="D3" s="45" t="s">
        <v>26</v>
      </c>
    </row>
    <row r="4" spans="1:4" ht="22.8" customHeight="1">
      <c r="A4" s="93" t="s">
        <v>27</v>
      </c>
      <c r="B4" s="93"/>
      <c r="C4" s="93" t="s">
        <v>28</v>
      </c>
      <c r="D4" s="93"/>
    </row>
    <row r="5" spans="1:4" ht="22.8" customHeight="1">
      <c r="A5" s="29" t="s">
        <v>29</v>
      </c>
      <c r="B5" s="29" t="s">
        <v>30</v>
      </c>
      <c r="C5" s="29" t="s">
        <v>29</v>
      </c>
      <c r="D5" s="29" t="s">
        <v>30</v>
      </c>
    </row>
    <row r="6" spans="1:4" ht="22.8" customHeight="1">
      <c r="A6" s="46" t="s">
        <v>31</v>
      </c>
      <c r="B6" s="34">
        <v>806834.18</v>
      </c>
      <c r="C6" s="46" t="s">
        <v>32</v>
      </c>
      <c r="D6" s="34">
        <v>666798.56999999995</v>
      </c>
    </row>
    <row r="7" spans="1:4" ht="22.8" customHeight="1">
      <c r="A7" s="46" t="s">
        <v>33</v>
      </c>
      <c r="B7" s="34"/>
      <c r="C7" s="46" t="s">
        <v>34</v>
      </c>
      <c r="D7" s="47"/>
    </row>
    <row r="8" spans="1:4" ht="22.8" customHeight="1">
      <c r="A8" s="46" t="s">
        <v>35</v>
      </c>
      <c r="B8" s="34"/>
      <c r="C8" s="46" t="s">
        <v>36</v>
      </c>
      <c r="D8" s="47"/>
    </row>
    <row r="9" spans="1:4" ht="22.8" customHeight="1">
      <c r="A9" s="46" t="s">
        <v>37</v>
      </c>
      <c r="B9" s="34"/>
      <c r="C9" s="46" t="s">
        <v>38</v>
      </c>
      <c r="D9" s="47"/>
    </row>
    <row r="10" spans="1:4" ht="22.8" customHeight="1">
      <c r="A10" s="46" t="s">
        <v>39</v>
      </c>
      <c r="B10" s="34"/>
      <c r="C10" s="46" t="s">
        <v>40</v>
      </c>
      <c r="D10" s="47"/>
    </row>
    <row r="11" spans="1:4" ht="22.8" customHeight="1">
      <c r="A11" s="46" t="s">
        <v>41</v>
      </c>
      <c r="B11" s="34"/>
      <c r="C11" s="46" t="s">
        <v>42</v>
      </c>
      <c r="D11" s="47"/>
    </row>
    <row r="12" spans="1:4" ht="22.8" customHeight="1">
      <c r="A12" s="46" t="s">
        <v>43</v>
      </c>
      <c r="B12" s="34"/>
      <c r="C12" s="46" t="s">
        <v>44</v>
      </c>
      <c r="D12" s="47"/>
    </row>
    <row r="13" spans="1:4" ht="22.8" customHeight="1">
      <c r="A13" s="46" t="s">
        <v>45</v>
      </c>
      <c r="B13" s="34"/>
      <c r="C13" s="46" t="s">
        <v>46</v>
      </c>
      <c r="D13" s="47">
        <v>99305.04</v>
      </c>
    </row>
    <row r="14" spans="1:4" ht="22.8" customHeight="1">
      <c r="A14" s="46" t="s">
        <v>47</v>
      </c>
      <c r="B14" s="34"/>
      <c r="C14" s="46" t="s">
        <v>48</v>
      </c>
      <c r="D14" s="47"/>
    </row>
    <row r="15" spans="1:4" ht="22.8" customHeight="1">
      <c r="A15" s="46"/>
      <c r="B15" s="48"/>
      <c r="C15" s="46" t="s">
        <v>49</v>
      </c>
      <c r="D15" s="47">
        <v>40730.57</v>
      </c>
    </row>
    <row r="16" spans="1:4" ht="22.8" customHeight="1">
      <c r="A16" s="46"/>
      <c r="B16" s="48"/>
      <c r="C16" s="46" t="s">
        <v>50</v>
      </c>
      <c r="D16" s="47"/>
    </row>
    <row r="17" spans="1:4" ht="22.8" customHeight="1">
      <c r="A17" s="46"/>
      <c r="B17" s="48"/>
      <c r="C17" s="46" t="s">
        <v>51</v>
      </c>
      <c r="D17" s="47"/>
    </row>
    <row r="18" spans="1:4" ht="22.8" customHeight="1">
      <c r="A18" s="46"/>
      <c r="B18" s="48"/>
      <c r="C18" s="46" t="s">
        <v>52</v>
      </c>
      <c r="D18" s="47"/>
    </row>
    <row r="19" spans="1:4" ht="22.8" customHeight="1">
      <c r="A19" s="46"/>
      <c r="B19" s="48"/>
      <c r="C19" s="46" t="s">
        <v>53</v>
      </c>
      <c r="D19" s="47"/>
    </row>
    <row r="20" spans="1:4" ht="22.8" customHeight="1">
      <c r="A20" s="49"/>
      <c r="B20" s="50"/>
      <c r="C20" s="46" t="s">
        <v>54</v>
      </c>
      <c r="D20" s="47"/>
    </row>
    <row r="21" spans="1:4" ht="22.8" customHeight="1">
      <c r="A21" s="49"/>
      <c r="B21" s="50"/>
      <c r="C21" s="46" t="s">
        <v>55</v>
      </c>
      <c r="D21" s="47"/>
    </row>
    <row r="22" spans="1:4" ht="22.8" customHeight="1">
      <c r="A22" s="49"/>
      <c r="B22" s="50"/>
      <c r="C22" s="46" t="s">
        <v>56</v>
      </c>
      <c r="D22" s="47"/>
    </row>
    <row r="23" spans="1:4" ht="22.8" customHeight="1">
      <c r="A23" s="49"/>
      <c r="B23" s="50"/>
      <c r="C23" s="46" t="s">
        <v>57</v>
      </c>
      <c r="D23" s="47"/>
    </row>
    <row r="24" spans="1:4" ht="22.8" customHeight="1">
      <c r="A24" s="49"/>
      <c r="B24" s="50"/>
      <c r="C24" s="46" t="s">
        <v>58</v>
      </c>
      <c r="D24" s="47"/>
    </row>
    <row r="25" spans="1:4" ht="22.8" customHeight="1">
      <c r="A25" s="46"/>
      <c r="B25" s="48"/>
      <c r="C25" s="46" t="s">
        <v>59</v>
      </c>
      <c r="D25" s="47"/>
    </row>
    <row r="26" spans="1:4" ht="22.8" customHeight="1">
      <c r="A26" s="46"/>
      <c r="B26" s="48"/>
      <c r="C26" s="46" t="s">
        <v>60</v>
      </c>
      <c r="D26" s="47"/>
    </row>
    <row r="27" spans="1:4" ht="22.8" customHeight="1">
      <c r="A27" s="46"/>
      <c r="B27" s="48"/>
      <c r="C27" s="46" t="s">
        <v>61</v>
      </c>
      <c r="D27" s="47"/>
    </row>
    <row r="28" spans="1:4" ht="22.8" customHeight="1">
      <c r="A28" s="49"/>
      <c r="B28" s="50"/>
      <c r="C28" s="46" t="s">
        <v>62</v>
      </c>
      <c r="D28" s="47"/>
    </row>
    <row r="29" spans="1:4" ht="22.8" hidden="1" customHeight="1">
      <c r="A29" s="49"/>
      <c r="B29" s="50"/>
      <c r="C29" s="46" t="s">
        <v>63</v>
      </c>
      <c r="D29" s="47"/>
    </row>
    <row r="30" spans="1:4" ht="22.8" hidden="1" customHeight="1">
      <c r="A30" s="49"/>
      <c r="B30" s="50"/>
      <c r="C30" s="46" t="s">
        <v>64</v>
      </c>
      <c r="D30" s="47"/>
    </row>
    <row r="31" spans="1:4" ht="22.8" hidden="1" customHeight="1">
      <c r="A31" s="49"/>
      <c r="B31" s="50"/>
      <c r="C31" s="46" t="s">
        <v>65</v>
      </c>
      <c r="D31" s="47"/>
    </row>
    <row r="32" spans="1:4" ht="22.8" hidden="1" customHeight="1">
      <c r="A32" s="49"/>
      <c r="B32" s="50"/>
      <c r="C32" s="46" t="s">
        <v>66</v>
      </c>
      <c r="D32" s="47"/>
    </row>
    <row r="33" spans="1:4" ht="22.8" hidden="1" customHeight="1">
      <c r="A33" s="46"/>
      <c r="B33" s="46"/>
      <c r="C33" s="46" t="s">
        <v>67</v>
      </c>
      <c r="D33" s="47"/>
    </row>
    <row r="34" spans="1:4" ht="22.8" hidden="1" customHeight="1">
      <c r="A34" s="46"/>
      <c r="B34" s="46"/>
      <c r="C34" s="46" t="s">
        <v>68</v>
      </c>
      <c r="D34" s="47"/>
    </row>
    <row r="35" spans="1:4" ht="22.8" hidden="1" customHeight="1">
      <c r="A35" s="46"/>
      <c r="B35" s="46"/>
      <c r="C35" s="46" t="s">
        <v>69</v>
      </c>
      <c r="D35" s="47"/>
    </row>
    <row r="36" spans="1:4" ht="22.8" customHeight="1">
      <c r="A36" s="46"/>
      <c r="B36" s="46"/>
      <c r="C36" s="46"/>
      <c r="D36" s="46"/>
    </row>
    <row r="37" spans="1:4" ht="22.8" customHeight="1">
      <c r="A37" s="46"/>
      <c r="B37" s="46"/>
      <c r="C37" s="46"/>
      <c r="D37" s="46"/>
    </row>
    <row r="38" spans="1:4" ht="22.8" customHeight="1">
      <c r="A38" s="46"/>
      <c r="B38" s="46"/>
      <c r="C38" s="46"/>
      <c r="D38" s="46"/>
    </row>
    <row r="39" spans="1:4" ht="22.8" customHeight="1">
      <c r="A39" s="49" t="s">
        <v>70</v>
      </c>
      <c r="B39" s="50">
        <f>SUM(B6:B14)</f>
        <v>806834.18</v>
      </c>
      <c r="C39" s="49" t="s">
        <v>71</v>
      </c>
      <c r="D39" s="50">
        <f>SUM(D6:D38)</f>
        <v>806834.17999999993</v>
      </c>
    </row>
    <row r="40" spans="1:4" ht="22.8" customHeight="1">
      <c r="A40" s="49" t="s">
        <v>72</v>
      </c>
      <c r="B40" s="50"/>
      <c r="C40" s="49" t="s">
        <v>73</v>
      </c>
      <c r="D40" s="50"/>
    </row>
    <row r="41" spans="1:4" ht="22.8" customHeight="1">
      <c r="A41" s="49" t="s">
        <v>74</v>
      </c>
      <c r="B41" s="48"/>
      <c r="C41" s="46"/>
      <c r="D41" s="48"/>
    </row>
    <row r="42" spans="1:4" ht="22.8" customHeight="1">
      <c r="A42" s="49" t="s">
        <v>75</v>
      </c>
      <c r="B42" s="50">
        <f>B39+B40</f>
        <v>806834.18</v>
      </c>
      <c r="C42" s="49" t="s">
        <v>76</v>
      </c>
      <c r="D42" s="50">
        <f>D39+D40</f>
        <v>806834.17999999993</v>
      </c>
    </row>
  </sheetData>
  <mergeCells count="4">
    <mergeCell ref="A2:D2"/>
    <mergeCell ref="A3:C3"/>
    <mergeCell ref="A4:B4"/>
    <mergeCell ref="C4:D4"/>
  </mergeCells>
  <phoneticPr fontId="30" type="noConversion"/>
  <printOptions horizontalCentered="1" vertic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2"/>
  <sheetViews>
    <sheetView showZeros="0" topLeftCell="A16" zoomScale="70" zoomScaleNormal="70" workbookViewId="0">
      <selection activeCell="B32" sqref="B32"/>
    </sheetView>
  </sheetViews>
  <sheetFormatPr defaultColWidth="7.88671875" defaultRowHeight="12.75" customHeight="1"/>
  <cols>
    <col min="1" max="1" width="57.5546875" style="8" customWidth="1"/>
    <col min="2" max="2" width="35.6640625" style="8" customWidth="1"/>
    <col min="3" max="3" width="27.33203125" style="8" customWidth="1"/>
    <col min="4" max="16384" width="7.88671875" style="7"/>
  </cols>
  <sheetData>
    <row r="1" spans="1:2" ht="24.75" customHeight="1">
      <c r="A1" s="15"/>
    </row>
    <row r="2" spans="1:2" ht="24.75" customHeight="1">
      <c r="A2" s="94" t="s">
        <v>77</v>
      </c>
      <c r="B2" s="94"/>
    </row>
    <row r="3" spans="1:2" ht="24.75" customHeight="1">
      <c r="A3" s="38"/>
      <c r="B3" s="10" t="s">
        <v>26</v>
      </c>
    </row>
    <row r="4" spans="1:2" ht="24" customHeight="1">
      <c r="A4" s="19" t="s">
        <v>29</v>
      </c>
      <c r="B4" s="19" t="s">
        <v>30</v>
      </c>
    </row>
    <row r="5" spans="1:2" ht="25.05" customHeight="1">
      <c r="A5" s="65" t="s">
        <v>78</v>
      </c>
      <c r="B5" s="39">
        <f>B6+B7</f>
        <v>806834.18</v>
      </c>
    </row>
    <row r="6" spans="1:2" ht="25.05" customHeight="1">
      <c r="A6" s="40" t="s">
        <v>79</v>
      </c>
      <c r="B6" s="41">
        <v>806834.18</v>
      </c>
    </row>
    <row r="7" spans="1:2" ht="25.05" customHeight="1">
      <c r="A7" s="40" t="s">
        <v>80</v>
      </c>
      <c r="B7" s="41"/>
    </row>
    <row r="8" spans="1:2" ht="25.05" customHeight="1">
      <c r="A8" s="65" t="s">
        <v>81</v>
      </c>
      <c r="B8" s="41">
        <f>B9+B10</f>
        <v>0</v>
      </c>
    </row>
    <row r="9" spans="1:2" ht="25.05" customHeight="1">
      <c r="A9" s="40" t="s">
        <v>79</v>
      </c>
      <c r="B9" s="41"/>
    </row>
    <row r="10" spans="1:2" ht="25.05" customHeight="1">
      <c r="A10" s="40" t="s">
        <v>80</v>
      </c>
      <c r="B10" s="41"/>
    </row>
    <row r="11" spans="1:2" ht="25.05" customHeight="1">
      <c r="A11" s="65" t="s">
        <v>82</v>
      </c>
      <c r="B11" s="41"/>
    </row>
    <row r="12" spans="1:2" ht="25.05" customHeight="1">
      <c r="A12" s="40" t="s">
        <v>79</v>
      </c>
      <c r="B12" s="41"/>
    </row>
    <row r="13" spans="1:2" ht="25.05" customHeight="1">
      <c r="A13" s="40" t="s">
        <v>80</v>
      </c>
      <c r="B13" s="41"/>
    </row>
    <row r="14" spans="1:2" ht="25.05" customHeight="1">
      <c r="A14" s="42" t="s">
        <v>83</v>
      </c>
      <c r="B14" s="41">
        <f>SUM(B15:B17)</f>
        <v>0</v>
      </c>
    </row>
    <row r="15" spans="1:2" ht="25.05" customHeight="1">
      <c r="A15" s="40" t="s">
        <v>84</v>
      </c>
      <c r="B15" s="41"/>
    </row>
    <row r="16" spans="1:2" ht="25.05" customHeight="1">
      <c r="A16" s="40" t="s">
        <v>85</v>
      </c>
      <c r="B16" s="41"/>
    </row>
    <row r="17" spans="1:2" ht="25.05" customHeight="1">
      <c r="A17" s="40" t="s">
        <v>86</v>
      </c>
      <c r="B17" s="41"/>
    </row>
    <row r="18" spans="1:2" ht="25.05" customHeight="1">
      <c r="A18" s="42" t="s">
        <v>87</v>
      </c>
      <c r="B18" s="41"/>
    </row>
    <row r="19" spans="1:2" ht="25.05" customHeight="1">
      <c r="A19" s="42" t="s">
        <v>88</v>
      </c>
      <c r="B19" s="41"/>
    </row>
    <row r="20" spans="1:2" ht="25.05" customHeight="1">
      <c r="A20" s="42" t="s">
        <v>89</v>
      </c>
      <c r="B20" s="41"/>
    </row>
    <row r="21" spans="1:2" ht="25.05" customHeight="1">
      <c r="A21" s="42" t="s">
        <v>90</v>
      </c>
      <c r="B21" s="41"/>
    </row>
    <row r="22" spans="1:2" ht="25.05" customHeight="1">
      <c r="A22" s="42" t="s">
        <v>91</v>
      </c>
      <c r="B22" s="39">
        <f>B23+B26+B29+B30</f>
        <v>0</v>
      </c>
    </row>
    <row r="23" spans="1:2" ht="25.05" customHeight="1">
      <c r="A23" s="40" t="s">
        <v>92</v>
      </c>
      <c r="B23" s="39">
        <f>B24+B25</f>
        <v>0</v>
      </c>
    </row>
    <row r="24" spans="1:2" ht="25.05" customHeight="1">
      <c r="A24" s="40" t="s">
        <v>93</v>
      </c>
      <c r="B24" s="39"/>
    </row>
    <row r="25" spans="1:2" ht="25.05" customHeight="1">
      <c r="A25" s="40" t="s">
        <v>94</v>
      </c>
      <c r="B25" s="39"/>
    </row>
    <row r="26" spans="1:2" ht="25.05" customHeight="1">
      <c r="A26" s="40" t="s">
        <v>95</v>
      </c>
      <c r="B26" s="39">
        <f>B27+B28</f>
        <v>0</v>
      </c>
    </row>
    <row r="27" spans="1:2" ht="25.05" customHeight="1">
      <c r="A27" s="40" t="s">
        <v>96</v>
      </c>
      <c r="B27" s="39"/>
    </row>
    <row r="28" spans="1:2" ht="25.05" customHeight="1">
      <c r="A28" s="40" t="s">
        <v>97</v>
      </c>
      <c r="B28" s="39"/>
    </row>
    <row r="29" spans="1:2" ht="25.05" customHeight="1">
      <c r="A29" s="40" t="s">
        <v>98</v>
      </c>
      <c r="B29" s="39"/>
    </row>
    <row r="30" spans="1:2" ht="25.05" customHeight="1">
      <c r="A30" s="40" t="s">
        <v>99</v>
      </c>
      <c r="B30" s="39"/>
    </row>
    <row r="31" spans="1:2" ht="25.05" customHeight="1">
      <c r="A31" s="40"/>
      <c r="B31" s="39"/>
    </row>
    <row r="32" spans="1:2" ht="25.05" customHeight="1">
      <c r="A32" s="43" t="s">
        <v>100</v>
      </c>
      <c r="B32" s="44">
        <f>B5+B8+B14+B18+B19+B20+B21+B22</f>
        <v>806834.18</v>
      </c>
    </row>
  </sheetData>
  <sheetProtection formatCells="0" formatColumns="0" formatRows="0"/>
  <mergeCells count="1">
    <mergeCell ref="A2:B2"/>
  </mergeCells>
  <phoneticPr fontId="30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F9" sqref="F9"/>
    </sheetView>
  </sheetViews>
  <sheetFormatPr defaultColWidth="10" defaultRowHeight="14.4"/>
  <cols>
    <col min="1" max="1" width="13.109375" bestFit="1" customWidth="1"/>
    <col min="2" max="2" width="36.109375" bestFit="1" customWidth="1"/>
    <col min="3" max="3" width="15.109375" customWidth="1"/>
    <col min="4" max="5" width="9.88671875" customWidth="1"/>
  </cols>
  <sheetData>
    <row r="1" spans="1:5" ht="14.25" customHeight="1">
      <c r="A1" s="1"/>
      <c r="B1" s="1"/>
      <c r="C1" s="1"/>
      <c r="D1" s="1"/>
      <c r="E1" s="1"/>
    </row>
    <row r="2" spans="1:5" ht="39.9" customHeight="1">
      <c r="A2" s="91" t="s">
        <v>101</v>
      </c>
      <c r="B2" s="91"/>
      <c r="C2" s="91"/>
      <c r="D2" s="91"/>
      <c r="E2" s="91"/>
    </row>
    <row r="3" spans="1:5" ht="22.8" customHeight="1">
      <c r="A3" s="2"/>
      <c r="B3" s="2"/>
      <c r="C3" s="2"/>
      <c r="D3" s="2"/>
      <c r="E3" s="2" t="s">
        <v>26</v>
      </c>
    </row>
    <row r="4" spans="1:5" ht="38.4" customHeight="1">
      <c r="A4" s="36" t="s">
        <v>102</v>
      </c>
      <c r="B4" s="36" t="s">
        <v>103</v>
      </c>
      <c r="C4" s="36" t="s">
        <v>104</v>
      </c>
      <c r="D4" s="36" t="s">
        <v>105</v>
      </c>
      <c r="E4" s="36" t="s">
        <v>106</v>
      </c>
    </row>
    <row r="5" spans="1:5" ht="38.4" customHeight="1">
      <c r="A5" s="68" t="s">
        <v>107</v>
      </c>
      <c r="B5" s="67"/>
      <c r="C5" s="107">
        <f>C6+C9+C17</f>
        <v>806834.18</v>
      </c>
      <c r="D5" s="107"/>
      <c r="E5" s="107"/>
    </row>
    <row r="6" spans="1:5" ht="38.4" customHeight="1">
      <c r="A6" s="66" t="s">
        <v>198</v>
      </c>
      <c r="B6" s="66" t="s">
        <v>108</v>
      </c>
      <c r="C6" s="108">
        <f>C7</f>
        <v>666798.57000000007</v>
      </c>
      <c r="D6" s="107"/>
      <c r="E6" s="107"/>
    </row>
    <row r="7" spans="1:5" ht="38.4" customHeight="1">
      <c r="A7" s="66" t="s">
        <v>199</v>
      </c>
      <c r="B7" s="66" t="s">
        <v>224</v>
      </c>
      <c r="C7" s="108">
        <f>C8</f>
        <v>666798.57000000007</v>
      </c>
      <c r="D7" s="107"/>
      <c r="E7" s="107"/>
    </row>
    <row r="8" spans="1:5" ht="38.4" customHeight="1">
      <c r="A8" s="66" t="s">
        <v>200</v>
      </c>
      <c r="B8" s="66" t="s">
        <v>225</v>
      </c>
      <c r="C8" s="107">
        <v>666798.57000000007</v>
      </c>
      <c r="D8" s="107"/>
      <c r="E8" s="107"/>
    </row>
    <row r="9" spans="1:5" ht="38.4" customHeight="1">
      <c r="A9" s="66" t="s">
        <v>201</v>
      </c>
      <c r="B9" s="66" t="s">
        <v>211</v>
      </c>
      <c r="C9" s="108">
        <f>C10+C13+C15</f>
        <v>99305.04</v>
      </c>
      <c r="D9" s="108"/>
      <c r="E9" s="108"/>
    </row>
    <row r="10" spans="1:5" ht="38.4" customHeight="1">
      <c r="A10" s="66" t="s">
        <v>202</v>
      </c>
      <c r="B10" s="66" t="s">
        <v>226</v>
      </c>
      <c r="C10" s="108">
        <f>SUM(C11:C12)</f>
        <v>92276.45</v>
      </c>
      <c r="D10" s="108"/>
      <c r="E10" s="108"/>
    </row>
    <row r="11" spans="1:5" ht="38.4" customHeight="1">
      <c r="A11" s="66" t="s">
        <v>203</v>
      </c>
      <c r="B11" s="66" t="s">
        <v>227</v>
      </c>
      <c r="C11" s="107">
        <v>2250</v>
      </c>
      <c r="D11" s="108"/>
      <c r="E11" s="108"/>
    </row>
    <row r="12" spans="1:5" ht="38.4" customHeight="1">
      <c r="A12" s="66">
        <v>2080505</v>
      </c>
      <c r="B12" s="66" t="s">
        <v>228</v>
      </c>
      <c r="C12" s="107">
        <v>90026.45</v>
      </c>
      <c r="D12" s="108"/>
      <c r="E12" s="108"/>
    </row>
    <row r="13" spans="1:5" ht="38.4" customHeight="1">
      <c r="A13" s="66" t="s">
        <v>229</v>
      </c>
      <c r="B13" s="66" t="s">
        <v>230</v>
      </c>
      <c r="C13" s="108">
        <f>C14</f>
        <v>3240</v>
      </c>
      <c r="D13" s="108"/>
      <c r="E13" s="108"/>
    </row>
    <row r="14" spans="1:5" ht="38.4" customHeight="1">
      <c r="A14" s="66" t="s">
        <v>231</v>
      </c>
      <c r="B14" s="66" t="s">
        <v>232</v>
      </c>
      <c r="C14" s="108">
        <v>3240</v>
      </c>
      <c r="D14" s="108"/>
      <c r="E14" s="108"/>
    </row>
    <row r="15" spans="1:5" ht="38.4" customHeight="1">
      <c r="A15" s="66" t="s">
        <v>204</v>
      </c>
      <c r="B15" s="66" t="s">
        <v>233</v>
      </c>
      <c r="C15" s="108">
        <f>C16</f>
        <v>3788.59</v>
      </c>
      <c r="D15" s="108"/>
      <c r="E15" s="108"/>
    </row>
    <row r="16" spans="1:5" ht="38.4" customHeight="1">
      <c r="A16" s="66" t="s">
        <v>205</v>
      </c>
      <c r="B16" s="66" t="s">
        <v>215</v>
      </c>
      <c r="C16" s="108">
        <v>3788.59</v>
      </c>
      <c r="D16" s="108"/>
      <c r="E16" s="108"/>
    </row>
    <row r="17" spans="1:5" ht="38.4" customHeight="1">
      <c r="A17" s="66" t="s">
        <v>206</v>
      </c>
      <c r="B17" s="66" t="s">
        <v>216</v>
      </c>
      <c r="C17" s="108">
        <f>C18</f>
        <v>40730.57</v>
      </c>
      <c r="D17" s="108"/>
      <c r="E17" s="108"/>
    </row>
    <row r="18" spans="1:5" ht="38.4" customHeight="1">
      <c r="A18" s="66" t="s">
        <v>207</v>
      </c>
      <c r="B18" s="66" t="s">
        <v>217</v>
      </c>
      <c r="C18" s="108">
        <f>C19</f>
        <v>40730.57</v>
      </c>
      <c r="D18" s="108"/>
      <c r="E18" s="108"/>
    </row>
    <row r="19" spans="1:5" ht="38.4" customHeight="1">
      <c r="A19" s="66" t="s">
        <v>208</v>
      </c>
      <c r="B19" s="66" t="s">
        <v>218</v>
      </c>
      <c r="C19" s="108">
        <v>40730.57</v>
      </c>
      <c r="D19" s="108"/>
      <c r="E19" s="108"/>
    </row>
  </sheetData>
  <mergeCells count="1">
    <mergeCell ref="A2:E2"/>
  </mergeCells>
  <phoneticPr fontId="30" type="noConversion"/>
  <printOptions horizontalCentered="1" vertic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topLeftCell="A25" workbookViewId="0">
      <selection activeCell="C29" sqref="C29"/>
    </sheetView>
  </sheetViews>
  <sheetFormatPr defaultColWidth="10" defaultRowHeight="14.4"/>
  <cols>
    <col min="1" max="1" width="27.6640625" bestFit="1" customWidth="1"/>
    <col min="2" max="2" width="11.6640625" bestFit="1" customWidth="1"/>
    <col min="3" max="3" width="35.77734375" customWidth="1"/>
    <col min="4" max="4" width="11.6640625" style="109" bestFit="1" customWidth="1"/>
    <col min="5" max="5" width="18.6640625" customWidth="1"/>
    <col min="6" max="8" width="9.77734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39.9" customHeight="1">
      <c r="A2" s="91" t="s">
        <v>109</v>
      </c>
      <c r="B2" s="91"/>
      <c r="C2" s="91"/>
      <c r="D2" s="91"/>
      <c r="E2" s="1"/>
      <c r="F2" s="1"/>
      <c r="G2" s="1"/>
    </row>
    <row r="3" spans="1:7" ht="22.8" customHeight="1">
      <c r="A3" s="2"/>
      <c r="B3" s="2"/>
      <c r="C3" s="95" t="s">
        <v>26</v>
      </c>
      <c r="D3" s="95"/>
      <c r="E3" s="2"/>
      <c r="F3" s="2"/>
      <c r="G3" s="2"/>
    </row>
    <row r="4" spans="1:7" ht="22.8" customHeight="1">
      <c r="A4" s="93" t="s">
        <v>27</v>
      </c>
      <c r="B4" s="93"/>
      <c r="C4" s="93" t="s">
        <v>28</v>
      </c>
      <c r="D4" s="93"/>
      <c r="E4" s="2"/>
      <c r="F4" s="2"/>
      <c r="G4" s="2"/>
    </row>
    <row r="5" spans="1:7" ht="22.8" customHeight="1">
      <c r="A5" s="29" t="s">
        <v>29</v>
      </c>
      <c r="B5" s="29" t="s">
        <v>30</v>
      </c>
      <c r="C5" s="29" t="s">
        <v>29</v>
      </c>
      <c r="D5" s="54" t="s">
        <v>107</v>
      </c>
      <c r="E5" s="2"/>
      <c r="F5" s="2"/>
      <c r="G5" s="2"/>
    </row>
    <row r="6" spans="1:7" ht="22.8" customHeight="1">
      <c r="A6" s="5" t="s">
        <v>110</v>
      </c>
      <c r="B6" s="110">
        <f>SUM(B7:B9)</f>
        <v>806834.18</v>
      </c>
      <c r="C6" s="5" t="s">
        <v>111</v>
      </c>
      <c r="D6" s="110">
        <f>SUM(D7:D36)</f>
        <v>806834.17999999993</v>
      </c>
      <c r="E6" s="2"/>
      <c r="F6" s="2"/>
      <c r="G6" s="2"/>
    </row>
    <row r="7" spans="1:7" ht="22.8" customHeight="1">
      <c r="A7" s="5" t="s">
        <v>112</v>
      </c>
      <c r="B7" s="110">
        <v>806834.18</v>
      </c>
      <c r="C7" s="5" t="s">
        <v>113</v>
      </c>
      <c r="D7" s="110">
        <v>666798.56999999995</v>
      </c>
      <c r="E7" s="2"/>
      <c r="F7" s="2"/>
      <c r="G7" s="2"/>
    </row>
    <row r="8" spans="1:7" ht="22.8" customHeight="1">
      <c r="A8" s="5" t="s">
        <v>114</v>
      </c>
      <c r="B8" s="34"/>
      <c r="C8" s="5" t="s">
        <v>115</v>
      </c>
      <c r="D8" s="110"/>
      <c r="E8" s="2"/>
      <c r="F8" s="2"/>
      <c r="G8" s="2"/>
    </row>
    <row r="9" spans="1:7" ht="22.8" customHeight="1">
      <c r="A9" s="5" t="s">
        <v>116</v>
      </c>
      <c r="B9" s="34"/>
      <c r="C9" s="5" t="s">
        <v>117</v>
      </c>
      <c r="D9" s="110"/>
      <c r="E9" s="2"/>
      <c r="F9" s="2"/>
      <c r="G9" s="2"/>
    </row>
    <row r="10" spans="1:7" ht="22.8" customHeight="1">
      <c r="A10" s="5"/>
      <c r="B10" s="35"/>
      <c r="C10" s="5" t="s">
        <v>118</v>
      </c>
      <c r="D10" s="110"/>
      <c r="E10" s="2"/>
      <c r="F10" s="2"/>
      <c r="G10" s="2"/>
    </row>
    <row r="11" spans="1:7" ht="22.8" customHeight="1">
      <c r="A11" s="5"/>
      <c r="B11" s="35"/>
      <c r="C11" s="5" t="s">
        <v>119</v>
      </c>
      <c r="D11" s="110"/>
      <c r="E11" s="2"/>
      <c r="F11" s="2"/>
      <c r="G11" s="2"/>
    </row>
    <row r="12" spans="1:7" ht="22.8" customHeight="1">
      <c r="A12" s="5"/>
      <c r="B12" s="35"/>
      <c r="C12" s="5" t="s">
        <v>120</v>
      </c>
      <c r="D12" s="110"/>
      <c r="E12" s="2"/>
      <c r="F12" s="2"/>
      <c r="G12" s="2"/>
    </row>
    <row r="13" spans="1:7" ht="22.8" customHeight="1">
      <c r="A13" s="26"/>
      <c r="B13" s="31"/>
      <c r="C13" s="5" t="s">
        <v>121</v>
      </c>
      <c r="D13" s="110"/>
      <c r="E13" s="2"/>
      <c r="F13" s="2"/>
      <c r="G13" s="2"/>
    </row>
    <row r="14" spans="1:7" ht="22.8" customHeight="1">
      <c r="A14" s="5"/>
      <c r="B14" s="35"/>
      <c r="C14" s="5" t="s">
        <v>122</v>
      </c>
      <c r="D14" s="110">
        <v>99305.04</v>
      </c>
      <c r="E14" s="2"/>
      <c r="F14" s="2"/>
      <c r="G14" s="28"/>
    </row>
    <row r="15" spans="1:7" ht="22.8" customHeight="1">
      <c r="A15" s="5"/>
      <c r="B15" s="35"/>
      <c r="C15" s="5" t="s">
        <v>123</v>
      </c>
      <c r="D15" s="110"/>
      <c r="E15" s="2"/>
      <c r="F15" s="2"/>
      <c r="G15" s="2"/>
    </row>
    <row r="16" spans="1:7" ht="22.8" customHeight="1">
      <c r="A16" s="5"/>
      <c r="B16" s="35"/>
      <c r="C16" s="5" t="s">
        <v>124</v>
      </c>
      <c r="D16" s="110">
        <v>40730.57</v>
      </c>
      <c r="E16" s="2"/>
      <c r="F16" s="2"/>
      <c r="G16" s="2"/>
    </row>
    <row r="17" spans="1:7" ht="22.8" customHeight="1">
      <c r="A17" s="5"/>
      <c r="B17" s="35"/>
      <c r="C17" s="5" t="s">
        <v>125</v>
      </c>
      <c r="D17" s="110"/>
      <c r="E17" s="2"/>
      <c r="F17" s="2"/>
      <c r="G17" s="2"/>
    </row>
    <row r="18" spans="1:7" ht="22.8" customHeight="1">
      <c r="A18" s="5"/>
      <c r="B18" s="35"/>
      <c r="C18" s="5" t="s">
        <v>126</v>
      </c>
      <c r="D18" s="110"/>
      <c r="E18" s="2"/>
      <c r="F18" s="2"/>
      <c r="G18" s="2"/>
    </row>
    <row r="19" spans="1:7" ht="22.8" customHeight="1">
      <c r="A19" s="5"/>
      <c r="B19" s="5"/>
      <c r="C19" s="5" t="s">
        <v>127</v>
      </c>
      <c r="D19" s="110"/>
      <c r="E19" s="2"/>
      <c r="F19" s="2"/>
      <c r="G19" s="2"/>
    </row>
    <row r="20" spans="1:7" ht="22.8" customHeight="1">
      <c r="A20" s="5"/>
      <c r="B20" s="5"/>
      <c r="C20" s="5" t="s">
        <v>128</v>
      </c>
      <c r="D20" s="110"/>
      <c r="E20" s="2"/>
      <c r="F20" s="2"/>
      <c r="G20" s="2"/>
    </row>
    <row r="21" spans="1:7" ht="22.8" customHeight="1">
      <c r="A21" s="5"/>
      <c r="B21" s="5"/>
      <c r="C21" s="5" t="s">
        <v>129</v>
      </c>
      <c r="D21" s="110"/>
      <c r="E21" s="2"/>
      <c r="F21" s="2"/>
      <c r="G21" s="2"/>
    </row>
    <row r="22" spans="1:7" ht="22.8" customHeight="1">
      <c r="A22" s="5"/>
      <c r="B22" s="5"/>
      <c r="C22" s="5" t="s">
        <v>130</v>
      </c>
      <c r="D22" s="110"/>
      <c r="E22" s="2"/>
      <c r="F22" s="2"/>
      <c r="G22" s="2"/>
    </row>
    <row r="23" spans="1:7" ht="22.8" customHeight="1">
      <c r="A23" s="5"/>
      <c r="B23" s="5"/>
      <c r="C23" s="5" t="s">
        <v>131</v>
      </c>
      <c r="D23" s="110"/>
      <c r="E23" s="2"/>
      <c r="F23" s="2"/>
      <c r="G23" s="2"/>
    </row>
    <row r="24" spans="1:7" ht="22.8" customHeight="1">
      <c r="A24" s="5"/>
      <c r="B24" s="5"/>
      <c r="C24" s="5" t="s">
        <v>132</v>
      </c>
      <c r="D24" s="110"/>
      <c r="E24" s="2"/>
      <c r="F24" s="2"/>
      <c r="G24" s="2"/>
    </row>
    <row r="25" spans="1:7" ht="22.8" customHeight="1">
      <c r="A25" s="5"/>
      <c r="B25" s="5"/>
      <c r="C25" s="5" t="s">
        <v>133</v>
      </c>
      <c r="D25" s="110"/>
      <c r="E25" s="2"/>
      <c r="F25" s="2"/>
      <c r="G25" s="2"/>
    </row>
    <row r="26" spans="1:7" ht="22.8" customHeight="1">
      <c r="A26" s="5"/>
      <c r="B26" s="5"/>
      <c r="C26" s="5" t="s">
        <v>134</v>
      </c>
      <c r="D26" s="110"/>
      <c r="E26" s="2"/>
      <c r="F26" s="2"/>
      <c r="G26" s="2"/>
    </row>
    <row r="27" spans="1:7" ht="22.8" customHeight="1">
      <c r="A27" s="5"/>
      <c r="B27" s="5"/>
      <c r="C27" s="5" t="s">
        <v>135</v>
      </c>
      <c r="D27" s="110"/>
      <c r="E27" s="2"/>
      <c r="F27" s="2"/>
      <c r="G27" s="2"/>
    </row>
    <row r="28" spans="1:7" ht="22.8" customHeight="1">
      <c r="A28" s="5"/>
      <c r="B28" s="5"/>
      <c r="C28" s="5" t="s">
        <v>136</v>
      </c>
      <c r="D28" s="110"/>
      <c r="E28" s="2"/>
      <c r="F28" s="2"/>
      <c r="G28" s="2"/>
    </row>
    <row r="29" spans="1:7" ht="22.8" customHeight="1">
      <c r="A29" s="5"/>
      <c r="B29" s="5"/>
      <c r="C29" s="5" t="s">
        <v>137</v>
      </c>
      <c r="D29" s="110"/>
      <c r="E29" s="2"/>
      <c r="F29" s="2"/>
      <c r="G29" s="2"/>
    </row>
    <row r="30" spans="1:7" ht="22.8" customHeight="1">
      <c r="A30" s="5"/>
      <c r="B30" s="5"/>
      <c r="C30" s="5" t="s">
        <v>138</v>
      </c>
      <c r="D30" s="110"/>
      <c r="E30" s="2"/>
      <c r="F30" s="2"/>
      <c r="G30" s="2"/>
    </row>
    <row r="31" spans="1:7" ht="22.8" hidden="1" customHeight="1">
      <c r="A31" s="5"/>
      <c r="B31" s="5"/>
      <c r="C31" s="5" t="s">
        <v>139</v>
      </c>
      <c r="D31" s="110"/>
      <c r="E31" s="2"/>
      <c r="F31" s="2"/>
      <c r="G31" s="2"/>
    </row>
    <row r="32" spans="1:7" ht="22.8" hidden="1" customHeight="1">
      <c r="A32" s="5"/>
      <c r="B32" s="5"/>
      <c r="C32" s="5" t="s">
        <v>140</v>
      </c>
      <c r="D32" s="110"/>
      <c r="E32" s="2"/>
      <c r="F32" s="2"/>
      <c r="G32" s="2"/>
    </row>
    <row r="33" spans="1:7" ht="22.8" hidden="1" customHeight="1">
      <c r="A33" s="5"/>
      <c r="B33" s="5"/>
      <c r="C33" s="5" t="s">
        <v>141</v>
      </c>
      <c r="D33" s="110"/>
      <c r="E33" s="2"/>
      <c r="F33" s="2"/>
      <c r="G33" s="2"/>
    </row>
    <row r="34" spans="1:7" ht="22.8" customHeight="1">
      <c r="A34" s="5"/>
      <c r="B34" s="5"/>
      <c r="C34" s="5" t="s">
        <v>142</v>
      </c>
      <c r="D34" s="110"/>
      <c r="E34" s="2"/>
      <c r="F34" s="2"/>
      <c r="G34" s="2"/>
    </row>
    <row r="35" spans="1:7" ht="22.8" customHeight="1">
      <c r="A35" s="5"/>
      <c r="B35" s="5"/>
      <c r="C35" s="5" t="s">
        <v>143</v>
      </c>
      <c r="D35" s="110"/>
      <c r="E35" s="2"/>
      <c r="F35" s="2"/>
      <c r="G35" s="2"/>
    </row>
    <row r="36" spans="1:7" ht="22.8" customHeight="1">
      <c r="A36" s="5"/>
      <c r="B36" s="5"/>
      <c r="C36" s="5" t="s">
        <v>144</v>
      </c>
      <c r="D36" s="110"/>
      <c r="E36" s="2"/>
      <c r="F36" s="2"/>
      <c r="G36" s="2"/>
    </row>
    <row r="37" spans="1:7" ht="22.8" customHeight="1">
      <c r="A37" s="29" t="s">
        <v>145</v>
      </c>
      <c r="B37" s="111">
        <f>B6</f>
        <v>806834.18</v>
      </c>
      <c r="C37" s="29" t="s">
        <v>146</v>
      </c>
      <c r="D37" s="110">
        <f>D6</f>
        <v>806834.17999999993</v>
      </c>
      <c r="E37" s="28"/>
      <c r="F37" s="2"/>
      <c r="G37" s="2"/>
    </row>
  </sheetData>
  <mergeCells count="4">
    <mergeCell ref="A2:D2"/>
    <mergeCell ref="C3:D3"/>
    <mergeCell ref="A4:B4"/>
    <mergeCell ref="C4:D4"/>
  </mergeCells>
  <phoneticPr fontId="30" type="noConversion"/>
  <printOptions horizontalCentered="1" vertic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C7" sqref="C7"/>
    </sheetView>
  </sheetViews>
  <sheetFormatPr defaultColWidth="10" defaultRowHeight="14.4"/>
  <cols>
    <col min="1" max="1" width="25.5546875" customWidth="1"/>
    <col min="2" max="4" width="13.77734375" customWidth="1"/>
    <col min="5" max="11" width="9.33203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.9" customHeight="1">
      <c r="A2" s="91" t="s">
        <v>147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2.8" customHeight="1">
      <c r="A3" s="2"/>
      <c r="B3" s="2"/>
      <c r="C3" s="2"/>
      <c r="D3" s="2"/>
      <c r="E3" s="2"/>
      <c r="F3" s="2"/>
      <c r="G3" s="2"/>
      <c r="H3" s="2"/>
      <c r="I3" s="2"/>
      <c r="J3" s="95" t="s">
        <v>26</v>
      </c>
      <c r="K3" s="95"/>
    </row>
    <row r="4" spans="1:11" ht="37.799999999999997" customHeight="1">
      <c r="A4" s="93" t="s">
        <v>148</v>
      </c>
      <c r="B4" s="93" t="s">
        <v>107</v>
      </c>
      <c r="C4" s="93" t="s">
        <v>149</v>
      </c>
      <c r="D4" s="93"/>
      <c r="E4" s="93"/>
      <c r="F4" s="93" t="s">
        <v>150</v>
      </c>
      <c r="G4" s="93"/>
      <c r="H4" s="93"/>
      <c r="I4" s="93" t="s">
        <v>151</v>
      </c>
      <c r="J4" s="93"/>
      <c r="K4" s="93"/>
    </row>
    <row r="5" spans="1:11" ht="37.799999999999997" customHeight="1">
      <c r="A5" s="93"/>
      <c r="B5" s="93"/>
      <c r="C5" s="4" t="s">
        <v>107</v>
      </c>
      <c r="D5" s="4" t="s">
        <v>104</v>
      </c>
      <c r="E5" s="4" t="s">
        <v>105</v>
      </c>
      <c r="F5" s="4" t="s">
        <v>107</v>
      </c>
      <c r="G5" s="4" t="s">
        <v>104</v>
      </c>
      <c r="H5" s="4" t="s">
        <v>105</v>
      </c>
      <c r="I5" s="4" t="s">
        <v>107</v>
      </c>
      <c r="J5" s="4" t="s">
        <v>104</v>
      </c>
      <c r="K5" s="4" t="s">
        <v>105</v>
      </c>
    </row>
    <row r="6" spans="1:11" ht="37.799999999999997" customHeight="1">
      <c r="A6" s="29" t="s">
        <v>107</v>
      </c>
      <c r="B6" s="112">
        <f>B7</f>
        <v>806834.18</v>
      </c>
      <c r="C6" s="112">
        <f t="shared" ref="C6:D6" si="0">C7</f>
        <v>806834.18</v>
      </c>
      <c r="D6" s="112">
        <f t="shared" si="0"/>
        <v>806834.18</v>
      </c>
      <c r="E6" s="30"/>
      <c r="F6" s="30"/>
      <c r="G6" s="30"/>
      <c r="H6" s="30"/>
      <c r="I6" s="30"/>
      <c r="J6" s="30"/>
      <c r="K6" s="30"/>
    </row>
    <row r="7" spans="1:11" ht="37.799999999999997" customHeight="1">
      <c r="A7" s="29" t="s">
        <v>234</v>
      </c>
      <c r="B7" s="112">
        <f>C7</f>
        <v>806834.18</v>
      </c>
      <c r="C7" s="112">
        <f>D7</f>
        <v>806834.18</v>
      </c>
      <c r="D7" s="113">
        <v>806834.18</v>
      </c>
      <c r="E7" s="31"/>
      <c r="F7" s="31"/>
      <c r="G7" s="31"/>
      <c r="H7" s="31"/>
      <c r="I7" s="31"/>
      <c r="J7" s="31"/>
      <c r="K7" s="31"/>
    </row>
    <row r="8" spans="1:11" ht="37.799999999999997" customHeight="1">
      <c r="A8" s="32"/>
      <c r="B8" s="33"/>
      <c r="C8" s="33"/>
      <c r="D8" s="31"/>
      <c r="E8" s="31"/>
      <c r="F8" s="31"/>
      <c r="G8" s="31"/>
      <c r="H8" s="31"/>
      <c r="I8" s="31"/>
      <c r="J8" s="31"/>
      <c r="K8" s="31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0" type="noConversion"/>
  <pageMargins left="0.74803149606299213" right="0.74803149606299213" top="0.82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topLeftCell="A16" zoomScale="70" zoomScaleNormal="70" workbookViewId="0">
      <selection activeCell="G12" sqref="G12"/>
    </sheetView>
  </sheetViews>
  <sheetFormatPr defaultColWidth="10" defaultRowHeight="14.4"/>
  <cols>
    <col min="1" max="1" width="9.5546875" style="55" bestFit="1" customWidth="1"/>
    <col min="2" max="2" width="38" style="55" bestFit="1" customWidth="1"/>
    <col min="3" max="3" width="16.6640625" style="55" customWidth="1"/>
    <col min="4" max="4" width="14.109375" style="55" customWidth="1"/>
    <col min="5" max="5" width="9.5546875" style="55" bestFit="1" customWidth="1"/>
    <col min="6" max="16384" width="10" style="55"/>
  </cols>
  <sheetData>
    <row r="1" spans="1:5" ht="14.25" customHeight="1">
      <c r="A1" s="69"/>
    </row>
    <row r="2" spans="1:5" ht="36.9" customHeight="1">
      <c r="A2" s="96" t="s">
        <v>152</v>
      </c>
      <c r="B2" s="96"/>
      <c r="C2" s="96"/>
      <c r="D2" s="96"/>
      <c r="E2" s="96"/>
    </row>
    <row r="3" spans="1:5" ht="21.9" customHeight="1">
      <c r="A3" s="70"/>
      <c r="B3" s="70"/>
      <c r="C3" s="97" t="s">
        <v>26</v>
      </c>
      <c r="D3" s="97"/>
      <c r="E3" s="97"/>
    </row>
    <row r="4" spans="1:5" ht="43.2" customHeight="1">
      <c r="A4" s="98" t="s">
        <v>102</v>
      </c>
      <c r="B4" s="98"/>
      <c r="C4" s="98" t="s">
        <v>149</v>
      </c>
      <c r="D4" s="98"/>
      <c r="E4" s="98"/>
    </row>
    <row r="5" spans="1:5" ht="43.2" customHeight="1">
      <c r="A5" s="71" t="s">
        <v>153</v>
      </c>
      <c r="B5" s="71" t="s">
        <v>154</v>
      </c>
      <c r="C5" s="72" t="s">
        <v>107</v>
      </c>
      <c r="D5" s="71" t="s">
        <v>104</v>
      </c>
      <c r="E5" s="71" t="s">
        <v>105</v>
      </c>
    </row>
    <row r="6" spans="1:5" ht="43.2" customHeight="1">
      <c r="A6" s="73"/>
      <c r="B6" s="74" t="s">
        <v>107</v>
      </c>
      <c r="C6" s="114">
        <f>C7+C10+C18</f>
        <v>806834.18</v>
      </c>
      <c r="D6" s="114">
        <f>D7+D10+D18</f>
        <v>806834.18</v>
      </c>
      <c r="E6" s="75"/>
    </row>
    <row r="7" spans="1:5" ht="43.2" customHeight="1">
      <c r="A7" s="24" t="s">
        <v>198</v>
      </c>
      <c r="B7" s="24" t="s">
        <v>108</v>
      </c>
      <c r="C7" s="115">
        <v>666798.57000000007</v>
      </c>
      <c r="D7" s="115">
        <v>666798.57000000007</v>
      </c>
      <c r="E7" s="76"/>
    </row>
    <row r="8" spans="1:5" ht="43.2" customHeight="1">
      <c r="A8" s="24" t="s">
        <v>199</v>
      </c>
      <c r="B8" s="24" t="s">
        <v>209</v>
      </c>
      <c r="C8" s="115">
        <v>666798.57000000007</v>
      </c>
      <c r="D8" s="115">
        <v>666798.57000000007</v>
      </c>
      <c r="E8" s="76"/>
    </row>
    <row r="9" spans="1:5" ht="43.2" customHeight="1">
      <c r="A9" s="24" t="s">
        <v>200</v>
      </c>
      <c r="B9" s="24" t="s">
        <v>210</v>
      </c>
      <c r="C9" s="115">
        <v>666798.57000000007</v>
      </c>
      <c r="D9" s="115">
        <v>666798.57000000007</v>
      </c>
      <c r="E9" s="77"/>
    </row>
    <row r="10" spans="1:5" ht="43.2" customHeight="1">
      <c r="A10" s="24" t="s">
        <v>201</v>
      </c>
      <c r="B10" s="24" t="s">
        <v>211</v>
      </c>
      <c r="C10" s="116">
        <v>99305.04</v>
      </c>
      <c r="D10" s="116">
        <v>99305.04</v>
      </c>
      <c r="E10" s="78"/>
    </row>
    <row r="11" spans="1:5" ht="43.2" customHeight="1">
      <c r="A11" s="24" t="s">
        <v>202</v>
      </c>
      <c r="B11" s="24" t="s">
        <v>212</v>
      </c>
      <c r="C11" s="116">
        <v>92276.45</v>
      </c>
      <c r="D11" s="116">
        <v>92276.45</v>
      </c>
      <c r="E11" s="78"/>
    </row>
    <row r="12" spans="1:5" ht="43.2" customHeight="1">
      <c r="A12" s="24" t="s">
        <v>203</v>
      </c>
      <c r="B12" s="24" t="s">
        <v>213</v>
      </c>
      <c r="C12" s="116">
        <v>2250</v>
      </c>
      <c r="D12" s="116">
        <v>2250</v>
      </c>
      <c r="E12" s="78"/>
    </row>
    <row r="13" spans="1:5" ht="43.2" customHeight="1">
      <c r="A13" s="79">
        <v>2080505</v>
      </c>
      <c r="B13" s="78" t="s">
        <v>221</v>
      </c>
      <c r="C13" s="116">
        <v>90026.45</v>
      </c>
      <c r="D13" s="116">
        <v>90026.45</v>
      </c>
      <c r="E13" s="78"/>
    </row>
    <row r="14" spans="1:5" ht="43.2" customHeight="1">
      <c r="A14" s="78" t="s">
        <v>219</v>
      </c>
      <c r="B14" s="78" t="s">
        <v>222</v>
      </c>
      <c r="C14" s="116">
        <v>3240</v>
      </c>
      <c r="D14" s="116">
        <v>3240</v>
      </c>
      <c r="E14" s="78"/>
    </row>
    <row r="15" spans="1:5" ht="43.2" customHeight="1">
      <c r="A15" s="78" t="s">
        <v>220</v>
      </c>
      <c r="B15" s="78" t="s">
        <v>223</v>
      </c>
      <c r="C15" s="116">
        <v>3240</v>
      </c>
      <c r="D15" s="116">
        <v>3240</v>
      </c>
      <c r="E15" s="78"/>
    </row>
    <row r="16" spans="1:5" ht="43.2" customHeight="1">
      <c r="A16" s="78" t="s">
        <v>204</v>
      </c>
      <c r="B16" s="78" t="s">
        <v>214</v>
      </c>
      <c r="C16" s="116">
        <v>3788.59</v>
      </c>
      <c r="D16" s="116">
        <v>3788.59</v>
      </c>
      <c r="E16" s="78"/>
    </row>
    <row r="17" spans="1:5" ht="43.2" customHeight="1">
      <c r="A17" s="78" t="s">
        <v>205</v>
      </c>
      <c r="B17" s="78" t="s">
        <v>215</v>
      </c>
      <c r="C17" s="116">
        <v>3788.59</v>
      </c>
      <c r="D17" s="116">
        <v>3788.59</v>
      </c>
      <c r="E17" s="78"/>
    </row>
    <row r="18" spans="1:5" ht="43.2" customHeight="1">
      <c r="A18" s="78" t="s">
        <v>206</v>
      </c>
      <c r="B18" s="78" t="s">
        <v>216</v>
      </c>
      <c r="C18" s="116">
        <v>40730.57</v>
      </c>
      <c r="D18" s="116">
        <v>40730.57</v>
      </c>
      <c r="E18" s="78"/>
    </row>
    <row r="19" spans="1:5" ht="43.2" customHeight="1">
      <c r="A19" s="78" t="s">
        <v>207</v>
      </c>
      <c r="B19" s="78" t="s">
        <v>217</v>
      </c>
      <c r="C19" s="116">
        <v>40730.57</v>
      </c>
      <c r="D19" s="116">
        <v>40730.57</v>
      </c>
      <c r="E19" s="78"/>
    </row>
    <row r="20" spans="1:5" ht="43.2" customHeight="1">
      <c r="A20" s="78" t="s">
        <v>208</v>
      </c>
      <c r="B20" s="78" t="s">
        <v>218</v>
      </c>
      <c r="C20" s="116">
        <v>40730.57</v>
      </c>
      <c r="D20" s="116">
        <v>40730.57</v>
      </c>
      <c r="E20" s="78"/>
    </row>
  </sheetData>
  <mergeCells count="4">
    <mergeCell ref="A2:E2"/>
    <mergeCell ref="C3:E3"/>
    <mergeCell ref="A4:B4"/>
    <mergeCell ref="C4:E4"/>
  </mergeCells>
  <phoneticPr fontId="30" type="noConversion"/>
  <pageMargins left="0.75" right="0.75" top="0.72" bottom="0.26899999380111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5"/>
  <sheetViews>
    <sheetView topLeftCell="A16" workbookViewId="0">
      <selection activeCell="C6" sqref="C6:E25"/>
    </sheetView>
  </sheetViews>
  <sheetFormatPr defaultColWidth="10" defaultRowHeight="14.4"/>
  <cols>
    <col min="1" max="1" width="9.5546875" style="55" bestFit="1" customWidth="1"/>
    <col min="2" max="2" width="33.6640625" style="55" bestFit="1" customWidth="1"/>
    <col min="3" max="5" width="14.6640625" style="55" customWidth="1"/>
    <col min="6" max="16384" width="10" style="55"/>
  </cols>
  <sheetData>
    <row r="1" spans="1:5" ht="18" customHeight="1">
      <c r="A1" s="80"/>
      <c r="B1" s="80"/>
      <c r="C1" s="80"/>
      <c r="D1" s="80"/>
      <c r="E1" s="80"/>
    </row>
    <row r="2" spans="1:5" ht="39.9" customHeight="1">
      <c r="A2" s="96" t="s">
        <v>155</v>
      </c>
      <c r="B2" s="96"/>
      <c r="C2" s="96"/>
      <c r="D2" s="96"/>
      <c r="E2" s="96"/>
    </row>
    <row r="3" spans="1:5" ht="22.8" customHeight="1">
      <c r="A3" s="99"/>
      <c r="B3" s="99"/>
      <c r="C3" s="70"/>
      <c r="D3" s="70"/>
      <c r="E3" s="81" t="s">
        <v>26</v>
      </c>
    </row>
    <row r="4" spans="1:5" ht="31.8" customHeight="1">
      <c r="A4" s="98" t="s">
        <v>156</v>
      </c>
      <c r="B4" s="98"/>
      <c r="C4" s="98" t="s">
        <v>157</v>
      </c>
      <c r="D4" s="98"/>
      <c r="E4" s="98"/>
    </row>
    <row r="5" spans="1:5" ht="31.8" customHeight="1">
      <c r="A5" s="71" t="s">
        <v>153</v>
      </c>
      <c r="B5" s="71" t="s">
        <v>154</v>
      </c>
      <c r="C5" s="71" t="s">
        <v>107</v>
      </c>
      <c r="D5" s="71" t="s">
        <v>158</v>
      </c>
      <c r="E5" s="71" t="s">
        <v>159</v>
      </c>
    </row>
    <row r="6" spans="1:5" ht="31.8" customHeight="1">
      <c r="A6" s="71"/>
      <c r="B6" s="71" t="s">
        <v>107</v>
      </c>
      <c r="C6" s="117">
        <f>C7+C15+C23</f>
        <v>806834.17999999982</v>
      </c>
      <c r="D6" s="117">
        <f>D7+D15+D23</f>
        <v>745198.17999999982</v>
      </c>
      <c r="E6" s="117">
        <f>E7+E15+E23</f>
        <v>61636</v>
      </c>
    </row>
    <row r="7" spans="1:5" ht="31.8" customHeight="1">
      <c r="A7" s="82" t="s">
        <v>160</v>
      </c>
      <c r="B7" s="82" t="s">
        <v>161</v>
      </c>
      <c r="C7" s="117">
        <f>SUM(D7:E7)</f>
        <v>739708.17999999982</v>
      </c>
      <c r="D7" s="117">
        <f>SUM(D8:D14)</f>
        <v>739708.17999999982</v>
      </c>
      <c r="E7" s="117"/>
    </row>
    <row r="8" spans="1:5" ht="31.8" customHeight="1">
      <c r="A8" s="82" t="s">
        <v>162</v>
      </c>
      <c r="B8" s="82" t="s">
        <v>235</v>
      </c>
      <c r="C8" s="117">
        <f t="shared" ref="C8:C25" si="0">SUM(D8:E8)</f>
        <v>294402.46999999997</v>
      </c>
      <c r="D8" s="117">
        <v>294402.46999999997</v>
      </c>
      <c r="E8" s="117"/>
    </row>
    <row r="9" spans="1:5" ht="31.8" customHeight="1">
      <c r="A9" s="82" t="s">
        <v>236</v>
      </c>
      <c r="B9" s="82" t="s">
        <v>237</v>
      </c>
      <c r="C9" s="117">
        <f t="shared" si="0"/>
        <v>85149.3</v>
      </c>
      <c r="D9" s="118">
        <v>85149.3</v>
      </c>
      <c r="E9" s="118"/>
    </row>
    <row r="10" spans="1:5" ht="31.8" customHeight="1">
      <c r="A10" s="82" t="s">
        <v>238</v>
      </c>
      <c r="B10" s="82" t="s">
        <v>239</v>
      </c>
      <c r="C10" s="117">
        <f t="shared" si="0"/>
        <v>123954</v>
      </c>
      <c r="D10" s="118">
        <v>123954</v>
      </c>
      <c r="E10" s="118"/>
    </row>
    <row r="11" spans="1:5" ht="31.8" customHeight="1">
      <c r="A11" s="83" t="s">
        <v>240</v>
      </c>
      <c r="B11" s="83" t="s">
        <v>241</v>
      </c>
      <c r="C11" s="117">
        <f t="shared" si="0"/>
        <v>101656.8</v>
      </c>
      <c r="D11" s="118">
        <v>101656.8</v>
      </c>
      <c r="E11" s="118"/>
    </row>
    <row r="12" spans="1:5" ht="31.8" customHeight="1">
      <c r="A12" s="83" t="s">
        <v>242</v>
      </c>
      <c r="B12" s="83" t="s">
        <v>243</v>
      </c>
      <c r="C12" s="117">
        <f t="shared" si="0"/>
        <v>90026.45</v>
      </c>
      <c r="D12" s="118">
        <v>90026.45</v>
      </c>
      <c r="E12" s="118"/>
    </row>
    <row r="13" spans="1:5" ht="31.8" customHeight="1">
      <c r="A13" s="83" t="s">
        <v>244</v>
      </c>
      <c r="B13" s="83" t="s">
        <v>245</v>
      </c>
      <c r="C13" s="117">
        <f t="shared" si="0"/>
        <v>40730.57</v>
      </c>
      <c r="D13" s="118">
        <v>40730.57</v>
      </c>
      <c r="E13" s="118"/>
    </row>
    <row r="14" spans="1:5" ht="31.8" customHeight="1">
      <c r="A14" s="83" t="s">
        <v>246</v>
      </c>
      <c r="B14" s="83" t="s">
        <v>247</v>
      </c>
      <c r="C14" s="117">
        <f t="shared" si="0"/>
        <v>3788.59</v>
      </c>
      <c r="D14" s="118">
        <v>3788.59</v>
      </c>
      <c r="E14" s="118"/>
    </row>
    <row r="15" spans="1:5" ht="31.8" customHeight="1">
      <c r="A15" s="83" t="s">
        <v>176</v>
      </c>
      <c r="B15" s="83" t="s">
        <v>248</v>
      </c>
      <c r="C15" s="117">
        <f t="shared" si="0"/>
        <v>61636</v>
      </c>
      <c r="D15" s="118"/>
      <c r="E15" s="118">
        <f>SUM(E16:E22)</f>
        <v>61636</v>
      </c>
    </row>
    <row r="16" spans="1:5" ht="31.8" customHeight="1">
      <c r="A16" s="83" t="s">
        <v>177</v>
      </c>
      <c r="B16" s="83" t="s">
        <v>249</v>
      </c>
      <c r="C16" s="117">
        <f t="shared" si="0"/>
        <v>10000</v>
      </c>
      <c r="D16" s="118"/>
      <c r="E16" s="118">
        <v>10000</v>
      </c>
    </row>
    <row r="17" spans="1:5" ht="31.8" customHeight="1">
      <c r="A17" s="83" t="s">
        <v>250</v>
      </c>
      <c r="B17" s="83" t="s">
        <v>251</v>
      </c>
      <c r="C17" s="117">
        <f t="shared" si="0"/>
        <v>10000</v>
      </c>
      <c r="D17" s="118"/>
      <c r="E17" s="118">
        <v>10000</v>
      </c>
    </row>
    <row r="18" spans="1:5" ht="31.8" customHeight="1">
      <c r="A18" s="84" t="s">
        <v>252</v>
      </c>
      <c r="B18" s="83" t="s">
        <v>253</v>
      </c>
      <c r="C18" s="117">
        <f t="shared" si="0"/>
        <v>8000</v>
      </c>
      <c r="D18" s="118"/>
      <c r="E18" s="118">
        <v>8000</v>
      </c>
    </row>
    <row r="19" spans="1:5" ht="31.8" customHeight="1">
      <c r="A19" s="84">
        <v>30211</v>
      </c>
      <c r="B19" s="83" t="s">
        <v>254</v>
      </c>
      <c r="C19" s="117">
        <f t="shared" si="0"/>
        <v>8000</v>
      </c>
      <c r="D19" s="118"/>
      <c r="E19" s="118">
        <v>8000</v>
      </c>
    </row>
    <row r="20" spans="1:5" ht="31.8" customHeight="1">
      <c r="A20" s="84">
        <v>30228</v>
      </c>
      <c r="B20" s="83" t="s">
        <v>255</v>
      </c>
      <c r="C20" s="117">
        <f t="shared" si="0"/>
        <v>4468.6499999999996</v>
      </c>
      <c r="D20" s="118"/>
      <c r="E20" s="118">
        <v>4468.6499999999996</v>
      </c>
    </row>
    <row r="21" spans="1:5" ht="31.8" customHeight="1">
      <c r="A21" s="84">
        <v>30229</v>
      </c>
      <c r="B21" s="83" t="s">
        <v>256</v>
      </c>
      <c r="C21" s="117">
        <f t="shared" si="0"/>
        <v>3167.35</v>
      </c>
      <c r="D21" s="118"/>
      <c r="E21" s="118">
        <v>3167.35</v>
      </c>
    </row>
    <row r="22" spans="1:5" ht="31.8" customHeight="1">
      <c r="A22" s="84">
        <v>30239</v>
      </c>
      <c r="B22" s="83" t="s">
        <v>257</v>
      </c>
      <c r="C22" s="117">
        <f t="shared" si="0"/>
        <v>18000</v>
      </c>
      <c r="D22" s="118"/>
      <c r="E22" s="118">
        <v>18000</v>
      </c>
    </row>
    <row r="23" spans="1:5" ht="31.8" customHeight="1">
      <c r="A23" s="84">
        <v>303</v>
      </c>
      <c r="B23" s="83" t="s">
        <v>258</v>
      </c>
      <c r="C23" s="117">
        <f t="shared" si="0"/>
        <v>5490</v>
      </c>
      <c r="D23" s="118">
        <f>SUM(D24:D25)</f>
        <v>5490</v>
      </c>
      <c r="E23" s="118"/>
    </row>
    <row r="24" spans="1:5" ht="31.8" customHeight="1">
      <c r="A24" s="84">
        <v>30302</v>
      </c>
      <c r="B24" s="83" t="s">
        <v>259</v>
      </c>
      <c r="C24" s="117">
        <f t="shared" si="0"/>
        <v>2250</v>
      </c>
      <c r="D24" s="118">
        <v>2250</v>
      </c>
      <c r="E24" s="118"/>
    </row>
    <row r="25" spans="1:5" ht="31.8" customHeight="1">
      <c r="A25" s="84">
        <v>30305</v>
      </c>
      <c r="B25" s="83" t="s">
        <v>260</v>
      </c>
      <c r="C25" s="117">
        <f t="shared" si="0"/>
        <v>3240</v>
      </c>
      <c r="D25" s="118">
        <v>3240</v>
      </c>
      <c r="E25" s="118"/>
    </row>
  </sheetData>
  <mergeCells count="4">
    <mergeCell ref="A2:E2"/>
    <mergeCell ref="A3:B3"/>
    <mergeCell ref="A4:B4"/>
    <mergeCell ref="C4:E4"/>
  </mergeCells>
  <phoneticPr fontId="30" type="noConversion"/>
  <printOptions horizontalCentered="1" verticalCentered="1"/>
  <pageMargins left="0.74803149606299213" right="0.74803149606299213" top="0.56000000000000005" bottom="0.27559055118110237" header="0.6692913385826772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2025-02-07T03:02:36Z</cp:lastPrinted>
  <dcterms:created xsi:type="dcterms:W3CDTF">2023-01-31T08:53:00Z</dcterms:created>
  <dcterms:modified xsi:type="dcterms:W3CDTF">2025-02-07T03:02:44Z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