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封面" sheetId="1" r:id="rId1"/>
    <sheet name="目录" sheetId="2" r:id="rId2"/>
    <sheet name="表1" sheetId="3" r:id="rId3"/>
    <sheet name="表2" sheetId="15" r:id="rId4"/>
    <sheet name="表3 " sheetId="17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表2!$A$1:$B$30</definedName>
    <definedName name="_xlnm.Print_Titles" localSheetId="3">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<sst xmlns="http://schemas.openxmlformats.org/spreadsheetml/2006/main" count="331" uniqueCount="247">
  <si>
    <t>单位代码：</t>
  </si>
  <si>
    <t>单位名称：</t>
  </si>
  <si>
    <t>宁县信访局</t>
  </si>
  <si>
    <t>部门预算公开表</t>
  </si>
  <si>
    <t xml:space="preserve">     </t>
  </si>
  <si>
    <t>编制日期：</t>
  </si>
  <si>
    <t>2025.2.8</t>
  </si>
  <si>
    <t>部门领导：</t>
  </si>
  <si>
    <t>付菊能</t>
  </si>
  <si>
    <t xml:space="preserve">          财务负责人：侯海龙
</t>
  </si>
  <si>
    <t>制表人：
赵博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</si>
  <si>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</si>
  <si>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</si>
  <si>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</si>
  <si>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</si>
  <si>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</si>
  <si>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</si>
  <si>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</si>
  <si>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</si>
  <si>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</si>
  <si>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</si>
  <si>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</si>
  <si>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</si>
  <si>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</si>
  <si>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</si>
  <si>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</si>
  <si>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</si>
  <si>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</si>
  <si>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</si>
  <si>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</si>
  <si>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</si>
  <si>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</si>
  <si>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</si>
  <si>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</si>
  <si>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</si>
  <si>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</si>
  <si>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</si>
  <si>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</si>
  <si>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</si>
  <si>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</si>
  <si>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</si>
  <si>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</si>
  <si>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</si>
  <si>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</si>
  <si>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</si>
  <si>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</si>
  <si>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</si>
  <si>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</si>
  <si>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</si>
  <si>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</si>
  <si>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</si>
  <si>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</si>
  <si>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</si>
  <si>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</si>
  <si>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</si>
  <si>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</si>
  <si>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</si>
  <si>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</si>
  <si>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</si>
  <si>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</si>
  <si>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</si>
  <si>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</si>
  <si>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</si>
  <si>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</si>
  <si>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</si>
  <si>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</si>
  <si>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</si>
  <si>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</si>
  <si>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</si>
  <si>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</si>
  <si>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</si>
  <si>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</si>
  <si>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</si>
  <si>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</si>
  <si>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</si>
  <si>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</si>
  <si>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</si>
  <si>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</si>
  <si>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</si>
  <si>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</si>
  <si>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</si>
  <si>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</si>
  <si>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</si>
  <si>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</si>
  <si>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</si>
  <si>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</si>
  <si>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</si>
  <si>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</si>
  <si>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</si>
  <si>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</si>
  <si>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</si>
  <si>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</si>
  <si>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</si>
  <si>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</si>
  <si>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</si>
  <si>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</si>
  <si>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</si>
  <si>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</si>
  <si>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</si>
  <si>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</si>
  <si>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</si>
  <si>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</si>
  <si>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</si>
  <si>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</si>
  <si>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</si>
  <si>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</si>
  <si>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</si>
  <si>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</si>
  <si>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</si>
  <si>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</si>
  <si>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</si>
  <si>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</si>
  <si>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</si>
  <si>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</si>
  <si>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</si>
  <si>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</si>
  <si>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</si>
  <si>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</si>
  <si>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</si>
  <si>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20140</t>
  </si>
  <si>
    <t>信访事务</t>
  </si>
  <si>
    <t>2014001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</si>
  <si>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</si>
  <si>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</si>
  <si>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</si>
  <si>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</si>
  <si>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</si>
  <si>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</si>
  <si>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</si>
  <si>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</si>
  <si>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</si>
  <si>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2080899</t>
  </si>
  <si>
    <t>其他优抚支出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</si>
  <si>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</si>
  <si>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</si>
  <si>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</si>
  <si>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</si>
  <si>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</si>
  <si>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</si>
  <si>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</si>
  <si>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</si>
  <si>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</si>
  <si>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</si>
  <si>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</si>
  <si>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</si>
  <si>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</si>
  <si>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</si>
  <si>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</si>
  <si>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</si>
  <si>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</si>
  <si>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</si>
  <si>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</si>
  <si>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</si>
  <si>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</si>
  <si>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</si>
  <si>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</si>
  <si>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</si>
  <si>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</si>
  <si>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</si>
  <si>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</si>
  <si>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</si>
  <si>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</si>
  <si>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</si>
  <si>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</si>
  <si>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</si>
  <si>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</si>
  <si>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</si>
  <si>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</si>
  <si>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</si>
  <si>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</si>
  <si>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</si>
  <si>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</si>
  <si>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</si>
  <si>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</si>
  <si>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</si>
  <si>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</si>
  <si>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</si>
  <si>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</si>
  <si>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</si>
  <si>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</si>
  <si>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</si>
  <si>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</si>
  <si>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</si>
  <si>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</si>
  <si>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</si>
  <si>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</si>
  <si>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</si>
  <si>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</si>
  <si>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</si>
  <si>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</si>
  <si>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</si>
  <si>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</si>
  <si>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</si>
  <si>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</si>
  <si>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</si>
  <si>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</si>
  <si>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</si>
  <si>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</si>
  <si>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</si>
  <si>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</si>
  <si>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</si>
  <si>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</si>
  <si>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</si>
  <si>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</si>
  <si>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</si>
  <si>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</si>
  <si>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</si>
  <si>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</si>
  <si>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</si>
  <si>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商品和服务支出</t>
  </si>
  <si>
    <t>办公费</t>
  </si>
  <si>
    <t>印刷费</t>
  </si>
  <si>
    <t>水费</t>
  </si>
  <si>
    <t>邮电费</t>
  </si>
  <si>
    <t>差旅费</t>
  </si>
  <si>
    <t>工会经费</t>
  </si>
  <si>
    <t>福利费</t>
  </si>
  <si>
    <t>其他交通费用（车补）</t>
  </si>
  <si>
    <t>对个人和家庭的补助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</si>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</sst>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\-mm\-dd"/>
  </numFmts>
  <fonts count="52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9"/>
      <name val="SimSun"/>
      <charset val="134"/>
    </font>
    <font>
      <sz val="9"/>
      <color indexed="8"/>
      <name val="Calibri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"/>
      <scheme val="minor"/>
    </font>
    <font>
      <b/>
      <sz val="10"/>
      <name val="SimSun"/>
      <charset val="134"/>
    </font>
    <font>
      <b/>
      <sz val="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sz val="9"/>
      <name val="Hiragino Sans GB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9" fillId="0" borderId="0"/>
  </cellStyleXfs>
  <cellXfs count="112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Fill="1" applyAlignment="1"/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 applyProtection="1"/>
    <xf numFmtId="0" fontId="7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left" vertical="center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0" fillId="0" borderId="0" xfId="0" applyFo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vertical="center" wrapText="1"/>
    </xf>
    <xf numFmtId="4" fontId="22" fillId="3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177" fontId="23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177" fontId="21" fillId="0" borderId="2" xfId="0" applyNumberFormat="1" applyFont="1" applyBorder="1" applyAlignment="1">
      <alignment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3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 applyProtection="1">
      <alignment horizontal="right" vertical="center"/>
    </xf>
    <xf numFmtId="0" fontId="13" fillId="0" borderId="1" xfId="49" applyFont="1" applyFill="1" applyBorder="1" applyAlignment="1" applyProtection="1">
      <alignment vertical="center"/>
    </xf>
    <xf numFmtId="178" fontId="24" fillId="0" borderId="1" xfId="0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 applyProtection="1">
      <alignment vertical="center"/>
    </xf>
    <xf numFmtId="0" fontId="19" fillId="0" borderId="1" xfId="49" applyFont="1" applyFill="1" applyBorder="1" applyAlignment="1" applyProtection="1">
      <alignment horizontal="center" vertical="center"/>
    </xf>
    <xf numFmtId="178" fontId="19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7" fontId="26" fillId="0" borderId="2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79" fontId="8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F8" sqref="F8"/>
    </sheetView>
  </sheetViews>
  <sheetFormatPr defaultColWidth="10" defaultRowHeight="13.5"/>
  <cols>
    <col min="1" max="1" width="2.54166666666667" customWidth="1"/>
    <col min="2" max="2" width="10.875" customWidth="1"/>
    <col min="3" max="3" width="9.76666666666667" customWidth="1"/>
    <col min="4" max="4" width="6" customWidth="1"/>
    <col min="5" max="5" width="13.375" customWidth="1"/>
    <col min="6" max="6" width="11.625" customWidth="1"/>
    <col min="7" max="7" width="11.5083333333333" customWidth="1"/>
    <col min="8" max="8" width="10.875" customWidth="1"/>
    <col min="9" max="10" width="9.76666666666667" customWidth="1"/>
    <col min="11" max="11" width="6.8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1"/>
      <c r="B3" s="11" t="s">
        <v>0</v>
      </c>
      <c r="C3" s="103">
        <v>117</v>
      </c>
      <c r="D3" s="103"/>
      <c r="E3" s="11"/>
      <c r="F3" s="11"/>
      <c r="G3" s="11"/>
      <c r="H3" s="11"/>
      <c r="I3" s="11"/>
      <c r="J3" s="11"/>
      <c r="K3" s="11"/>
    </row>
    <row r="4" ht="22.75" customHeight="1" spans="1:11">
      <c r="A4" s="11"/>
      <c r="B4" s="11" t="s">
        <v>1</v>
      </c>
      <c r="C4" s="11" t="s">
        <v>2</v>
      </c>
      <c r="D4" s="11"/>
      <c r="E4" s="11"/>
      <c r="F4" s="11"/>
      <c r="G4" s="11"/>
      <c r="H4" s="11"/>
      <c r="I4" s="11"/>
      <c r="J4" s="11"/>
      <c r="K4" s="11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4" t="s">
        <v>3</v>
      </c>
      <c r="C6" s="104"/>
      <c r="D6" s="104"/>
      <c r="E6" s="104"/>
      <c r="F6" s="104"/>
      <c r="G6" s="104"/>
      <c r="H6" s="104"/>
      <c r="I6" s="104"/>
      <c r="J6" s="104"/>
      <c r="K6" s="104"/>
    </row>
    <row r="7" ht="22.75" customHeigh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ht="22.75" customHeight="1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22.75" customHeight="1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22.75" customHeight="1" spans="1:11">
      <c r="A10" s="11"/>
      <c r="B10" s="11" t="s">
        <v>4</v>
      </c>
      <c r="C10" s="11"/>
      <c r="F10" s="105" t="s">
        <v>5</v>
      </c>
      <c r="G10" s="106" t="s">
        <v>6</v>
      </c>
      <c r="H10" s="11"/>
      <c r="I10" s="11"/>
      <c r="J10" s="11"/>
      <c r="K10" s="11"/>
    </row>
    <row r="11" ht="22.75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22.75" customHeight="1" spans="1:11">
      <c r="A12" s="11"/>
      <c r="B12" s="107" t="s">
        <v>7</v>
      </c>
      <c r="C12" s="108" t="s">
        <v>8</v>
      </c>
      <c r="D12" s="11"/>
      <c r="E12" s="109" t="s">
        <v>9</v>
      </c>
      <c r="F12" s="110"/>
      <c r="G12" s="110"/>
      <c r="H12" s="111" t="s">
        <v>10</v>
      </c>
      <c r="I12" s="111"/>
      <c r="J12" s="11"/>
      <c r="K12" s="11"/>
    </row>
    <row r="13" ht="14.3" customHeight="1" spans="1:11">
      <c r="A13" s="10"/>
      <c r="B13" s="10"/>
      <c r="C13" s="10" t="s">
        <v>11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5">
    <mergeCell ref="C3:D3"/>
    <mergeCell ref="C4:E4"/>
    <mergeCell ref="B6:K6"/>
    <mergeCell ref="E12:G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10" defaultRowHeight="13.5" outlineLevelCol="7"/>
  <cols>
    <col min="1" max="1" width="24.9916666666667" customWidth="1"/>
    <col min="2" max="2" width="15" customWidth="1"/>
    <col min="3" max="3" width="16.5" customWidth="1"/>
    <col min="4" max="4" width="13.125" customWidth="1"/>
    <col min="5" max="5" width="16.0333333333333" customWidth="1"/>
    <col min="6" max="6" width="15.6333333333333" customWidth="1"/>
    <col min="7" max="7" width="14.875" customWidth="1"/>
    <col min="8" max="8" width="15.7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27" t="s">
        <v>220</v>
      </c>
      <c r="B2" s="27"/>
      <c r="C2" s="27"/>
      <c r="D2" s="27"/>
      <c r="E2" s="27"/>
      <c r="F2" s="27"/>
      <c r="G2" s="27"/>
      <c r="H2" s="27"/>
    </row>
    <row r="3" ht="22.75" customHeight="1" spans="1:8">
      <c r="A3" s="10"/>
      <c r="B3" s="10"/>
      <c r="C3" s="10"/>
      <c r="D3" s="10"/>
      <c r="E3" s="10"/>
      <c r="F3" s="10"/>
      <c r="G3" s="10"/>
      <c r="H3" s="29" t="s">
        <v>35</v>
      </c>
    </row>
    <row r="4" ht="22.75" customHeight="1" spans="1:8">
      <c r="A4" s="13" t="s">
        <v>181</v>
      </c>
      <c r="B4" s="13" t="s">
        <v>221</v>
      </c>
      <c r="C4" s="13"/>
      <c r="D4" s="13"/>
      <c r="E4" s="13"/>
      <c r="F4" s="13"/>
      <c r="G4" s="13" t="s">
        <v>222</v>
      </c>
      <c r="H4" s="13" t="s">
        <v>223</v>
      </c>
    </row>
    <row r="5" ht="22.75" customHeight="1" spans="1:8">
      <c r="A5" s="13"/>
      <c r="B5" s="13" t="s">
        <v>116</v>
      </c>
      <c r="C5" s="13" t="s">
        <v>224</v>
      </c>
      <c r="D5" s="13" t="s">
        <v>225</v>
      </c>
      <c r="E5" s="13" t="s">
        <v>226</v>
      </c>
      <c r="F5" s="13"/>
      <c r="G5" s="13"/>
      <c r="H5" s="13"/>
    </row>
    <row r="6" ht="22.75" customHeight="1" spans="1:8">
      <c r="A6" s="13"/>
      <c r="B6" s="13"/>
      <c r="C6" s="13"/>
      <c r="D6" s="13"/>
      <c r="E6" s="13" t="s">
        <v>227</v>
      </c>
      <c r="F6" s="13" t="s">
        <v>228</v>
      </c>
      <c r="G6" s="13"/>
      <c r="H6" s="13"/>
    </row>
    <row r="7" ht="22.75" customHeight="1" spans="1:8">
      <c r="A7" s="41" t="s">
        <v>116</v>
      </c>
      <c r="B7" s="42"/>
      <c r="C7" s="42"/>
      <c r="D7" s="42"/>
      <c r="E7" s="42"/>
      <c r="F7" s="42"/>
      <c r="G7" s="42"/>
      <c r="H7" s="42"/>
    </row>
    <row r="8" ht="22.75" customHeight="1" spans="1:8">
      <c r="A8" s="41"/>
      <c r="B8" s="42"/>
      <c r="C8" s="42"/>
      <c r="D8" s="42"/>
      <c r="E8" s="42"/>
      <c r="F8" s="42"/>
      <c r="G8" s="42"/>
      <c r="H8" s="42"/>
    </row>
    <row r="9" ht="22.75" customHeight="1" spans="1:8">
      <c r="A9" s="14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.196527777777778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F3" sqref="F3"/>
    </sheetView>
  </sheetViews>
  <sheetFormatPr defaultColWidth="10" defaultRowHeight="15"/>
  <cols>
    <col min="1" max="1" width="15.0083333333333" customWidth="1"/>
    <col min="2" max="2" width="20.5416666666667" style="17" customWidth="1"/>
    <col min="3" max="3" width="37.775" style="17" customWidth="1"/>
    <col min="4" max="4" width="19.275" customWidth="1"/>
    <col min="5" max="5" width="20.35" customWidth="1"/>
    <col min="6" max="6" width="19.1" customWidth="1"/>
    <col min="7" max="10" width="9.76666666666667" customWidth="1"/>
  </cols>
  <sheetData>
    <row r="1" ht="14.3" customHeight="1" spans="1:10">
      <c r="A1" s="10"/>
      <c r="B1" s="25"/>
      <c r="C1" s="26"/>
      <c r="D1" s="10"/>
      <c r="E1" s="10"/>
      <c r="F1" s="10"/>
      <c r="G1" s="10"/>
      <c r="H1" s="10"/>
      <c r="I1" s="10"/>
      <c r="J1" s="10"/>
    </row>
    <row r="2" ht="39.85" customHeight="1" spans="1:10">
      <c r="A2" s="27" t="s">
        <v>229</v>
      </c>
      <c r="B2" s="27"/>
      <c r="C2" s="27"/>
      <c r="D2" s="27"/>
      <c r="E2" s="27"/>
      <c r="F2" s="27"/>
      <c r="G2" s="10"/>
      <c r="H2" s="10"/>
      <c r="I2" s="10"/>
      <c r="J2" s="10"/>
    </row>
    <row r="3" ht="22.75" customHeight="1" spans="1:10">
      <c r="A3" s="10"/>
      <c r="B3" s="28"/>
      <c r="C3" s="28"/>
      <c r="D3" s="10"/>
      <c r="E3" s="10"/>
      <c r="F3" s="29" t="s">
        <v>35</v>
      </c>
      <c r="G3" s="10"/>
      <c r="H3" s="10"/>
      <c r="I3" s="10"/>
      <c r="J3" s="10"/>
    </row>
    <row r="4" ht="22.75" customHeight="1" spans="1:10">
      <c r="A4" s="30" t="s">
        <v>230</v>
      </c>
      <c r="B4" s="31" t="s">
        <v>231</v>
      </c>
      <c r="C4" s="32" t="s">
        <v>232</v>
      </c>
      <c r="D4" s="30" t="s">
        <v>116</v>
      </c>
      <c r="E4" s="30" t="s">
        <v>113</v>
      </c>
      <c r="F4" s="30" t="s">
        <v>114</v>
      </c>
      <c r="G4" s="10"/>
      <c r="H4" s="10"/>
      <c r="I4" s="10"/>
      <c r="J4" s="10"/>
    </row>
    <row r="5" ht="28" customHeight="1" spans="1:10">
      <c r="A5" s="30"/>
      <c r="B5" s="33"/>
      <c r="C5" s="34" t="s">
        <v>116</v>
      </c>
      <c r="D5" s="35">
        <f>E5+F5</f>
        <v>625314.67</v>
      </c>
      <c r="E5" s="36">
        <v>125314.67</v>
      </c>
      <c r="F5" s="36">
        <v>500000</v>
      </c>
      <c r="G5" s="11"/>
      <c r="H5" s="11"/>
      <c r="I5" s="11"/>
      <c r="J5" s="11"/>
    </row>
    <row r="6" ht="28" customHeight="1" spans="1:6">
      <c r="A6" s="37">
        <v>1</v>
      </c>
      <c r="B6" s="33">
        <v>302</v>
      </c>
      <c r="C6" s="38" t="s">
        <v>209</v>
      </c>
      <c r="D6" s="36">
        <f>E6+F6</f>
        <v>625314.67</v>
      </c>
      <c r="E6" s="36">
        <f>SUM(E7:E14)</f>
        <v>125314.67</v>
      </c>
      <c r="F6" s="36">
        <v>500000</v>
      </c>
    </row>
    <row r="7" ht="28" customHeight="1" spans="1:6">
      <c r="A7" s="37">
        <v>2</v>
      </c>
      <c r="B7" s="39">
        <v>30201</v>
      </c>
      <c r="C7" s="40" t="s">
        <v>210</v>
      </c>
      <c r="D7" s="36">
        <f>E7+F7</f>
        <v>520000</v>
      </c>
      <c r="E7" s="36">
        <v>20000</v>
      </c>
      <c r="F7" s="36">
        <v>500000</v>
      </c>
    </row>
    <row r="8" ht="28" customHeight="1" spans="1:6">
      <c r="A8" s="37">
        <v>3</v>
      </c>
      <c r="B8" s="39">
        <v>30202</v>
      </c>
      <c r="C8" s="40" t="s">
        <v>211</v>
      </c>
      <c r="D8" s="36">
        <f t="shared" ref="D8:D14" si="0">E8+F8</f>
        <v>10000</v>
      </c>
      <c r="E8" s="36">
        <v>10000</v>
      </c>
      <c r="F8" s="36"/>
    </row>
    <row r="9" ht="28" customHeight="1" spans="1:6">
      <c r="A9" s="37">
        <v>4</v>
      </c>
      <c r="B9" s="39">
        <v>30205</v>
      </c>
      <c r="C9" s="40" t="s">
        <v>212</v>
      </c>
      <c r="D9" s="36">
        <f t="shared" si="0"/>
        <v>1500</v>
      </c>
      <c r="E9" s="36">
        <v>1500</v>
      </c>
      <c r="F9" s="36"/>
    </row>
    <row r="10" ht="28" customHeight="1" spans="1:6">
      <c r="A10" s="37">
        <v>5</v>
      </c>
      <c r="B10" s="39">
        <v>30207</v>
      </c>
      <c r="C10" s="40" t="s">
        <v>213</v>
      </c>
      <c r="D10" s="36">
        <f t="shared" si="0"/>
        <v>20000</v>
      </c>
      <c r="E10" s="36">
        <v>20000</v>
      </c>
      <c r="F10" s="36"/>
    </row>
    <row r="11" ht="28" customHeight="1" spans="1:6">
      <c r="A11" s="37">
        <v>6</v>
      </c>
      <c r="B11" s="39">
        <v>30211</v>
      </c>
      <c r="C11" s="40" t="s">
        <v>214</v>
      </c>
      <c r="D11" s="36">
        <f t="shared" si="0"/>
        <v>13500</v>
      </c>
      <c r="E11" s="36">
        <v>13500</v>
      </c>
      <c r="F11" s="36"/>
    </row>
    <row r="12" ht="28" customHeight="1" spans="1:6">
      <c r="A12" s="37">
        <v>7</v>
      </c>
      <c r="B12" s="39">
        <v>30228</v>
      </c>
      <c r="C12" s="40" t="s">
        <v>215</v>
      </c>
      <c r="D12" s="36">
        <f t="shared" si="0"/>
        <v>9723.8</v>
      </c>
      <c r="E12" s="36">
        <v>9723.8</v>
      </c>
      <c r="F12" s="36"/>
    </row>
    <row r="13" ht="28" customHeight="1" spans="1:6">
      <c r="A13" s="37">
        <v>8</v>
      </c>
      <c r="B13" s="39">
        <v>30229</v>
      </c>
      <c r="C13" s="40" t="s">
        <v>216</v>
      </c>
      <c r="D13" s="36">
        <f t="shared" si="0"/>
        <v>5590.87</v>
      </c>
      <c r="E13" s="36">
        <v>5590.87</v>
      </c>
      <c r="F13" s="36"/>
    </row>
    <row r="14" ht="28" customHeight="1" spans="1:6">
      <c r="A14" s="37">
        <v>9</v>
      </c>
      <c r="B14" s="39">
        <v>30239</v>
      </c>
      <c r="C14" s="40" t="s">
        <v>217</v>
      </c>
      <c r="D14" s="36">
        <f t="shared" si="0"/>
        <v>45000</v>
      </c>
      <c r="E14" s="36">
        <v>45000</v>
      </c>
      <c r="F14" s="36"/>
    </row>
    <row r="20" ht="13.5" spans="2:3">
      <c r="B20" s="16"/>
      <c r="C20" s="16"/>
    </row>
    <row r="21" ht="13.5" spans="2:3">
      <c r="B21" s="16"/>
      <c r="C21" s="16"/>
    </row>
    <row r="22" ht="13.5" spans="2:3">
      <c r="B22" s="16"/>
      <c r="C22" s="16"/>
    </row>
  </sheetData>
  <mergeCells count="1">
    <mergeCell ref="A2:F2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2" sqref="A2:C12"/>
    </sheetView>
  </sheetViews>
  <sheetFormatPr defaultColWidth="7.875" defaultRowHeight="12.75" customHeight="1"/>
  <cols>
    <col min="1" max="1" width="48.25" style="17" customWidth="1"/>
    <col min="2" max="2" width="51.4666666666667" style="17" customWidth="1"/>
    <col min="3" max="3" width="35.3916666666667" style="17" customWidth="1"/>
    <col min="4" max="4" width="2.5" style="17" customWidth="1"/>
    <col min="5" max="16" width="8" style="17"/>
    <col min="17" max="16384" width="7.875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233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234</v>
      </c>
      <c r="B4" s="21"/>
      <c r="C4" s="22" t="s">
        <v>39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235</v>
      </c>
      <c r="B5" s="21" t="s">
        <v>236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116</v>
      </c>
      <c r="B6" s="21"/>
      <c r="C6" s="22"/>
    </row>
    <row r="7" s="16" customFormat="1" ht="26.25" customHeight="1" spans="1:4">
      <c r="A7" s="23"/>
      <c r="B7" s="23"/>
      <c r="C7" s="24">
        <v>0</v>
      </c>
      <c r="D7" s="17"/>
    </row>
    <row r="8" ht="26.25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3">
      <c r="A10" s="23"/>
      <c r="B10" s="23"/>
      <c r="C10" s="24"/>
    </row>
    <row r="11" ht="26.25" customHeight="1" spans="1:3">
      <c r="A11" s="23"/>
      <c r="B11" s="23"/>
      <c r="C11" s="24"/>
    </row>
    <row r="12" ht="26.25" customHeight="1" spans="1:3">
      <c r="A12" s="23"/>
      <c r="B12" s="23"/>
      <c r="C12" s="2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0.747916666666667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A2" sqref="A2:E2"/>
    </sheetView>
  </sheetViews>
  <sheetFormatPr defaultColWidth="10" defaultRowHeight="13.5" outlineLevelRow="4" outlineLevelCol="4"/>
  <cols>
    <col min="1" max="1" width="23.5916666666667" customWidth="1"/>
    <col min="2" max="2" width="26.7833333333333" customWidth="1"/>
    <col min="3" max="3" width="24.85" customWidth="1"/>
    <col min="4" max="4" width="28.2833333333333" customWidth="1"/>
    <col min="5" max="5" width="29.5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" t="s">
        <v>237</v>
      </c>
      <c r="B2" s="1"/>
      <c r="C2" s="1"/>
      <c r="D2" s="1"/>
      <c r="E2" s="1"/>
    </row>
    <row r="3" ht="22.75" customHeight="1" spans="1:5">
      <c r="A3" s="11"/>
      <c r="B3" s="11"/>
      <c r="C3" s="11"/>
      <c r="D3" s="11"/>
      <c r="E3" s="12" t="s">
        <v>35</v>
      </c>
    </row>
    <row r="4" ht="22.75" customHeight="1" spans="1:5">
      <c r="A4" s="13" t="s">
        <v>181</v>
      </c>
      <c r="B4" s="13" t="s">
        <v>116</v>
      </c>
      <c r="C4" s="13" t="s">
        <v>238</v>
      </c>
      <c r="D4" s="13" t="s">
        <v>239</v>
      </c>
      <c r="E4" s="13" t="s">
        <v>240</v>
      </c>
    </row>
    <row r="5" ht="22.75" customHeight="1" spans="1:5">
      <c r="A5" s="14" t="s">
        <v>2</v>
      </c>
      <c r="B5" s="15"/>
      <c r="C5" s="15"/>
      <c r="D5" s="15"/>
      <c r="E5" s="15"/>
    </row>
  </sheetData>
  <mergeCells count="1">
    <mergeCell ref="A2:E2"/>
  </mergeCells>
  <pageMargins left="0.75" right="0.75" top="0.270000010728836" bottom="0.270000010728836" header="0" footer="0"/>
  <pageSetup paperSize="9" scale="9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9" sqref="B19"/>
    </sheetView>
  </sheetViews>
  <sheetFormatPr defaultColWidth="9" defaultRowHeight="13.5" outlineLevelCol="1"/>
  <cols>
    <col min="1" max="1" width="66.925" customWidth="1"/>
    <col min="2" max="2" width="62.8833333333333" customWidth="1"/>
  </cols>
  <sheetData>
    <row r="1" ht="39" customHeight="1" spans="1:2">
      <c r="A1" s="1" t="s">
        <v>241</v>
      </c>
      <c r="B1" s="1"/>
    </row>
    <row r="2" ht="27" customHeight="1" spans="1:2">
      <c r="A2" s="2" t="s">
        <v>242</v>
      </c>
      <c r="B2" s="2"/>
    </row>
    <row r="3" ht="15" customHeight="1" spans="1:2">
      <c r="A3" s="3" t="s">
        <v>38</v>
      </c>
      <c r="B3" s="4" t="s">
        <v>39</v>
      </c>
    </row>
    <row r="4" spans="1:2">
      <c r="A4" s="3"/>
      <c r="B4" s="4"/>
    </row>
    <row r="5" spans="1:2">
      <c r="A5" s="5" t="s">
        <v>243</v>
      </c>
      <c r="B5" s="4">
        <v>1</v>
      </c>
    </row>
    <row r="6" spans="1:2">
      <c r="A6" s="6" t="s">
        <v>244</v>
      </c>
      <c r="B6" s="7"/>
    </row>
    <row r="7" spans="1:2">
      <c r="A7" s="8" t="s">
        <v>245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246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opLeftCell="A7"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9" t="s">
        <v>12</v>
      </c>
      <c r="C2" s="99"/>
    </row>
    <row r="3" ht="29.35" customHeight="1" spans="1:3">
      <c r="A3" s="100"/>
      <c r="B3" s="101" t="s">
        <v>13</v>
      </c>
      <c r="C3" s="101" t="s">
        <v>14</v>
      </c>
    </row>
    <row r="4" ht="28.45" customHeight="1" spans="1:3">
      <c r="A4" s="90"/>
      <c r="B4" s="102" t="s">
        <v>15</v>
      </c>
      <c r="C4" s="76" t="s">
        <v>16</v>
      </c>
    </row>
    <row r="5" ht="28.45" customHeight="1" spans="1:3">
      <c r="A5" s="90"/>
      <c r="B5" s="102" t="s">
        <v>17</v>
      </c>
      <c r="C5" s="76" t="s">
        <v>18</v>
      </c>
    </row>
    <row r="6" ht="28.45" customHeight="1" spans="1:3">
      <c r="A6" s="90"/>
      <c r="B6" s="102" t="s">
        <v>19</v>
      </c>
      <c r="C6" s="76" t="s">
        <v>20</v>
      </c>
    </row>
    <row r="7" ht="28.45" customHeight="1" spans="1:3">
      <c r="A7" s="90"/>
      <c r="B7" s="102" t="s">
        <v>21</v>
      </c>
      <c r="C7" s="76"/>
    </row>
    <row r="8" ht="28.45" customHeight="1" spans="1:3">
      <c r="A8" s="90"/>
      <c r="B8" s="102" t="s">
        <v>22</v>
      </c>
      <c r="C8" s="76" t="s">
        <v>23</v>
      </c>
    </row>
    <row r="9" ht="28.45" customHeight="1" spans="1:3">
      <c r="A9" s="90"/>
      <c r="B9" s="102" t="s">
        <v>24</v>
      </c>
      <c r="C9" s="76" t="s">
        <v>25</v>
      </c>
    </row>
    <row r="10" ht="28.45" customHeight="1" spans="1:3">
      <c r="A10" s="90"/>
      <c r="B10" s="102" t="s">
        <v>26</v>
      </c>
      <c r="C10" s="76" t="s">
        <v>27</v>
      </c>
    </row>
    <row r="11" ht="28.45" customHeight="1" spans="1:3">
      <c r="A11" s="90"/>
      <c r="B11" s="102" t="s">
        <v>28</v>
      </c>
      <c r="C11" s="76" t="s">
        <v>29</v>
      </c>
    </row>
    <row r="12" ht="28.45" customHeight="1" spans="1:3">
      <c r="A12" s="90"/>
      <c r="B12" s="102" t="s">
        <v>30</v>
      </c>
      <c r="C12" s="76"/>
    </row>
    <row r="13" ht="28.45" customHeight="1" spans="1:3">
      <c r="A13" s="10"/>
      <c r="B13" s="102" t="s">
        <v>31</v>
      </c>
      <c r="C13" s="76"/>
    </row>
    <row r="14" ht="28.45" customHeight="1" spans="1:3">
      <c r="A14" s="10"/>
      <c r="B14" s="102" t="s">
        <v>32</v>
      </c>
      <c r="C14" s="76" t="s">
        <v>16</v>
      </c>
    </row>
    <row r="15" ht="36" customHeight="1" spans="2:3">
      <c r="B15" s="102" t="s">
        <v>33</v>
      </c>
      <c r="C15" s="81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31" workbookViewId="0">
      <selection activeCell="A4" sqref="$A4:$XFD38"/>
    </sheetView>
  </sheetViews>
  <sheetFormatPr defaultColWidth="10" defaultRowHeight="13.5" outlineLevelCol="3"/>
  <cols>
    <col min="1" max="1" width="41.9333333333333" customWidth="1"/>
    <col min="2" max="2" width="28.3416666666667" customWidth="1"/>
    <col min="3" max="3" width="47.9" customWidth="1"/>
    <col min="4" max="4" width="14.5583333333333" customWidth="1"/>
  </cols>
  <sheetData>
    <row r="1" ht="19" customHeight="1" spans="1:4">
      <c r="A1" s="1" t="s">
        <v>34</v>
      </c>
      <c r="B1" s="1"/>
      <c r="C1" s="1"/>
      <c r="D1" s="1"/>
    </row>
    <row r="2" ht="15" customHeight="1" spans="1:4">
      <c r="A2" s="90"/>
      <c r="B2" s="90"/>
      <c r="C2" s="90"/>
      <c r="D2" s="91" t="s">
        <v>35</v>
      </c>
    </row>
    <row r="3" ht="13" customHeight="1" spans="1:4">
      <c r="A3" s="64" t="s">
        <v>36</v>
      </c>
      <c r="B3" s="64"/>
      <c r="C3" s="64" t="s">
        <v>37</v>
      </c>
      <c r="D3" s="64"/>
    </row>
    <row r="4" ht="14.75" customHeight="1" spans="1:4">
      <c r="A4" s="64" t="s">
        <v>38</v>
      </c>
      <c r="B4" s="64" t="s">
        <v>39</v>
      </c>
      <c r="C4" s="64" t="s">
        <v>38</v>
      </c>
      <c r="D4" s="64" t="s">
        <v>39</v>
      </c>
    </row>
    <row r="5" ht="14.75" customHeight="1" spans="1:4">
      <c r="A5" s="92" t="s">
        <v>40</v>
      </c>
      <c r="B5" s="93">
        <v>2237152.56</v>
      </c>
      <c r="C5" s="92" t="s">
        <v>41</v>
      </c>
      <c r="D5" s="93">
        <v>1944435.46</v>
      </c>
    </row>
    <row r="6" ht="14.75" customHeight="1" spans="1:4">
      <c r="A6" s="92" t="s">
        <v>42</v>
      </c>
      <c r="B6" s="71"/>
      <c r="C6" s="92" t="s">
        <v>43</v>
      </c>
      <c r="D6" s="94"/>
    </row>
    <row r="7" ht="14.75" customHeight="1" spans="1:4">
      <c r="A7" s="92" t="s">
        <v>44</v>
      </c>
      <c r="B7" s="71"/>
      <c r="C7" s="92" t="s">
        <v>45</v>
      </c>
      <c r="D7" s="94"/>
    </row>
    <row r="8" ht="14.75" customHeight="1" spans="1:4">
      <c r="A8" s="92" t="s">
        <v>46</v>
      </c>
      <c r="B8" s="71"/>
      <c r="C8" s="92" t="s">
        <v>47</v>
      </c>
      <c r="D8" s="94"/>
    </row>
    <row r="9" ht="14.75" customHeight="1" spans="1:4">
      <c r="A9" s="92" t="s">
        <v>48</v>
      </c>
      <c r="B9" s="71"/>
      <c r="C9" s="92" t="s">
        <v>49</v>
      </c>
      <c r="D9" s="94"/>
    </row>
    <row r="10" ht="14.75" customHeight="1" spans="1:4">
      <c r="A10" s="92" t="s">
        <v>50</v>
      </c>
      <c r="B10" s="71"/>
      <c r="C10" s="92" t="s">
        <v>51</v>
      </c>
      <c r="D10" s="94"/>
    </row>
    <row r="11" ht="14.75" customHeight="1" spans="1:4">
      <c r="A11" s="92" t="s">
        <v>52</v>
      </c>
      <c r="B11" s="71"/>
      <c r="C11" s="92" t="s">
        <v>53</v>
      </c>
      <c r="D11" s="94"/>
    </row>
    <row r="12" ht="14.75" customHeight="1" spans="1:4">
      <c r="A12" s="92" t="s">
        <v>54</v>
      </c>
      <c r="B12" s="71"/>
      <c r="C12" s="92" t="s">
        <v>55</v>
      </c>
      <c r="D12" s="94">
        <v>207100.51</v>
      </c>
    </row>
    <row r="13" ht="14.75" customHeight="1" spans="1:4">
      <c r="A13" s="92" t="s">
        <v>56</v>
      </c>
      <c r="B13" s="71"/>
      <c r="C13" s="92" t="s">
        <v>57</v>
      </c>
      <c r="D13" s="94"/>
    </row>
    <row r="14" ht="14.75" customHeight="1" spans="1:4">
      <c r="A14" s="92"/>
      <c r="B14" s="95"/>
      <c r="C14" s="92" t="s">
        <v>58</v>
      </c>
      <c r="D14" s="94">
        <v>85616.59</v>
      </c>
    </row>
    <row r="15" ht="14.75" customHeight="1" spans="1:4">
      <c r="A15" s="92"/>
      <c r="B15" s="95"/>
      <c r="C15" s="92" t="s">
        <v>59</v>
      </c>
      <c r="D15" s="96"/>
    </row>
    <row r="16" ht="14.75" customHeight="1" spans="1:4">
      <c r="A16" s="92"/>
      <c r="B16" s="95"/>
      <c r="C16" s="92" t="s">
        <v>60</v>
      </c>
      <c r="D16" s="96"/>
    </row>
    <row r="17" ht="14.75" customHeight="1" spans="1:4">
      <c r="A17" s="92"/>
      <c r="B17" s="95"/>
      <c r="C17" s="92" t="s">
        <v>61</v>
      </c>
      <c r="D17" s="96"/>
    </row>
    <row r="18" ht="14.75" customHeight="1" spans="1:4">
      <c r="A18" s="92"/>
      <c r="B18" s="95"/>
      <c r="C18" s="92" t="s">
        <v>62</v>
      </c>
      <c r="D18" s="96"/>
    </row>
    <row r="19" ht="14.75" customHeight="1" spans="1:4">
      <c r="A19" s="97"/>
      <c r="B19" s="98"/>
      <c r="C19" s="92" t="s">
        <v>63</v>
      </c>
      <c r="D19" s="96"/>
    </row>
    <row r="20" ht="14.75" customHeight="1" spans="1:4">
      <c r="A20" s="97"/>
      <c r="B20" s="98"/>
      <c r="C20" s="92" t="s">
        <v>64</v>
      </c>
      <c r="D20" s="96"/>
    </row>
    <row r="21" ht="14.75" customHeight="1" spans="1:4">
      <c r="A21" s="97"/>
      <c r="B21" s="98"/>
      <c r="C21" s="92" t="s">
        <v>65</v>
      </c>
      <c r="D21" s="96"/>
    </row>
    <row r="22" ht="14.75" customHeight="1" spans="1:4">
      <c r="A22" s="97"/>
      <c r="B22" s="98"/>
      <c r="C22" s="92" t="s">
        <v>66</v>
      </c>
      <c r="D22" s="96"/>
    </row>
    <row r="23" ht="14.75" customHeight="1" spans="1:4">
      <c r="A23" s="97"/>
      <c r="B23" s="98"/>
      <c r="C23" s="92" t="s">
        <v>67</v>
      </c>
      <c r="D23" s="96"/>
    </row>
    <row r="24" ht="14.75" customHeight="1" spans="1:4">
      <c r="A24" s="92"/>
      <c r="B24" s="95"/>
      <c r="C24" s="92" t="s">
        <v>68</v>
      </c>
      <c r="D24" s="96"/>
    </row>
    <row r="25" ht="14.75" customHeight="1" spans="1:4">
      <c r="A25" s="92"/>
      <c r="B25" s="95"/>
      <c r="C25" s="92" t="s">
        <v>69</v>
      </c>
      <c r="D25" s="96"/>
    </row>
    <row r="26" ht="14.75" customHeight="1" spans="1:4">
      <c r="A26" s="92"/>
      <c r="B26" s="95"/>
      <c r="C26" s="92" t="s">
        <v>70</v>
      </c>
      <c r="D26" s="96"/>
    </row>
    <row r="27" ht="14.75" customHeight="1" spans="1:4">
      <c r="A27" s="97"/>
      <c r="B27" s="98"/>
      <c r="C27" s="92" t="s">
        <v>71</v>
      </c>
      <c r="D27" s="96"/>
    </row>
    <row r="28" ht="14.75" customHeight="1" spans="1:4">
      <c r="A28" s="97"/>
      <c r="B28" s="98"/>
      <c r="C28" s="92" t="s">
        <v>72</v>
      </c>
      <c r="D28" s="96"/>
    </row>
    <row r="29" ht="14.75" customHeight="1" spans="1:4">
      <c r="A29" s="97"/>
      <c r="B29" s="98"/>
      <c r="C29" s="92" t="s">
        <v>73</v>
      </c>
      <c r="D29" s="96"/>
    </row>
    <row r="30" ht="14.75" customHeight="1" spans="1:4">
      <c r="A30" s="97"/>
      <c r="B30" s="98"/>
      <c r="C30" s="92" t="s">
        <v>74</v>
      </c>
      <c r="D30" s="96"/>
    </row>
    <row r="31" ht="14.75" customHeight="1" spans="1:4">
      <c r="A31" s="97"/>
      <c r="B31" s="98"/>
      <c r="C31" s="92" t="s">
        <v>75</v>
      </c>
      <c r="D31" s="96"/>
    </row>
    <row r="32" ht="14.75" customHeight="1" spans="1:4">
      <c r="A32" s="92"/>
      <c r="B32" s="92"/>
      <c r="C32" s="92" t="s">
        <v>76</v>
      </c>
      <c r="D32" s="96"/>
    </row>
    <row r="33" ht="14.75" customHeight="1" spans="1:4">
      <c r="A33" s="92"/>
      <c r="B33" s="92"/>
      <c r="C33" s="92" t="s">
        <v>77</v>
      </c>
      <c r="D33" s="96"/>
    </row>
    <row r="34" ht="14.75" customHeight="1" spans="1:4">
      <c r="A34" s="92"/>
      <c r="B34" s="92"/>
      <c r="C34" s="92" t="s">
        <v>78</v>
      </c>
      <c r="D34" s="96"/>
    </row>
    <row r="35" ht="14.75" customHeight="1" spans="1:4">
      <c r="A35" s="97" t="s">
        <v>79</v>
      </c>
      <c r="B35" s="98">
        <f>SUM(B5:B13)</f>
        <v>2237152.56</v>
      </c>
      <c r="C35" s="97" t="s">
        <v>80</v>
      </c>
      <c r="D35" s="98">
        <f>SUM(D5:D34)</f>
        <v>2237152.56</v>
      </c>
    </row>
    <row r="36" ht="14.75" customHeight="1" spans="1:4">
      <c r="A36" s="97" t="s">
        <v>81</v>
      </c>
      <c r="B36" s="98"/>
      <c r="C36" s="97" t="s">
        <v>82</v>
      </c>
      <c r="D36" s="98"/>
    </row>
    <row r="37" ht="14.75" customHeight="1" spans="1:4">
      <c r="A37" s="97" t="s">
        <v>83</v>
      </c>
      <c r="B37" s="95"/>
      <c r="C37" s="92"/>
      <c r="D37" s="95"/>
    </row>
    <row r="38" ht="14.75" customHeight="1" spans="1:4">
      <c r="A38" s="97" t="s">
        <v>84</v>
      </c>
      <c r="B38" s="98">
        <f>B35+B36</f>
        <v>2237152.56</v>
      </c>
      <c r="C38" s="97" t="s">
        <v>85</v>
      </c>
      <c r="D38" s="98">
        <f>D35+D36</f>
        <v>2237152.56</v>
      </c>
    </row>
  </sheetData>
  <mergeCells count="4">
    <mergeCell ref="A1:D1"/>
    <mergeCell ref="A2:C2"/>
    <mergeCell ref="A3:B3"/>
    <mergeCell ref="C3:D3"/>
  </mergeCells>
  <pageMargins left="0.550694444444444" right="0.354166666666667" top="0.196527777777778" bottom="0.11805555555555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0"/>
  <sheetViews>
    <sheetView showZeros="0" workbookViewId="0">
      <selection activeCell="A2" sqref="$A2:$XFD2"/>
    </sheetView>
  </sheetViews>
  <sheetFormatPr defaultColWidth="7.875" defaultRowHeight="12.75" customHeight="1" outlineLevelCol="2"/>
  <cols>
    <col min="1" max="1" width="68.225" style="17" customWidth="1"/>
    <col min="2" max="2" width="62.2166666666667" style="17" customWidth="1"/>
    <col min="3" max="3" width="27.375" style="17" customWidth="1"/>
    <col min="4" max="16384" width="7.875" style="16"/>
  </cols>
  <sheetData>
    <row r="1" ht="24.75" customHeight="1" spans="1:2">
      <c r="A1" s="19" t="s">
        <v>86</v>
      </c>
      <c r="B1" s="19"/>
    </row>
    <row r="2" ht="12" customHeight="1" spans="1:2">
      <c r="A2" s="82"/>
      <c r="B2" s="20" t="s">
        <v>35</v>
      </c>
    </row>
    <row r="3" ht="15" customHeight="1" spans="1:2">
      <c r="A3" s="32" t="s">
        <v>38</v>
      </c>
      <c r="B3" s="32" t="s">
        <v>39</v>
      </c>
    </row>
    <row r="4" s="16" customFormat="1" ht="18.75" customHeight="1" spans="1:2">
      <c r="A4" s="83" t="s">
        <v>87</v>
      </c>
      <c r="B4" s="84">
        <v>2237152.56</v>
      </c>
    </row>
    <row r="5" s="16" customFormat="1" ht="18.75" customHeight="1" spans="1:3">
      <c r="A5" s="85" t="s">
        <v>88</v>
      </c>
      <c r="B5" s="86">
        <v>2237152.56</v>
      </c>
      <c r="C5" s="17"/>
    </row>
    <row r="6" s="16" customFormat="1" ht="18.75" customHeight="1" spans="1:3">
      <c r="A6" s="85" t="s">
        <v>89</v>
      </c>
      <c r="B6" s="86"/>
      <c r="C6" s="17"/>
    </row>
    <row r="7" s="16" customFormat="1" ht="18.75" customHeight="1" spans="1:3">
      <c r="A7" s="83" t="s">
        <v>90</v>
      </c>
      <c r="B7" s="86">
        <f>B8+B9</f>
        <v>0</v>
      </c>
      <c r="C7" s="17"/>
    </row>
    <row r="8" s="16" customFormat="1" ht="18.75" customHeight="1" spans="1:3">
      <c r="A8" s="85" t="s">
        <v>88</v>
      </c>
      <c r="B8" s="86"/>
      <c r="C8" s="17"/>
    </row>
    <row r="9" s="16" customFormat="1" ht="18.75" customHeight="1" spans="1:3">
      <c r="A9" s="85" t="s">
        <v>89</v>
      </c>
      <c r="B9" s="86"/>
      <c r="C9" s="17"/>
    </row>
    <row r="10" s="16" customFormat="1" ht="18.75" customHeight="1" spans="1:3">
      <c r="A10" s="83" t="s">
        <v>91</v>
      </c>
      <c r="B10" s="86"/>
      <c r="C10" s="17"/>
    </row>
    <row r="11" s="16" customFormat="1" ht="18.75" customHeight="1" spans="1:3">
      <c r="A11" s="85" t="s">
        <v>88</v>
      </c>
      <c r="B11" s="86"/>
      <c r="C11" s="17"/>
    </row>
    <row r="12" s="16" customFormat="1" ht="18.75" customHeight="1" spans="1:3">
      <c r="A12" s="85" t="s">
        <v>89</v>
      </c>
      <c r="B12" s="86"/>
      <c r="C12" s="17"/>
    </row>
    <row r="13" s="16" customFormat="1" ht="18.75" customHeight="1" spans="1:3">
      <c r="A13" s="87" t="s">
        <v>92</v>
      </c>
      <c r="B13" s="86">
        <f>SUM(B14:B16)</f>
        <v>0</v>
      </c>
      <c r="C13" s="17"/>
    </row>
    <row r="14" s="16" customFormat="1" ht="18.75" customHeight="1" spans="1:3">
      <c r="A14" s="85" t="s">
        <v>93</v>
      </c>
      <c r="B14" s="86"/>
      <c r="C14" s="17"/>
    </row>
    <row r="15" s="16" customFormat="1" ht="18.75" customHeight="1" spans="1:3">
      <c r="A15" s="85" t="s">
        <v>94</v>
      </c>
      <c r="B15" s="86"/>
      <c r="C15" s="17"/>
    </row>
    <row r="16" s="16" customFormat="1" ht="18.75" customHeight="1" spans="1:3">
      <c r="A16" s="85" t="s">
        <v>95</v>
      </c>
      <c r="B16" s="86"/>
      <c r="C16" s="17"/>
    </row>
    <row r="17" s="16" customFormat="1" ht="18.75" customHeight="1" spans="1:3">
      <c r="A17" s="87" t="s">
        <v>96</v>
      </c>
      <c r="B17" s="86"/>
      <c r="C17" s="17"/>
    </row>
    <row r="18" s="16" customFormat="1" ht="18.75" customHeight="1" spans="1:3">
      <c r="A18" s="87" t="s">
        <v>97</v>
      </c>
      <c r="B18" s="86"/>
      <c r="C18" s="17"/>
    </row>
    <row r="19" s="16" customFormat="1" ht="18.75" customHeight="1" spans="1:3">
      <c r="A19" s="87" t="s">
        <v>98</v>
      </c>
      <c r="B19" s="86"/>
      <c r="C19" s="17"/>
    </row>
    <row r="20" s="16" customFormat="1" ht="18.75" customHeight="1" spans="1:3">
      <c r="A20" s="87" t="s">
        <v>99</v>
      </c>
      <c r="B20" s="86"/>
      <c r="C20" s="17"/>
    </row>
    <row r="21" s="16" customFormat="1" ht="18.75" customHeight="1" spans="1:3">
      <c r="A21" s="87" t="s">
        <v>100</v>
      </c>
      <c r="B21" s="84">
        <f>B22+B25+B28+B29</f>
        <v>0</v>
      </c>
      <c r="C21" s="17"/>
    </row>
    <row r="22" s="16" customFormat="1" ht="18.75" customHeight="1" spans="1:3">
      <c r="A22" s="85" t="s">
        <v>101</v>
      </c>
      <c r="B22" s="84">
        <f>B23+B24</f>
        <v>0</v>
      </c>
      <c r="C22" s="17"/>
    </row>
    <row r="23" s="16" customFormat="1" ht="18.75" customHeight="1" spans="1:3">
      <c r="A23" s="85" t="s">
        <v>102</v>
      </c>
      <c r="B23" s="84"/>
      <c r="C23" s="17"/>
    </row>
    <row r="24" s="16" customFormat="1" ht="18.75" customHeight="1" spans="1:3">
      <c r="A24" s="85" t="s">
        <v>103</v>
      </c>
      <c r="B24" s="84"/>
      <c r="C24" s="17"/>
    </row>
    <row r="25" s="16" customFormat="1" ht="18.75" customHeight="1" spans="1:3">
      <c r="A25" s="85" t="s">
        <v>104</v>
      </c>
      <c r="B25" s="84">
        <f>B26+B27</f>
        <v>0</v>
      </c>
      <c r="C25" s="17"/>
    </row>
    <row r="26" s="16" customFormat="1" ht="18.75" customHeight="1" spans="1:3">
      <c r="A26" s="85" t="s">
        <v>105</v>
      </c>
      <c r="B26" s="84"/>
      <c r="C26" s="17"/>
    </row>
    <row r="27" s="16" customFormat="1" ht="18.75" customHeight="1" spans="1:3">
      <c r="A27" s="85" t="s">
        <v>106</v>
      </c>
      <c r="B27" s="84"/>
      <c r="C27" s="17"/>
    </row>
    <row r="28" s="16" customFormat="1" ht="18.75" customHeight="1" spans="1:3">
      <c r="A28" s="85" t="s">
        <v>107</v>
      </c>
      <c r="B28" s="84"/>
      <c r="C28" s="17"/>
    </row>
    <row r="29" s="16" customFormat="1" ht="18.75" customHeight="1" spans="1:3">
      <c r="A29" s="85" t="s">
        <v>108</v>
      </c>
      <c r="B29" s="84"/>
      <c r="C29" s="17"/>
    </row>
    <row r="30" s="16" customFormat="1" ht="14" customHeight="1" spans="1:3">
      <c r="A30" s="88" t="s">
        <v>109</v>
      </c>
      <c r="B30" s="89">
        <f>B4+B7+B13+B17+B18+B19+B20+B21</f>
        <v>2237152.56</v>
      </c>
      <c r="C30" s="17"/>
    </row>
  </sheetData>
  <sheetProtection formatCells="0" formatColumns="0" formatRows="0"/>
  <mergeCells count="1">
    <mergeCell ref="A1:B1"/>
  </mergeCells>
  <printOptions horizontalCentered="1"/>
  <pageMargins left="0.472222222222222" right="0.393700787401575" top="0.196527777777778" bottom="0.196527777777778" header="0.118055555555556" footer="0.0784722222222222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opLeftCell="A8" workbookViewId="0">
      <selection activeCell="A4" sqref="$A4:$XFD17"/>
    </sheetView>
  </sheetViews>
  <sheetFormatPr defaultColWidth="10" defaultRowHeight="13.5" outlineLevelCol="4"/>
  <cols>
    <col min="1" max="1" width="47.075" customWidth="1"/>
    <col min="2" max="2" width="31.9583333333333" customWidth="1"/>
    <col min="3" max="3" width="24.5666666666667" customWidth="1"/>
    <col min="4" max="4" width="24.55" customWidth="1"/>
    <col min="5" max="5" width="20" customWidth="1"/>
  </cols>
  <sheetData>
    <row r="1" ht="36" customHeight="1" spans="1:5">
      <c r="A1" s="1" t="s">
        <v>110</v>
      </c>
      <c r="B1" s="1"/>
      <c r="C1" s="1"/>
      <c r="D1" s="1"/>
      <c r="E1" s="1"/>
    </row>
    <row r="2" ht="22.75" customHeight="1" spans="1:5">
      <c r="A2" s="11"/>
      <c r="B2" s="11"/>
      <c r="C2" s="11"/>
      <c r="D2" s="11"/>
      <c r="E2" s="11" t="s">
        <v>35</v>
      </c>
    </row>
    <row r="3" ht="37" customHeight="1" spans="1:5">
      <c r="A3" s="75" t="s">
        <v>111</v>
      </c>
      <c r="B3" s="75" t="s">
        <v>112</v>
      </c>
      <c r="C3" s="75" t="s">
        <v>113</v>
      </c>
      <c r="D3" s="75" t="s">
        <v>114</v>
      </c>
      <c r="E3" s="75" t="s">
        <v>115</v>
      </c>
    </row>
    <row r="4" ht="26.75" customHeight="1" spans="1:5">
      <c r="A4" s="76" t="s">
        <v>116</v>
      </c>
      <c r="B4" s="77">
        <f>C4+D4</f>
        <v>2237152.56</v>
      </c>
      <c r="C4" s="78">
        <f>C5+C8+C15</f>
        <v>1737152.56</v>
      </c>
      <c r="D4" s="78">
        <v>500000</v>
      </c>
      <c r="E4" s="77"/>
    </row>
    <row r="5" ht="26.75" customHeight="1" spans="1:5">
      <c r="A5" s="38" t="s">
        <v>117</v>
      </c>
      <c r="B5" s="38" t="s">
        <v>118</v>
      </c>
      <c r="C5" s="78">
        <v>1444435.46</v>
      </c>
      <c r="D5" s="78">
        <v>500000</v>
      </c>
      <c r="E5" s="77"/>
    </row>
    <row r="6" ht="26.75" customHeight="1" spans="1:5">
      <c r="A6" s="40" t="s">
        <v>119</v>
      </c>
      <c r="B6" s="40" t="s">
        <v>120</v>
      </c>
      <c r="C6" s="79">
        <v>1444435.46</v>
      </c>
      <c r="D6" s="79">
        <v>500000</v>
      </c>
      <c r="E6" s="77"/>
    </row>
    <row r="7" ht="26.75" customHeight="1" spans="1:5">
      <c r="A7" s="40" t="s">
        <v>121</v>
      </c>
      <c r="B7" s="40" t="s">
        <v>122</v>
      </c>
      <c r="C7" s="79">
        <v>1444435.46</v>
      </c>
      <c r="D7" s="79">
        <v>500000</v>
      </c>
      <c r="E7" s="80"/>
    </row>
    <row r="8" ht="26.75" customHeight="1" spans="1:5">
      <c r="A8" s="38" t="s">
        <v>123</v>
      </c>
      <c r="B8" s="38" t="s">
        <v>124</v>
      </c>
      <c r="C8" s="53">
        <v>207100.51</v>
      </c>
      <c r="D8" s="53"/>
      <c r="E8" s="81"/>
    </row>
    <row r="9" ht="26.75" customHeight="1" spans="1:5">
      <c r="A9" s="40" t="s">
        <v>125</v>
      </c>
      <c r="B9" s="39" t="s">
        <v>126</v>
      </c>
      <c r="C9" s="36">
        <v>195724.77</v>
      </c>
      <c r="D9" s="36"/>
      <c r="E9" s="81"/>
    </row>
    <row r="10" ht="26.75" customHeight="1" spans="1:5">
      <c r="A10" s="40" t="s">
        <v>127</v>
      </c>
      <c r="B10" s="39" t="s">
        <v>128</v>
      </c>
      <c r="C10" s="36">
        <v>195724.77</v>
      </c>
      <c r="D10" s="36"/>
      <c r="E10" s="81"/>
    </row>
    <row r="11" ht="26.75" customHeight="1" spans="1:5">
      <c r="A11" s="38" t="s">
        <v>129</v>
      </c>
      <c r="B11" s="33" t="s">
        <v>130</v>
      </c>
      <c r="C11" s="53">
        <v>3480</v>
      </c>
      <c r="D11" s="36"/>
      <c r="E11" s="81"/>
    </row>
    <row r="12" ht="26.75" customHeight="1" spans="1:5">
      <c r="A12" s="40" t="s">
        <v>131</v>
      </c>
      <c r="B12" s="39" t="s">
        <v>132</v>
      </c>
      <c r="C12" s="36">
        <v>3480</v>
      </c>
      <c r="D12" s="36"/>
      <c r="E12" s="81"/>
    </row>
    <row r="13" ht="26.75" customHeight="1" spans="1:5">
      <c r="A13" s="38" t="s">
        <v>133</v>
      </c>
      <c r="B13" s="33" t="s">
        <v>134</v>
      </c>
      <c r="C13" s="53">
        <v>7895.74</v>
      </c>
      <c r="D13" s="36"/>
      <c r="E13" s="81"/>
    </row>
    <row r="14" ht="26.75" customHeight="1" spans="1:5">
      <c r="A14" s="40" t="s">
        <v>135</v>
      </c>
      <c r="B14" s="39" t="s">
        <v>134</v>
      </c>
      <c r="C14" s="36">
        <v>7895.74</v>
      </c>
      <c r="D14" s="36"/>
      <c r="E14" s="81"/>
    </row>
    <row r="15" ht="26.75" customHeight="1" spans="1:5">
      <c r="A15" s="38" t="s">
        <v>136</v>
      </c>
      <c r="B15" s="38" t="s">
        <v>137</v>
      </c>
      <c r="C15" s="53">
        <v>85616.59</v>
      </c>
      <c r="D15" s="36"/>
      <c r="E15" s="81"/>
    </row>
    <row r="16" ht="26.75" customHeight="1" spans="1:5">
      <c r="A16" s="38" t="s">
        <v>138</v>
      </c>
      <c r="B16" s="38" t="s">
        <v>139</v>
      </c>
      <c r="C16" s="53">
        <v>85616.59</v>
      </c>
      <c r="D16" s="36"/>
      <c r="E16" s="81"/>
    </row>
    <row r="17" ht="26.75" customHeight="1" spans="1:5">
      <c r="A17" s="40" t="s">
        <v>140</v>
      </c>
      <c r="B17" s="40" t="s">
        <v>141</v>
      </c>
      <c r="C17" s="36">
        <v>85616.59</v>
      </c>
      <c r="D17" s="36"/>
      <c r="E17" s="81"/>
    </row>
  </sheetData>
  <mergeCells count="1">
    <mergeCell ref="A1:E1"/>
  </mergeCells>
  <pageMargins left="0.511805555555556" right="0.196527777777778" top="0.511805555555556" bottom="0.270000010728836" header="0" footer="0"/>
  <pageSetup paperSize="9" scale="96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2" sqref="$A2:$XFD36"/>
    </sheetView>
  </sheetViews>
  <sheetFormatPr defaultColWidth="10" defaultRowHeight="13.5" outlineLevelCol="6"/>
  <cols>
    <col min="1" max="1" width="35.2416666666667" customWidth="1"/>
    <col min="2" max="2" width="33.1916666666667" customWidth="1"/>
    <col min="3" max="3" width="44.2083333333333" customWidth="1"/>
    <col min="4" max="4" width="26.0083333333333" customWidth="1"/>
    <col min="5" max="5" width="18.725" customWidth="1"/>
    <col min="6" max="8" width="9.76666666666667" customWidth="1"/>
  </cols>
  <sheetData>
    <row r="1" ht="28" customHeight="1" spans="1:7">
      <c r="A1" s="1" t="s">
        <v>142</v>
      </c>
      <c r="B1" s="1"/>
      <c r="C1" s="1"/>
      <c r="D1" s="1"/>
      <c r="E1" s="10"/>
      <c r="F1" s="10"/>
      <c r="G1" s="10"/>
    </row>
    <row r="2" ht="14.75" customHeight="1" spans="1:7">
      <c r="A2" s="11"/>
      <c r="B2" s="11"/>
      <c r="C2" s="45" t="s">
        <v>35</v>
      </c>
      <c r="D2" s="45"/>
      <c r="E2" s="11"/>
      <c r="F2" s="11"/>
      <c r="G2" s="11"/>
    </row>
    <row r="3" ht="14.75" customHeight="1" spans="1:7">
      <c r="A3" s="64" t="s">
        <v>36</v>
      </c>
      <c r="B3" s="64"/>
      <c r="C3" s="64" t="s">
        <v>37</v>
      </c>
      <c r="D3" s="64"/>
      <c r="E3" s="11"/>
      <c r="F3" s="11"/>
      <c r="G3" s="11"/>
    </row>
    <row r="4" ht="14.75" customHeight="1" spans="1:7">
      <c r="A4" s="64" t="s">
        <v>38</v>
      </c>
      <c r="B4" s="64" t="s">
        <v>39</v>
      </c>
      <c r="C4" s="64" t="s">
        <v>38</v>
      </c>
      <c r="D4" s="64" t="s">
        <v>116</v>
      </c>
      <c r="E4" s="11"/>
      <c r="F4" s="11"/>
      <c r="G4" s="11"/>
    </row>
    <row r="5" ht="14.75" customHeight="1" spans="1:7">
      <c r="A5" s="14" t="s">
        <v>143</v>
      </c>
      <c r="B5" s="70">
        <f>SUM(B6:B8)</f>
        <v>2237152.56</v>
      </c>
      <c r="C5" s="14" t="s">
        <v>144</v>
      </c>
      <c r="D5" s="70">
        <f>SUM(D6:D35)</f>
        <v>2237152.56</v>
      </c>
      <c r="E5" s="11"/>
      <c r="F5" s="11"/>
      <c r="G5" s="11"/>
    </row>
    <row r="6" ht="14.75" customHeight="1" spans="1:7">
      <c r="A6" s="14" t="s">
        <v>145</v>
      </c>
      <c r="B6" s="71">
        <v>2237152.56</v>
      </c>
      <c r="C6" s="14" t="s">
        <v>146</v>
      </c>
      <c r="D6" s="71">
        <v>1944435.46</v>
      </c>
      <c r="E6" s="11"/>
      <c r="F6" s="11"/>
      <c r="G6" s="11"/>
    </row>
    <row r="7" ht="14.75" customHeight="1" spans="1:7">
      <c r="A7" s="14" t="s">
        <v>147</v>
      </c>
      <c r="B7" s="71"/>
      <c r="C7" s="14" t="s">
        <v>148</v>
      </c>
      <c r="D7" s="71"/>
      <c r="E7" s="11"/>
      <c r="F7" s="11"/>
      <c r="G7" s="11"/>
    </row>
    <row r="8" ht="14.75" customHeight="1" spans="1:7">
      <c r="A8" s="14" t="s">
        <v>149</v>
      </c>
      <c r="B8" s="71"/>
      <c r="C8" s="14" t="s">
        <v>150</v>
      </c>
      <c r="D8" s="71"/>
      <c r="E8" s="11"/>
      <c r="F8" s="11"/>
      <c r="G8" s="11"/>
    </row>
    <row r="9" ht="14.75" customHeight="1" spans="1:7">
      <c r="A9" s="14"/>
      <c r="B9" s="72"/>
      <c r="C9" s="14" t="s">
        <v>151</v>
      </c>
      <c r="D9" s="71"/>
      <c r="E9" s="11"/>
      <c r="F9" s="11"/>
      <c r="G9" s="11"/>
    </row>
    <row r="10" ht="14.75" customHeight="1" spans="1:7">
      <c r="A10" s="14"/>
      <c r="B10" s="72"/>
      <c r="C10" s="14" t="s">
        <v>152</v>
      </c>
      <c r="D10" s="71"/>
      <c r="E10" s="11"/>
      <c r="F10" s="11"/>
      <c r="G10" s="11"/>
    </row>
    <row r="11" ht="14.75" customHeight="1" spans="1:7">
      <c r="A11" s="14"/>
      <c r="B11" s="72"/>
      <c r="C11" s="14" t="s">
        <v>153</v>
      </c>
      <c r="D11" s="71"/>
      <c r="E11" s="11"/>
      <c r="F11" s="11"/>
      <c r="G11" s="11"/>
    </row>
    <row r="12" ht="14.75" customHeight="1" spans="1:7">
      <c r="A12" s="41"/>
      <c r="B12" s="66"/>
      <c r="C12" s="14" t="s">
        <v>154</v>
      </c>
      <c r="D12" s="71"/>
      <c r="E12" s="11"/>
      <c r="F12" s="11"/>
      <c r="G12" s="11"/>
    </row>
    <row r="13" ht="14.75" customHeight="1" spans="1:7">
      <c r="A13" s="14"/>
      <c r="B13" s="72"/>
      <c r="C13" s="14" t="s">
        <v>155</v>
      </c>
      <c r="D13" s="71">
        <v>207100.51</v>
      </c>
      <c r="E13" s="11"/>
      <c r="F13" s="11"/>
      <c r="G13" s="44"/>
    </row>
    <row r="14" ht="14.75" customHeight="1" spans="1:7">
      <c r="A14" s="14"/>
      <c r="B14" s="72"/>
      <c r="C14" s="14" t="s">
        <v>156</v>
      </c>
      <c r="D14" s="71"/>
      <c r="E14" s="11"/>
      <c r="F14" s="11"/>
      <c r="G14" s="11"/>
    </row>
    <row r="15" ht="14.75" customHeight="1" spans="1:7">
      <c r="A15" s="14"/>
      <c r="B15" s="72"/>
      <c r="C15" s="14" t="s">
        <v>157</v>
      </c>
      <c r="D15" s="71">
        <v>85616.59</v>
      </c>
      <c r="E15" s="11"/>
      <c r="F15" s="11"/>
      <c r="G15" s="11"/>
    </row>
    <row r="16" ht="14.75" customHeight="1" spans="1:7">
      <c r="A16" s="14"/>
      <c r="B16" s="72"/>
      <c r="C16" s="14" t="s">
        <v>158</v>
      </c>
      <c r="D16" s="71"/>
      <c r="E16" s="11"/>
      <c r="F16" s="11"/>
      <c r="G16" s="11"/>
    </row>
    <row r="17" ht="14.75" customHeight="1" spans="1:7">
      <c r="A17" s="14"/>
      <c r="B17" s="72"/>
      <c r="C17" s="14" t="s">
        <v>159</v>
      </c>
      <c r="D17" s="71"/>
      <c r="E17" s="11"/>
      <c r="F17" s="11"/>
      <c r="G17" s="11"/>
    </row>
    <row r="18" ht="14.75" customHeight="1" spans="1:7">
      <c r="A18" s="14"/>
      <c r="B18" s="14"/>
      <c r="C18" s="14" t="s">
        <v>160</v>
      </c>
      <c r="D18" s="71"/>
      <c r="E18" s="11"/>
      <c r="F18" s="11"/>
      <c r="G18" s="11"/>
    </row>
    <row r="19" ht="14.75" customHeight="1" spans="1:7">
      <c r="A19" s="14"/>
      <c r="B19" s="14"/>
      <c r="C19" s="14" t="s">
        <v>161</v>
      </c>
      <c r="D19" s="71"/>
      <c r="E19" s="11"/>
      <c r="F19" s="11"/>
      <c r="G19" s="11"/>
    </row>
    <row r="20" ht="14.75" customHeight="1" spans="1:7">
      <c r="A20" s="14"/>
      <c r="B20" s="14"/>
      <c r="C20" s="14" t="s">
        <v>162</v>
      </c>
      <c r="D20" s="71"/>
      <c r="E20" s="11"/>
      <c r="F20" s="11"/>
      <c r="G20" s="11"/>
    </row>
    <row r="21" ht="14.75" customHeight="1" spans="1:7">
      <c r="A21" s="14"/>
      <c r="B21" s="14"/>
      <c r="C21" s="14" t="s">
        <v>163</v>
      </c>
      <c r="D21" s="71"/>
      <c r="E21" s="11"/>
      <c r="F21" s="11"/>
      <c r="G21" s="11"/>
    </row>
    <row r="22" ht="14.75" customHeight="1" spans="1:7">
      <c r="A22" s="14"/>
      <c r="B22" s="14"/>
      <c r="C22" s="14" t="s">
        <v>164</v>
      </c>
      <c r="D22" s="71"/>
      <c r="E22" s="11"/>
      <c r="F22" s="11"/>
      <c r="G22" s="11"/>
    </row>
    <row r="23" ht="14.75" customHeight="1" spans="1:7">
      <c r="A23" s="14"/>
      <c r="B23" s="14"/>
      <c r="C23" s="14" t="s">
        <v>165</v>
      </c>
      <c r="D23" s="71"/>
      <c r="E23" s="11"/>
      <c r="F23" s="11"/>
      <c r="G23" s="11"/>
    </row>
    <row r="24" ht="14.75" customHeight="1" spans="1:7">
      <c r="A24" s="14"/>
      <c r="B24" s="14"/>
      <c r="C24" s="14" t="s">
        <v>166</v>
      </c>
      <c r="D24" s="71"/>
      <c r="E24" s="11"/>
      <c r="F24" s="11"/>
      <c r="G24" s="11"/>
    </row>
    <row r="25" ht="14.75" customHeight="1" spans="1:7">
      <c r="A25" s="14"/>
      <c r="B25" s="14"/>
      <c r="C25" s="14" t="s">
        <v>167</v>
      </c>
      <c r="D25" s="71"/>
      <c r="E25" s="11"/>
      <c r="F25" s="11"/>
      <c r="G25" s="11"/>
    </row>
    <row r="26" ht="14.75" customHeight="1" spans="1:7">
      <c r="A26" s="14"/>
      <c r="B26" s="14"/>
      <c r="C26" s="14" t="s">
        <v>168</v>
      </c>
      <c r="D26" s="71"/>
      <c r="E26" s="11"/>
      <c r="F26" s="11"/>
      <c r="G26" s="11"/>
    </row>
    <row r="27" ht="14.75" customHeight="1" spans="1:7">
      <c r="A27" s="14"/>
      <c r="B27" s="14"/>
      <c r="C27" s="14" t="s">
        <v>169</v>
      </c>
      <c r="D27" s="71"/>
      <c r="E27" s="11"/>
      <c r="F27" s="11"/>
      <c r="G27" s="11"/>
    </row>
    <row r="28" ht="14.75" customHeight="1" spans="1:7">
      <c r="A28" s="14"/>
      <c r="B28" s="14"/>
      <c r="C28" s="14" t="s">
        <v>170</v>
      </c>
      <c r="D28" s="71"/>
      <c r="E28" s="11"/>
      <c r="F28" s="11"/>
      <c r="G28" s="11"/>
    </row>
    <row r="29" ht="14.75" customHeight="1" spans="1:7">
      <c r="A29" s="14"/>
      <c r="B29" s="14"/>
      <c r="C29" s="14" t="s">
        <v>171</v>
      </c>
      <c r="D29" s="71"/>
      <c r="E29" s="11"/>
      <c r="F29" s="11"/>
      <c r="G29" s="11"/>
    </row>
    <row r="30" ht="14.75" customHeight="1" spans="1:7">
      <c r="A30" s="14"/>
      <c r="B30" s="14"/>
      <c r="C30" s="14" t="s">
        <v>172</v>
      </c>
      <c r="D30" s="71"/>
      <c r="E30" s="11"/>
      <c r="F30" s="11"/>
      <c r="G30" s="11"/>
    </row>
    <row r="31" ht="14.75" customHeight="1" spans="1:7">
      <c r="A31" s="14"/>
      <c r="B31" s="14"/>
      <c r="C31" s="14" t="s">
        <v>173</v>
      </c>
      <c r="D31" s="71"/>
      <c r="E31" s="11"/>
      <c r="F31" s="11"/>
      <c r="G31" s="11"/>
    </row>
    <row r="32" ht="14.75" customHeight="1" spans="1:7">
      <c r="A32" s="14"/>
      <c r="B32" s="14"/>
      <c r="C32" s="14" t="s">
        <v>174</v>
      </c>
      <c r="D32" s="71"/>
      <c r="E32" s="11"/>
      <c r="F32" s="11"/>
      <c r="G32" s="11"/>
    </row>
    <row r="33" ht="14.75" customHeight="1" spans="1:7">
      <c r="A33" s="14"/>
      <c r="B33" s="14"/>
      <c r="C33" s="14" t="s">
        <v>175</v>
      </c>
      <c r="D33" s="71"/>
      <c r="E33" s="11"/>
      <c r="F33" s="11"/>
      <c r="G33" s="11"/>
    </row>
    <row r="34" ht="14.75" customHeight="1" spans="1:7">
      <c r="A34" s="14"/>
      <c r="B34" s="14"/>
      <c r="C34" s="14" t="s">
        <v>176</v>
      </c>
      <c r="D34" s="71"/>
      <c r="E34" s="11"/>
      <c r="F34" s="11"/>
      <c r="G34" s="11"/>
    </row>
    <row r="35" ht="14.75" customHeight="1" spans="1:7">
      <c r="A35" s="14"/>
      <c r="B35" s="14"/>
      <c r="C35" s="14" t="s">
        <v>177</v>
      </c>
      <c r="D35" s="70"/>
      <c r="E35" s="11"/>
      <c r="F35" s="11"/>
      <c r="G35" s="11"/>
    </row>
    <row r="36" ht="14.75" customHeight="1" spans="1:7">
      <c r="A36" s="64" t="s">
        <v>178</v>
      </c>
      <c r="B36" s="73">
        <f>B5</f>
        <v>2237152.56</v>
      </c>
      <c r="C36" s="64" t="s">
        <v>179</v>
      </c>
      <c r="D36" s="74">
        <f>D5</f>
        <v>2237152.56</v>
      </c>
      <c r="E36" s="44"/>
      <c r="F36" s="11"/>
      <c r="G36" s="11"/>
    </row>
  </sheetData>
  <mergeCells count="4">
    <mergeCell ref="A1:D1"/>
    <mergeCell ref="C2:D2"/>
    <mergeCell ref="A3:B3"/>
    <mergeCell ref="C3:D3"/>
  </mergeCells>
  <pageMargins left="0.550694444444444" right="0.393055555555556" top="0.354166666666667" bottom="0.15694444444444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7" sqref="A7"/>
    </sheetView>
  </sheetViews>
  <sheetFormatPr defaultColWidth="10" defaultRowHeight="13.5" outlineLevelRow="7"/>
  <cols>
    <col min="1" max="1" width="11.8916666666667" customWidth="1"/>
    <col min="2" max="2" width="12.9833333333333" customWidth="1"/>
    <col min="3" max="3" width="12.75" customWidth="1"/>
    <col min="4" max="4" width="12.625" customWidth="1"/>
    <col min="5" max="5" width="12.075" customWidth="1"/>
    <col min="6" max="6" width="10.8583333333333" customWidth="1"/>
    <col min="7" max="7" width="11.3166666666667" customWidth="1"/>
    <col min="8" max="8" width="12.3416666666667" customWidth="1"/>
    <col min="9" max="9" width="11.9333333333333" customWidth="1"/>
    <col min="10" max="10" width="13.4083333333333" customWidth="1"/>
    <col min="11" max="11" width="13.99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" t="s">
        <v>180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11"/>
      <c r="B3" s="11"/>
      <c r="C3" s="11"/>
      <c r="D3" s="11"/>
      <c r="E3" s="11"/>
      <c r="F3" s="11"/>
      <c r="G3" s="11"/>
      <c r="H3" s="11"/>
      <c r="I3" s="11"/>
      <c r="J3" s="45" t="s">
        <v>35</v>
      </c>
      <c r="K3" s="45"/>
    </row>
    <row r="4" ht="22.75" customHeight="1" spans="1:11">
      <c r="A4" s="64" t="s">
        <v>181</v>
      </c>
      <c r="B4" s="64" t="s">
        <v>116</v>
      </c>
      <c r="C4" s="64" t="s">
        <v>182</v>
      </c>
      <c r="D4" s="64"/>
      <c r="E4" s="64"/>
      <c r="F4" s="64" t="s">
        <v>183</v>
      </c>
      <c r="G4" s="64"/>
      <c r="H4" s="64"/>
      <c r="I4" s="64" t="s">
        <v>184</v>
      </c>
      <c r="J4" s="64"/>
      <c r="K4" s="64"/>
    </row>
    <row r="5" ht="22.75" customHeight="1" spans="1:11">
      <c r="A5" s="64"/>
      <c r="B5" s="64"/>
      <c r="C5" s="13" t="s">
        <v>116</v>
      </c>
      <c r="D5" s="13" t="s">
        <v>113</v>
      </c>
      <c r="E5" s="13" t="s">
        <v>114</v>
      </c>
      <c r="F5" s="13" t="s">
        <v>116</v>
      </c>
      <c r="G5" s="13" t="s">
        <v>113</v>
      </c>
      <c r="H5" s="13" t="s">
        <v>114</v>
      </c>
      <c r="I5" s="13" t="s">
        <v>116</v>
      </c>
      <c r="J5" s="13" t="s">
        <v>113</v>
      </c>
      <c r="K5" s="13" t="s">
        <v>114</v>
      </c>
    </row>
    <row r="6" ht="22.75" customHeight="1" spans="1:11">
      <c r="A6" s="41" t="s">
        <v>116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ht="22.75" customHeight="1" spans="1:11">
      <c r="A7" s="64" t="s">
        <v>2</v>
      </c>
      <c r="B7" s="65">
        <f>C7</f>
        <v>2237152.56</v>
      </c>
      <c r="C7" s="65">
        <f>D7+E7</f>
        <v>2237152.56</v>
      </c>
      <c r="D7" s="66">
        <v>1737152.56</v>
      </c>
      <c r="E7" s="67">
        <v>500000</v>
      </c>
      <c r="F7" s="66"/>
      <c r="G7" s="66"/>
      <c r="H7" s="66"/>
      <c r="I7" s="66"/>
      <c r="J7" s="66"/>
      <c r="K7" s="66"/>
    </row>
    <row r="8" ht="22.75" customHeight="1" spans="1:11">
      <c r="A8" s="68"/>
      <c r="B8" s="69"/>
      <c r="C8" s="69"/>
      <c r="D8" s="66"/>
      <c r="E8" s="66"/>
      <c r="F8" s="66"/>
      <c r="G8" s="66"/>
      <c r="H8" s="66"/>
      <c r="I8" s="66"/>
      <c r="J8" s="66"/>
      <c r="K8" s="6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550694444444444" right="0.314583333333333" top="0.270000010728836" bottom="0.270000010728836" header="0.196527777777778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workbookViewId="0">
      <selection activeCell="E13" sqref="E13"/>
    </sheetView>
  </sheetViews>
  <sheetFormatPr defaultColWidth="10" defaultRowHeight="13.5" outlineLevelCol="4"/>
  <cols>
    <col min="1" max="1" width="26.8166666666667" customWidth="1"/>
    <col min="2" max="2" width="30.85" customWidth="1"/>
    <col min="3" max="3" width="27.775" customWidth="1"/>
    <col min="4" max="4" width="29.1333333333333" customWidth="1"/>
    <col min="5" max="5" width="26.7583333333333" customWidth="1"/>
  </cols>
  <sheetData>
    <row r="1" ht="23" customHeight="1" spans="1:5">
      <c r="A1" s="1" t="s">
        <v>185</v>
      </c>
      <c r="B1" s="1"/>
      <c r="C1" s="1"/>
      <c r="D1" s="1"/>
      <c r="E1" s="1"/>
    </row>
    <row r="2" ht="21.85" customHeight="1" spans="1:5">
      <c r="A2" s="11"/>
      <c r="B2" s="11"/>
      <c r="C2" s="45" t="s">
        <v>35</v>
      </c>
      <c r="D2" s="45"/>
      <c r="E2" s="45"/>
    </row>
    <row r="3" ht="26.75" customHeight="1" spans="1:5">
      <c r="A3" s="55" t="s">
        <v>111</v>
      </c>
      <c r="B3" s="55"/>
      <c r="C3" s="55" t="s">
        <v>182</v>
      </c>
      <c r="D3" s="55"/>
      <c r="E3" s="55"/>
    </row>
    <row r="4" ht="26.75" customHeight="1" spans="1:5">
      <c r="A4" s="56" t="s">
        <v>186</v>
      </c>
      <c r="B4" s="56" t="s">
        <v>187</v>
      </c>
      <c r="C4" s="57" t="s">
        <v>116</v>
      </c>
      <c r="D4" s="56" t="s">
        <v>113</v>
      </c>
      <c r="E4" s="56" t="s">
        <v>114</v>
      </c>
    </row>
    <row r="5" ht="26.75" customHeight="1" spans="1:5">
      <c r="A5" s="58"/>
      <c r="B5" s="59" t="s">
        <v>116</v>
      </c>
      <c r="C5" s="46">
        <f>D5+E5</f>
        <v>2237152.56</v>
      </c>
      <c r="D5" s="60">
        <v>1737152.56</v>
      </c>
      <c r="E5" s="60">
        <v>500000</v>
      </c>
    </row>
    <row r="6" ht="26.75" customHeight="1" spans="1:5">
      <c r="A6" s="61">
        <v>201</v>
      </c>
      <c r="B6" s="38" t="s">
        <v>118</v>
      </c>
      <c r="C6" s="46">
        <v>1944435.46</v>
      </c>
      <c r="D6" s="46">
        <v>1444435.46</v>
      </c>
      <c r="E6" s="46">
        <v>500000</v>
      </c>
    </row>
    <row r="7" ht="26.75" customHeight="1" spans="1:5">
      <c r="A7" s="61">
        <v>20140</v>
      </c>
      <c r="B7" s="38" t="s">
        <v>120</v>
      </c>
      <c r="C7" s="46">
        <v>1944435.46</v>
      </c>
      <c r="D7" s="46">
        <v>1444435.46</v>
      </c>
      <c r="E7" s="46">
        <v>500000</v>
      </c>
    </row>
    <row r="8" ht="26.75" customHeight="1" spans="1:5">
      <c r="A8" s="62">
        <v>2014001</v>
      </c>
      <c r="B8" s="40" t="s">
        <v>122</v>
      </c>
      <c r="C8" s="30">
        <v>1944435.46</v>
      </c>
      <c r="D8" s="30">
        <v>1444435.46</v>
      </c>
      <c r="E8" s="30">
        <v>500000</v>
      </c>
    </row>
    <row r="9" ht="26.75" customHeight="1" spans="1:5">
      <c r="A9" s="61">
        <v>208</v>
      </c>
      <c r="B9" s="38" t="s">
        <v>124</v>
      </c>
      <c r="C9" s="46">
        <v>207100.51</v>
      </c>
      <c r="D9" s="46">
        <v>207100.51</v>
      </c>
      <c r="E9" s="30"/>
    </row>
    <row r="10" ht="26.75" customHeight="1" spans="1:5">
      <c r="A10" s="61">
        <v>20805</v>
      </c>
      <c r="B10" s="38" t="s">
        <v>126</v>
      </c>
      <c r="C10" s="46">
        <v>195724.77</v>
      </c>
      <c r="D10" s="46">
        <v>195724.77</v>
      </c>
      <c r="E10" s="30"/>
    </row>
    <row r="11" ht="26.75" customHeight="1" spans="1:5">
      <c r="A11" s="62">
        <v>2080505</v>
      </c>
      <c r="B11" s="40" t="s">
        <v>128</v>
      </c>
      <c r="C11" s="30">
        <v>195724.77</v>
      </c>
      <c r="D11" s="30">
        <v>195724.77</v>
      </c>
      <c r="E11" s="30"/>
    </row>
    <row r="12" ht="26.75" customHeight="1" spans="1:5">
      <c r="A12" s="61">
        <v>20808</v>
      </c>
      <c r="B12" s="38" t="s">
        <v>130</v>
      </c>
      <c r="C12" s="46">
        <v>3480</v>
      </c>
      <c r="D12" s="46">
        <v>3480</v>
      </c>
      <c r="E12" s="30"/>
    </row>
    <row r="13" ht="26.75" customHeight="1" spans="1:5">
      <c r="A13" s="62">
        <v>2080899</v>
      </c>
      <c r="B13" s="40" t="s">
        <v>132</v>
      </c>
      <c r="C13" s="30">
        <v>3480</v>
      </c>
      <c r="D13" s="30">
        <v>3480</v>
      </c>
      <c r="E13" s="30"/>
    </row>
    <row r="14" ht="26.75" customHeight="1" spans="1:5">
      <c r="A14" s="61">
        <v>20899</v>
      </c>
      <c r="B14" s="38" t="s">
        <v>134</v>
      </c>
      <c r="C14" s="46">
        <v>7895.74</v>
      </c>
      <c r="D14" s="46">
        <v>7895.74</v>
      </c>
      <c r="E14" s="30"/>
    </row>
    <row r="15" ht="26.75" customHeight="1" spans="1:5">
      <c r="A15" s="62">
        <v>2089999</v>
      </c>
      <c r="B15" s="40" t="s">
        <v>134</v>
      </c>
      <c r="C15" s="30">
        <v>7895.74</v>
      </c>
      <c r="D15" s="30">
        <v>7895.74</v>
      </c>
      <c r="E15" s="30"/>
    </row>
    <row r="16" ht="26.75" customHeight="1" spans="1:5">
      <c r="A16" s="61">
        <v>210</v>
      </c>
      <c r="B16" s="38" t="s">
        <v>137</v>
      </c>
      <c r="C16" s="63">
        <v>85616.59</v>
      </c>
      <c r="D16" s="63">
        <v>85616.59</v>
      </c>
      <c r="E16" s="37"/>
    </row>
    <row r="17" ht="26.75" customHeight="1" spans="1:5">
      <c r="A17" s="61">
        <v>21011</v>
      </c>
      <c r="B17" s="38" t="s">
        <v>139</v>
      </c>
      <c r="C17" s="63">
        <v>85616.59</v>
      </c>
      <c r="D17" s="63">
        <v>85616.59</v>
      </c>
      <c r="E17" s="37"/>
    </row>
    <row r="18" ht="26.75" customHeight="1" spans="1:5">
      <c r="A18" s="62">
        <v>2101101</v>
      </c>
      <c r="B18" s="40" t="s">
        <v>141</v>
      </c>
      <c r="C18" s="37">
        <v>85616.59</v>
      </c>
      <c r="D18" s="37">
        <v>85616.59</v>
      </c>
      <c r="E18" s="37"/>
    </row>
  </sheetData>
  <mergeCells count="4">
    <mergeCell ref="A1:E1"/>
    <mergeCell ref="C2:E2"/>
    <mergeCell ref="A3:B3"/>
    <mergeCell ref="C3:E3"/>
  </mergeCells>
  <pageMargins left="0.550694444444444" right="0.472222222222222" top="0.550694444444444" bottom="0.472222222222222" header="0.156944444444444" footer="0.275"/>
  <pageSetup paperSize="9" scale="9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19" workbookViewId="0">
      <selection activeCell="A3" sqref="$A3:$XFD24"/>
    </sheetView>
  </sheetViews>
  <sheetFormatPr defaultColWidth="10" defaultRowHeight="13.5" outlineLevelCol="4"/>
  <cols>
    <col min="1" max="1" width="23.7916666666667" customWidth="1"/>
    <col min="2" max="2" width="36.425" customWidth="1"/>
    <col min="3" max="3" width="26.275" customWidth="1"/>
    <col min="4" max="4" width="24.1583333333333" customWidth="1"/>
    <col min="5" max="5" width="23.3833333333333" customWidth="1"/>
  </cols>
  <sheetData>
    <row r="1" ht="30" customHeight="1" spans="1:5">
      <c r="A1" s="1" t="s">
        <v>188</v>
      </c>
      <c r="B1" s="1"/>
      <c r="C1" s="1"/>
      <c r="D1" s="1"/>
      <c r="E1" s="1"/>
    </row>
    <row r="2" ht="15" customHeight="1" spans="1:5">
      <c r="A2" s="44"/>
      <c r="B2" s="44"/>
      <c r="C2" s="11"/>
      <c r="D2" s="11"/>
      <c r="E2" s="45" t="s">
        <v>35</v>
      </c>
    </row>
    <row r="3" s="43" customFormat="1" ht="22.75" customHeight="1" spans="1:5">
      <c r="A3" s="46" t="s">
        <v>189</v>
      </c>
      <c r="B3" s="46"/>
      <c r="C3" s="46" t="s">
        <v>190</v>
      </c>
      <c r="D3" s="46"/>
      <c r="E3" s="46"/>
    </row>
    <row r="4" s="43" customFormat="1" ht="22.75" customHeight="1" spans="1:5">
      <c r="A4" s="46" t="s">
        <v>186</v>
      </c>
      <c r="B4" s="46" t="s">
        <v>187</v>
      </c>
      <c r="C4" s="46" t="s">
        <v>116</v>
      </c>
      <c r="D4" s="46" t="s">
        <v>191</v>
      </c>
      <c r="E4" s="46" t="s">
        <v>192</v>
      </c>
    </row>
    <row r="5" s="43" customFormat="1" ht="22.75" customHeight="1" spans="1:5">
      <c r="A5" s="46"/>
      <c r="B5" s="47" t="s">
        <v>116</v>
      </c>
      <c r="C5" s="48">
        <f>D5+E5</f>
        <v>1737152.56</v>
      </c>
      <c r="D5" s="48">
        <f>D6+D14+D23</f>
        <v>1611837.89</v>
      </c>
      <c r="E5" s="48">
        <f>E6+E14+E23</f>
        <v>125314.67</v>
      </c>
    </row>
    <row r="6" s="43" customFormat="1" ht="22.75" customHeight="1" spans="1:5">
      <c r="A6" s="38" t="s">
        <v>193</v>
      </c>
      <c r="B6" s="38" t="s">
        <v>194</v>
      </c>
      <c r="C6" s="49">
        <f>D6+E6</f>
        <v>1608357.89</v>
      </c>
      <c r="D6" s="50">
        <f>SUM(D7:D13)</f>
        <v>1608357.89</v>
      </c>
      <c r="E6" s="50"/>
    </row>
    <row r="7" s="43" customFormat="1" ht="22.75" customHeight="1" spans="1:5">
      <c r="A7" s="40" t="s">
        <v>195</v>
      </c>
      <c r="B7" s="40" t="s">
        <v>196</v>
      </c>
      <c r="C7" s="49">
        <f t="shared" ref="C7:C24" si="0">D7+E7</f>
        <v>607706.19</v>
      </c>
      <c r="D7" s="51">
        <v>607706.19</v>
      </c>
      <c r="E7" s="51"/>
    </row>
    <row r="8" s="43" customFormat="1" ht="22.75" customHeight="1" spans="1:5">
      <c r="A8" s="40" t="s">
        <v>197</v>
      </c>
      <c r="B8" s="40" t="s">
        <v>198</v>
      </c>
      <c r="C8" s="49">
        <f t="shared" si="0"/>
        <v>239365</v>
      </c>
      <c r="D8" s="36">
        <v>239365</v>
      </c>
      <c r="E8" s="36"/>
    </row>
    <row r="9" s="43" customFormat="1" ht="22.75" customHeight="1" spans="1:5">
      <c r="A9" s="40" t="s">
        <v>199</v>
      </c>
      <c r="B9" s="40" t="s">
        <v>200</v>
      </c>
      <c r="C9" s="49">
        <f t="shared" si="0"/>
        <v>270122</v>
      </c>
      <c r="D9" s="36">
        <v>270122</v>
      </c>
      <c r="E9" s="36"/>
    </row>
    <row r="10" s="43" customFormat="1" ht="22.75" customHeight="1" spans="1:5">
      <c r="A10" s="40" t="s">
        <v>201</v>
      </c>
      <c r="B10" s="40" t="s">
        <v>202</v>
      </c>
      <c r="C10" s="49">
        <f t="shared" si="0"/>
        <v>201927.6</v>
      </c>
      <c r="D10" s="36">
        <v>201927.6</v>
      </c>
      <c r="E10" s="36"/>
    </row>
    <row r="11" s="43" customFormat="1" ht="22.75" customHeight="1" spans="1:5">
      <c r="A11" s="40" t="s">
        <v>203</v>
      </c>
      <c r="B11" s="40" t="s">
        <v>204</v>
      </c>
      <c r="C11" s="49">
        <f t="shared" si="0"/>
        <v>195724.77</v>
      </c>
      <c r="D11" s="36">
        <v>195724.77</v>
      </c>
      <c r="E11" s="36"/>
    </row>
    <row r="12" s="43" customFormat="1" ht="22.75" customHeight="1" spans="1:5">
      <c r="A12" s="40" t="s">
        <v>205</v>
      </c>
      <c r="B12" s="40" t="s">
        <v>206</v>
      </c>
      <c r="C12" s="49">
        <f t="shared" si="0"/>
        <v>85616.59</v>
      </c>
      <c r="D12" s="36">
        <v>85616.59</v>
      </c>
      <c r="E12" s="36"/>
    </row>
    <row r="13" s="43" customFormat="1" ht="22.75" customHeight="1" spans="1:5">
      <c r="A13" s="40" t="s">
        <v>207</v>
      </c>
      <c r="B13" s="40" t="s">
        <v>208</v>
      </c>
      <c r="C13" s="49">
        <f t="shared" si="0"/>
        <v>7895.74</v>
      </c>
      <c r="D13" s="36">
        <v>7895.74</v>
      </c>
      <c r="E13" s="36"/>
    </row>
    <row r="14" s="43" customFormat="1" ht="22.75" customHeight="1" spans="1:5">
      <c r="A14" s="52">
        <v>302</v>
      </c>
      <c r="B14" s="53" t="s">
        <v>209</v>
      </c>
      <c r="C14" s="49">
        <f t="shared" si="0"/>
        <v>125314.67</v>
      </c>
      <c r="D14" s="36"/>
      <c r="E14" s="36">
        <f>SUM(E15:E22)</f>
        <v>125314.67</v>
      </c>
    </row>
    <row r="15" s="43" customFormat="1" ht="22.75" customHeight="1" spans="1:5">
      <c r="A15" s="54">
        <v>30201</v>
      </c>
      <c r="B15" s="36" t="s">
        <v>210</v>
      </c>
      <c r="C15" s="49">
        <f t="shared" si="0"/>
        <v>20000</v>
      </c>
      <c r="D15" s="36"/>
      <c r="E15" s="36">
        <v>20000</v>
      </c>
    </row>
    <row r="16" s="43" customFormat="1" ht="22.75" customHeight="1" spans="1:5">
      <c r="A16" s="54">
        <v>30202</v>
      </c>
      <c r="B16" s="36" t="s">
        <v>211</v>
      </c>
      <c r="C16" s="49">
        <f t="shared" si="0"/>
        <v>10000</v>
      </c>
      <c r="D16" s="36"/>
      <c r="E16" s="36">
        <v>10000</v>
      </c>
    </row>
    <row r="17" s="43" customFormat="1" ht="22.75" customHeight="1" spans="1:5">
      <c r="A17" s="54">
        <v>30205</v>
      </c>
      <c r="B17" s="36" t="s">
        <v>212</v>
      </c>
      <c r="C17" s="49">
        <f t="shared" si="0"/>
        <v>1500</v>
      </c>
      <c r="D17" s="36"/>
      <c r="E17" s="36">
        <v>1500</v>
      </c>
    </row>
    <row r="18" s="43" customFormat="1" ht="22.75" customHeight="1" spans="1:5">
      <c r="A18" s="54">
        <v>30207</v>
      </c>
      <c r="B18" s="36" t="s">
        <v>213</v>
      </c>
      <c r="C18" s="49">
        <f t="shared" si="0"/>
        <v>20000</v>
      </c>
      <c r="D18" s="36"/>
      <c r="E18" s="36">
        <v>20000</v>
      </c>
    </row>
    <row r="19" s="43" customFormat="1" ht="22.75" customHeight="1" spans="1:5">
      <c r="A19" s="54">
        <v>30211</v>
      </c>
      <c r="B19" s="36" t="s">
        <v>214</v>
      </c>
      <c r="C19" s="49">
        <f t="shared" si="0"/>
        <v>13500</v>
      </c>
      <c r="D19" s="36"/>
      <c r="E19" s="36">
        <v>13500</v>
      </c>
    </row>
    <row r="20" s="43" customFormat="1" ht="22.75" customHeight="1" spans="1:5">
      <c r="A20" s="54">
        <v>30228</v>
      </c>
      <c r="B20" s="36" t="s">
        <v>215</v>
      </c>
      <c r="C20" s="49">
        <f t="shared" si="0"/>
        <v>9723.8</v>
      </c>
      <c r="D20" s="36"/>
      <c r="E20" s="36">
        <v>9723.8</v>
      </c>
    </row>
    <row r="21" s="43" customFormat="1" ht="22.75" customHeight="1" spans="1:5">
      <c r="A21" s="54">
        <v>30229</v>
      </c>
      <c r="B21" s="36" t="s">
        <v>216</v>
      </c>
      <c r="C21" s="49">
        <f t="shared" si="0"/>
        <v>5590.87</v>
      </c>
      <c r="D21" s="36"/>
      <c r="E21" s="36">
        <v>5590.87</v>
      </c>
    </row>
    <row r="22" s="43" customFormat="1" ht="22.75" customHeight="1" spans="1:5">
      <c r="A22" s="54">
        <v>30239</v>
      </c>
      <c r="B22" s="36" t="s">
        <v>217</v>
      </c>
      <c r="C22" s="49">
        <f t="shared" si="0"/>
        <v>45000</v>
      </c>
      <c r="D22" s="36"/>
      <c r="E22" s="36">
        <v>45000</v>
      </c>
    </row>
    <row r="23" s="43" customFormat="1" ht="22.75" customHeight="1" spans="1:5">
      <c r="A23" s="52">
        <v>303</v>
      </c>
      <c r="B23" s="53" t="s">
        <v>218</v>
      </c>
      <c r="C23" s="49">
        <f t="shared" si="0"/>
        <v>3480</v>
      </c>
      <c r="D23" s="36">
        <v>3480</v>
      </c>
      <c r="E23" s="36"/>
    </row>
    <row r="24" s="43" customFormat="1" ht="22.75" customHeight="1" spans="1:5">
      <c r="A24" s="54">
        <v>30305</v>
      </c>
      <c r="B24" s="36" t="s">
        <v>219</v>
      </c>
      <c r="C24" s="49">
        <f t="shared" si="0"/>
        <v>3480</v>
      </c>
      <c r="D24" s="36">
        <v>3480</v>
      </c>
      <c r="E24" s="36"/>
    </row>
  </sheetData>
  <mergeCells count="4">
    <mergeCell ref="A1:E1"/>
    <mergeCell ref="A2:B2"/>
    <mergeCell ref="A3:B3"/>
    <mergeCell ref="C3:E3"/>
  </mergeCells>
  <pageMargins left="0.75" right="0.550694444444444" top="0.314583333333333" bottom="0.270000010728836" header="0.196527777777778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 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路人丙</cp:lastModifiedBy>
  <dcterms:created xsi:type="dcterms:W3CDTF">2023-01-31T08:53:00Z</dcterms:created>
  <dcterms:modified xsi:type="dcterms:W3CDTF">2025-02-07T06:26:49Z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