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<sst xmlns="http://schemas.openxmlformats.org/spreadsheetml/2006/main" count="391" uniqueCount="292">
  <si>
    <t>单位代码：</t>
  </si>
  <si>
    <t>单位名称：中共宁县纪委</t>
  </si>
  <si>
    <t>单位预算公开表</t>
  </si>
  <si>
    <t xml:space="preserve">     </t>
  </si>
  <si>
    <t>编制日期：2025-2-6</t>
  </si>
  <si>
    <t>部门领导：贺炜</t>
  </si>
  <si>
    <t>财务负责人：杨立峰</t>
  </si>
  <si>
    <t>制表人：李亚辉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</si>
  <si>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</si>
  <si>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</si>
  <si>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</si>
  <si>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</si>
  <si>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</si>
  <si>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</si>
  <si>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</si>
  <si>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</si>
  <si>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</si>
  <si>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</si>
  <si>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</si>
  <si>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</si>
  <si>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</si>
  <si>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</si>
  <si>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</si>
  <si>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</si>
  <si>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</si>
  <si>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</si>
  <si>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</si>
  <si>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</si>
  <si>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</si>
  <si>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</si>
  <si>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</si>
  <si>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单位收支总体情况表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</si>
  <si>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</si>
  <si>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</si>
  <si>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</si>
  <si>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</si>
  <si>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</si>
  <si>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</si>
  <si>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</si>
  <si>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</si>
  <si>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</si>
  <si>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</si>
  <si>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</si>
  <si>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</si>
  <si>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</si>
  <si>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</si>
  <si>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</si>
  <si>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</si>
  <si>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</si>
  <si>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</si>
  <si>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</si>
  <si>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</si>
  <si>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</si>
  <si>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</si>
  <si>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</si>
  <si>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</si>
  <si>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</si>
  <si>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</si>
  <si>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</si>
  <si>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</si>
  <si>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</si>
  <si>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</si>
  <si>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</si>
  <si>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</si>
  <si>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</si>
  <si>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</si>
  <si>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</si>
  <si>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</si>
  <si>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</si>
  <si>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</si>
  <si>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</si>
  <si>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</si>
  <si>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</si>
  <si>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</si>
  <si>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</si>
  <si>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</si>
  <si>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</si>
  <si>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</si>
  <si>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</si>
  <si>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</si>
  <si>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</si>
  <si>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</si>
  <si>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</si>
  <si>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单位收入总体情况表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</si>
  <si>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</si>
  <si>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</si>
  <si>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</si>
  <si>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</si>
  <si>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</si>
  <si>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</si>
  <si>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</si>
  <si>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</si>
  <si>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</si>
  <si>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</si>
  <si>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</si>
  <si>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</si>
  <si>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</si>
  <si>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</si>
  <si>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</si>
  <si>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</si>
  <si>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</si>
  <si>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</si>
  <si>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</si>
  <si>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</si>
  <si>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</si>
  <si>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</si>
  <si>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</si>
  <si>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单位支出总体情况表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</si>
  <si>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</si>
  <si>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</si>
  <si>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</si>
  <si>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</si>
  <si>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</si>
  <si>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</si>
  <si>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201-一般公共服务支出</t>
  </si>
  <si>
    <t>20111-纪检监察事务</t>
  </si>
  <si>
    <t>2011101-行政运行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</si>
  <si>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</si>
  <si>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</si>
  <si>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</si>
  <si>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</si>
  <si>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</si>
  <si>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</si>
  <si>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</si>
  <si>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</si>
  <si>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2101101-行政单位医疗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</si>
  <si>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</si>
  <si>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</si>
  <si>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</si>
  <si>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</si>
  <si>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</si>
  <si>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</si>
  <si>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</si>
  <si>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</si>
  <si>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</si>
  <si>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</si>
  <si>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</si>
  <si>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</si>
  <si>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</si>
  <si>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</si>
  <si>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</si>
  <si>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</si>
  <si>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</si>
  <si>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</si>
  <si>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</si>
  <si>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</si>
  <si>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</si>
  <si>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</si>
  <si>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</si>
  <si>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</si>
  <si>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</si>
  <si>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</si>
  <si>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</si>
  <si>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</si>
  <si>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</si>
  <si>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</si>
  <si>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</si>
  <si>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</si>
  <si>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</si>
  <si>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</si>
  <si>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</si>
  <si>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</si>
  <si>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</si>
  <si>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</si>
  <si>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</si>
  <si>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</si>
  <si>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</si>
  <si>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</si>
  <si>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</si>
  <si>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中共宁县纪委</t>
  </si>
  <si>
    <t>一般公共预算支出情况表</t>
  </si>
  <si>
    <t>科目编码</t>
  </si>
  <si>
    <t>科目名称</t>
  </si>
  <si>
    <t>201</t>
  </si>
  <si>
    <t>一般公共服务支出</t>
  </si>
  <si>
    <t>20111</t>
  </si>
  <si>
    <t>纪检监察事务</t>
  </si>
  <si>
    <t>2011101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</si>
  <si>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</si>
  <si>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</si>
  <si>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</si>
  <si>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</si>
  <si>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</si>
  <si>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</si>
  <si>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</si>
  <si>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</si>
  <si>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</si>
  <si>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</si>
  <si>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</si>
  <si>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</si>
  <si>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</si>
  <si>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</si>
  <si>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</si>
  <si>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</si>
  <si>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</si>
  <si>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</si>
  <si>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</si>
  <si>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</si>
  <si>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</si>
  <si>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</si>
  <si>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</si>
  <si>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</si>
  <si>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</si>
  <si>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</si>
  <si>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</si>
  <si>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</si>
  <si>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</si>
  <si>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</si>
  <si>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</si>
  <si>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</si>
  <si>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</si>
  <si>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</si>
  <si>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机关事业单位基本养老保险再整补贴资金
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</si>
  <si>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</si>
  <si>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</si>
  <si>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</si>
  <si>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</si>
  <si>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</si>
  <si>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</si>
  <si>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</si>
  <si>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</si>
  <si>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</si>
  <si>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</si>
  <si>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</si>
  <si>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</si>
  <si>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</si>
  <si>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</si>
  <si>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</si>
  <si>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</si>
  <si>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</si>
  <si>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</si>
  <si>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</si>
  <si>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</si>
  <si>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</si>
  <si>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</si>
  <si>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</si>
  <si>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</si>
  <si>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</si>
  <si>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</si>
  <si>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</si>
  <si>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</si>
  <si>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</si>
  <si>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</si>
  <si>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</si>
  <si>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</si>
  <si>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</si>
  <si>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</si>
  <si>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</si>
  <si>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</si>
  <si>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</si>
  <si>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</si>
  <si>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</si>
  <si>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</si>
  <si>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</si>
  <si>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</si>
  <si>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</si>
  <si>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</si>
  <si>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</si>
  <si>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</si>
  <si>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310</t>
  </si>
  <si>
    <t>资本性支出</t>
  </si>
  <si>
    <t>31002</t>
  </si>
  <si>
    <t xml:space="preserve">  办公设备购置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</si>
  <si>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</si>
  <si>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</si>
  <si>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</si>
  <si>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</si>
  <si>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</si>
  <si>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</si>
  <si>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</si>
  <si>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</si>
  <si>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</si>
  <si>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中国共产党宁县纪律检查委员会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</si>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</sst>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</numFmts>
  <fonts count="59">
    <font>
      <sz val="11"/>
      <color indexed="8"/>
      <name val="宋体"/>
      <charset val="1"/>
      <scheme val="minor"/>
    </font>
    <font>
      <sz val="16"/>
      <color indexed="8"/>
      <name val="方正小标宋简体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sz val="19"/>
      <name val="方正小标宋简体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sz val="22"/>
      <name val="方正小标宋简体"/>
      <charset val="134"/>
    </font>
    <font>
      <sz val="12"/>
      <color indexed="8"/>
      <name val="宋体"/>
      <charset val="1"/>
      <scheme val="minor"/>
    </font>
    <font>
      <sz val="1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4" borderId="6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9" applyNumberFormat="0" applyAlignment="0" applyProtection="0">
      <alignment vertical="center"/>
    </xf>
    <xf numFmtId="0" fontId="48" fillId="6" borderId="10" applyNumberFormat="0" applyAlignment="0" applyProtection="0">
      <alignment vertical="center"/>
    </xf>
    <xf numFmtId="0" fontId="49" fillId="6" borderId="9" applyNumberFormat="0" applyAlignment="0" applyProtection="0">
      <alignment vertical="center"/>
    </xf>
    <xf numFmtId="0" fontId="50" fillId="7" borderId="11" applyNumberFormat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0" fillId="0" borderId="0"/>
  </cellStyleXfs>
  <cellXfs count="12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177" fontId="22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4" fillId="0" borderId="3" xfId="0" applyFont="1" applyFill="1" applyBorder="1" applyAlignment="1">
      <alignment horizontal="right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177" fontId="24" fillId="0" borderId="1" xfId="0" applyNumberFormat="1" applyFont="1" applyBorder="1" applyAlignment="1">
      <alignment horizontal="right" vertical="center" wrapText="1"/>
    </xf>
    <xf numFmtId="177" fontId="24" fillId="0" borderId="1" xfId="0" applyNumberFormat="1" applyFont="1" applyBorder="1" applyAlignment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Border="1" applyAlignment="1">
      <alignment horizontal="right"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177" fontId="24" fillId="3" borderId="1" xfId="0" applyNumberFormat="1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 applyProtection="1">
      <alignment horizontal="left" vertical="center"/>
    </xf>
    <xf numFmtId="177" fontId="24" fillId="0" borderId="1" xfId="0" applyNumberFormat="1" applyFont="1" applyBorder="1" applyAlignment="1">
      <alignment horizontal="left" vertical="center" wrapText="1"/>
    </xf>
    <xf numFmtId="177" fontId="26" fillId="0" borderId="1" xfId="0" applyNumberFormat="1" applyFont="1" applyBorder="1" applyAlignment="1">
      <alignment horizontal="left" vertical="center" wrapText="1"/>
    </xf>
    <xf numFmtId="177" fontId="16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Border="1" applyAlignment="1">
      <alignment horizontal="left" vertical="center" wrapText="1"/>
    </xf>
    <xf numFmtId="177" fontId="0" fillId="0" borderId="1" xfId="0" applyNumberFormat="1" applyFont="1" applyBorder="1">
      <alignment vertical="center"/>
    </xf>
    <xf numFmtId="177" fontId="22" fillId="0" borderId="1" xfId="0" applyNumberFormat="1" applyFont="1" applyBorder="1" applyAlignment="1">
      <alignment horizontal="left" vertical="center"/>
    </xf>
    <xf numFmtId="177" fontId="19" fillId="0" borderId="1" xfId="0" applyNumberFormat="1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16" fillId="0" borderId="4" xfId="0" applyNumberFormat="1" applyFont="1" applyFill="1" applyBorder="1" applyAlignment="1" applyProtection="1">
      <alignment horizontal="right" vertical="center" shrinkToFit="1"/>
    </xf>
    <xf numFmtId="178" fontId="9" fillId="0" borderId="2" xfId="0" applyNumberFormat="1" applyFont="1" applyBorder="1" applyAlignment="1">
      <alignment horizontal="right" vertical="center" wrapText="1"/>
    </xf>
    <xf numFmtId="178" fontId="27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178" fontId="24" fillId="0" borderId="2" xfId="0" applyNumberFormat="1" applyFont="1" applyBorder="1" applyAlignment="1">
      <alignment vertical="center" wrapText="1"/>
    </xf>
    <xf numFmtId="178" fontId="24" fillId="0" borderId="2" xfId="0" applyNumberFormat="1" applyFont="1" applyBorder="1" applyAlignment="1">
      <alignment horizontal="right" vertical="center" wrapText="1"/>
    </xf>
    <xf numFmtId="177" fontId="22" fillId="0" borderId="0" xfId="0" applyNumberFormat="1" applyFont="1" applyAlignment="1">
      <alignment horizontal="left" vertical="center"/>
    </xf>
    <xf numFmtId="177" fontId="9" fillId="0" borderId="0" xfId="0" applyNumberFormat="1" applyFont="1" applyBorder="1" applyAlignment="1">
      <alignment horizontal="left" vertical="center" wrapText="1"/>
    </xf>
    <xf numFmtId="177" fontId="24" fillId="0" borderId="0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8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>
      <alignment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15" t="s">
        <v>0</v>
      </c>
      <c r="C3" s="115"/>
      <c r="D3" s="115"/>
      <c r="E3" s="116"/>
      <c r="F3" s="12"/>
      <c r="G3" s="12"/>
      <c r="H3" s="12"/>
      <c r="I3" s="12"/>
      <c r="J3" s="12"/>
      <c r="K3" s="12"/>
    </row>
    <row r="4" ht="22.75" customHeight="1" spans="1:11">
      <c r="A4" s="12"/>
      <c r="B4" s="115" t="s">
        <v>1</v>
      </c>
      <c r="C4" s="115"/>
      <c r="D4" s="115"/>
      <c r="E4" s="115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7" t="s">
        <v>2</v>
      </c>
      <c r="C6" s="117"/>
      <c r="D6" s="117"/>
      <c r="E6" s="117"/>
      <c r="F6" s="117"/>
      <c r="G6" s="117"/>
      <c r="H6" s="117"/>
      <c r="I6" s="117"/>
      <c r="J6" s="117"/>
      <c r="K6" s="117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16" t="s">
        <v>3</v>
      </c>
      <c r="C10" s="116"/>
      <c r="D10" s="118"/>
      <c r="E10" s="118"/>
      <c r="F10" s="119" t="s">
        <v>4</v>
      </c>
      <c r="G10" s="120"/>
      <c r="H10" s="116"/>
      <c r="I10" s="116"/>
      <c r="J10" s="116"/>
      <c r="K10" s="12"/>
    </row>
    <row r="11" ht="22.75" customHeight="1" spans="1:11">
      <c r="A11" s="12"/>
      <c r="B11" s="116"/>
      <c r="C11" s="116"/>
      <c r="D11" s="116"/>
      <c r="E11" s="116"/>
      <c r="F11" s="116"/>
      <c r="G11" s="116"/>
      <c r="H11" s="116"/>
      <c r="I11" s="116"/>
      <c r="J11" s="116"/>
      <c r="K11" s="12"/>
    </row>
    <row r="12" ht="22.75" customHeight="1" spans="1:11">
      <c r="A12" s="12"/>
      <c r="B12" s="119" t="s">
        <v>5</v>
      </c>
      <c r="C12" s="119"/>
      <c r="D12" s="116"/>
      <c r="E12" s="119" t="s">
        <v>6</v>
      </c>
      <c r="F12" s="120"/>
      <c r="G12" s="116"/>
      <c r="H12" s="119" t="s">
        <v>7</v>
      </c>
      <c r="I12" s="120"/>
      <c r="J12" s="116"/>
      <c r="K12" s="12"/>
    </row>
    <row r="13" ht="14.3" customHeight="1" spans="1:11">
      <c r="A13" s="10"/>
      <c r="B13" s="10"/>
      <c r="C13" s="10" t="s">
        <v>8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7">
    <mergeCell ref="B3:D3"/>
    <mergeCell ref="B4:E4"/>
    <mergeCell ref="B6:K6"/>
    <mergeCell ref="F10:G10"/>
    <mergeCell ref="B12:C12"/>
    <mergeCell ref="E12:F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B7" sqref="B7:H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263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32</v>
      </c>
    </row>
    <row r="4" ht="22.75" customHeight="1" spans="1:8">
      <c r="A4" s="14" t="s">
        <v>165</v>
      </c>
      <c r="B4" s="14" t="s">
        <v>264</v>
      </c>
      <c r="C4" s="14"/>
      <c r="D4" s="14"/>
      <c r="E4" s="14"/>
      <c r="F4" s="14"/>
      <c r="G4" s="14" t="s">
        <v>265</v>
      </c>
      <c r="H4" s="14" t="s">
        <v>266</v>
      </c>
    </row>
    <row r="5" ht="22.75" customHeight="1" spans="1:8">
      <c r="A5" s="14"/>
      <c r="B5" s="14" t="s">
        <v>113</v>
      </c>
      <c r="C5" s="14" t="s">
        <v>267</v>
      </c>
      <c r="D5" s="14" t="s">
        <v>268</v>
      </c>
      <c r="E5" s="14" t="s">
        <v>269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270</v>
      </c>
      <c r="F6" s="14" t="s">
        <v>271</v>
      </c>
      <c r="G6" s="14"/>
      <c r="H6" s="14"/>
    </row>
    <row r="7" ht="22.75" customHeight="1" spans="1:8">
      <c r="A7" s="44" t="s">
        <v>113</v>
      </c>
      <c r="B7" s="45">
        <f>SUM(D7:F7)</f>
        <v>130000</v>
      </c>
      <c r="C7" s="45"/>
      <c r="D7" s="46">
        <v>10000</v>
      </c>
      <c r="E7" s="46"/>
      <c r="F7" s="47">
        <v>120000</v>
      </c>
      <c r="G7" s="47">
        <v>20000</v>
      </c>
      <c r="H7" s="47">
        <v>20000</v>
      </c>
    </row>
    <row r="8" ht="22.75" customHeight="1" spans="1:8">
      <c r="A8" s="48" t="s">
        <v>272</v>
      </c>
      <c r="B8" s="45">
        <f>SUM(D8:F8)</f>
        <v>130000</v>
      </c>
      <c r="C8" s="45"/>
      <c r="D8" s="46">
        <v>10000</v>
      </c>
      <c r="E8" s="46"/>
      <c r="F8" s="47">
        <v>120000</v>
      </c>
      <c r="G8" s="47">
        <v>20000</v>
      </c>
      <c r="H8" s="47">
        <v>20000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D6" sqref="D6"/>
    </sheetView>
  </sheetViews>
  <sheetFormatPr defaultColWidth="10" defaultRowHeight="15"/>
  <cols>
    <col min="1" max="1" width="9.76666666666667" customWidth="1"/>
    <col min="2" max="2" width="12" style="18" customWidth="1"/>
    <col min="3" max="3" width="27.125" style="18" customWidth="1"/>
    <col min="4" max="5" width="13.75" customWidth="1"/>
    <col min="6" max="6" width="11.2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273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32</v>
      </c>
      <c r="G3" s="10"/>
      <c r="H3" s="10"/>
      <c r="I3" s="10"/>
      <c r="J3" s="10"/>
    </row>
    <row r="4" ht="22.75" customHeight="1" spans="1:10">
      <c r="A4" s="28" t="s">
        <v>274</v>
      </c>
      <c r="B4" s="29" t="s">
        <v>275</v>
      </c>
      <c r="C4" s="30" t="s">
        <v>276</v>
      </c>
      <c r="D4" s="28" t="s">
        <v>113</v>
      </c>
      <c r="E4" s="28" t="s">
        <v>110</v>
      </c>
      <c r="F4" s="28" t="s">
        <v>111</v>
      </c>
      <c r="G4" s="10"/>
      <c r="H4" s="10"/>
      <c r="I4" s="10"/>
      <c r="J4" s="10"/>
    </row>
    <row r="5" ht="28" customHeight="1" spans="1:10">
      <c r="A5" s="28"/>
      <c r="B5" s="31"/>
      <c r="C5" s="32" t="s">
        <v>113</v>
      </c>
      <c r="D5" s="33">
        <f>E5</f>
        <v>2486680.38</v>
      </c>
      <c r="E5" s="33">
        <f>E6+E24</f>
        <v>2486680.38</v>
      </c>
      <c r="F5" s="34"/>
      <c r="G5" s="12"/>
      <c r="H5" s="12"/>
      <c r="I5" s="12"/>
      <c r="J5" s="12"/>
    </row>
    <row r="6" ht="28" customHeight="1" spans="1:6">
      <c r="A6" s="35"/>
      <c r="B6" s="31" t="s">
        <v>217</v>
      </c>
      <c r="C6" s="36" t="s">
        <v>277</v>
      </c>
      <c r="D6" s="33">
        <f>E6+F6</f>
        <v>2436680.38</v>
      </c>
      <c r="E6" s="33">
        <f>SUM(E7:E23)</f>
        <v>2436680.38</v>
      </c>
      <c r="F6" s="37"/>
    </row>
    <row r="7" ht="28" customHeight="1" spans="1:6">
      <c r="A7" s="35">
        <v>1</v>
      </c>
      <c r="B7" s="38" t="s">
        <v>219</v>
      </c>
      <c r="C7" s="39" t="s">
        <v>220</v>
      </c>
      <c r="D7" s="40">
        <f t="shared" ref="D7:D23" si="0">E7+F7</f>
        <v>565000</v>
      </c>
      <c r="E7" s="40">
        <v>565000</v>
      </c>
      <c r="F7" s="41"/>
    </row>
    <row r="8" ht="28" customHeight="1" spans="1:6">
      <c r="A8" s="35">
        <v>2</v>
      </c>
      <c r="B8" s="38" t="s">
        <v>221</v>
      </c>
      <c r="C8" s="39" t="s">
        <v>222</v>
      </c>
      <c r="D8" s="40">
        <f t="shared" si="0"/>
        <v>250000</v>
      </c>
      <c r="E8" s="40">
        <v>250000</v>
      </c>
      <c r="F8" s="41"/>
    </row>
    <row r="9" ht="28" customHeight="1" spans="1:6">
      <c r="A9" s="35">
        <v>3</v>
      </c>
      <c r="B9" s="38" t="s">
        <v>223</v>
      </c>
      <c r="C9" s="39" t="s">
        <v>224</v>
      </c>
      <c r="D9" s="40">
        <f t="shared" si="0"/>
        <v>10000</v>
      </c>
      <c r="E9" s="40">
        <v>10000</v>
      </c>
      <c r="F9" s="41"/>
    </row>
    <row r="10" ht="28" customHeight="1" spans="1:6">
      <c r="A10" s="35">
        <v>4</v>
      </c>
      <c r="B10" s="38" t="s">
        <v>225</v>
      </c>
      <c r="C10" s="39" t="s">
        <v>226</v>
      </c>
      <c r="D10" s="40">
        <f t="shared" si="0"/>
        <v>10000</v>
      </c>
      <c r="E10" s="40">
        <v>10000</v>
      </c>
      <c r="F10" s="41"/>
    </row>
    <row r="11" ht="28" customHeight="1" spans="1:6">
      <c r="A11" s="35">
        <v>5</v>
      </c>
      <c r="B11" s="38" t="s">
        <v>227</v>
      </c>
      <c r="C11" s="39" t="s">
        <v>228</v>
      </c>
      <c r="D11" s="40">
        <f t="shared" si="0"/>
        <v>75000</v>
      </c>
      <c r="E11" s="40">
        <v>75000</v>
      </c>
      <c r="F11" s="41"/>
    </row>
    <row r="12" ht="28" customHeight="1" spans="1:6">
      <c r="A12" s="35">
        <v>6</v>
      </c>
      <c r="B12" s="38" t="s">
        <v>229</v>
      </c>
      <c r="C12" s="39" t="s">
        <v>230</v>
      </c>
      <c r="D12" s="40">
        <f t="shared" si="0"/>
        <v>550000</v>
      </c>
      <c r="E12" s="40">
        <v>550000</v>
      </c>
      <c r="F12" s="41"/>
    </row>
    <row r="13" ht="28" customHeight="1" spans="1:6">
      <c r="A13" s="35">
        <v>7</v>
      </c>
      <c r="B13" s="38" t="s">
        <v>231</v>
      </c>
      <c r="C13" s="39" t="s">
        <v>232</v>
      </c>
      <c r="D13" s="40">
        <f t="shared" si="0"/>
        <v>10000</v>
      </c>
      <c r="E13" s="40">
        <v>10000</v>
      </c>
      <c r="F13" s="41"/>
    </row>
    <row r="14" ht="28" customHeight="1" spans="1:6">
      <c r="A14" s="35">
        <v>8</v>
      </c>
      <c r="B14" s="38" t="s">
        <v>233</v>
      </c>
      <c r="C14" s="39" t="s">
        <v>234</v>
      </c>
      <c r="D14" s="40">
        <f t="shared" si="0"/>
        <v>20000</v>
      </c>
      <c r="E14" s="40">
        <v>20000</v>
      </c>
      <c r="F14" s="41"/>
    </row>
    <row r="15" ht="28" customHeight="1" spans="1:6">
      <c r="A15" s="35">
        <v>9</v>
      </c>
      <c r="B15" s="38" t="s">
        <v>235</v>
      </c>
      <c r="C15" s="39" t="s">
        <v>236</v>
      </c>
      <c r="D15" s="40">
        <f t="shared" si="0"/>
        <v>20000</v>
      </c>
      <c r="E15" s="40">
        <v>20000</v>
      </c>
      <c r="F15" s="41"/>
    </row>
    <row r="16" ht="28" customHeight="1" spans="1:6">
      <c r="A16" s="35">
        <v>10</v>
      </c>
      <c r="B16" s="38" t="s">
        <v>237</v>
      </c>
      <c r="C16" s="39" t="s">
        <v>238</v>
      </c>
      <c r="D16" s="40">
        <f t="shared" si="0"/>
        <v>10000</v>
      </c>
      <c r="E16" s="40">
        <v>10000</v>
      </c>
      <c r="F16" s="41"/>
    </row>
    <row r="17" ht="28" customHeight="1" spans="1:6">
      <c r="A17" s="35">
        <v>11</v>
      </c>
      <c r="B17" s="38" t="s">
        <v>239</v>
      </c>
      <c r="C17" s="39" t="s">
        <v>240</v>
      </c>
      <c r="D17" s="40">
        <f t="shared" si="0"/>
        <v>10000</v>
      </c>
      <c r="E17" s="40">
        <v>10000</v>
      </c>
      <c r="F17" s="41"/>
    </row>
    <row r="18" ht="28" customHeight="1" spans="1:6">
      <c r="A18" s="35">
        <v>12</v>
      </c>
      <c r="B18" s="38" t="s">
        <v>241</v>
      </c>
      <c r="C18" s="39" t="s">
        <v>242</v>
      </c>
      <c r="D18" s="40">
        <f t="shared" si="0"/>
        <v>10000</v>
      </c>
      <c r="E18" s="40">
        <v>10000</v>
      </c>
      <c r="F18" s="41"/>
    </row>
    <row r="19" ht="28" customHeight="1" spans="1:6">
      <c r="A19" s="35">
        <v>13</v>
      </c>
      <c r="B19" s="38" t="s">
        <v>243</v>
      </c>
      <c r="C19" s="39" t="s">
        <v>244</v>
      </c>
      <c r="D19" s="40">
        <f t="shared" si="0"/>
        <v>30000</v>
      </c>
      <c r="E19" s="40">
        <v>30000</v>
      </c>
      <c r="F19" s="41"/>
    </row>
    <row r="20" ht="28" customHeight="1" spans="1:6">
      <c r="A20" s="35">
        <v>14</v>
      </c>
      <c r="B20" s="38" t="s">
        <v>245</v>
      </c>
      <c r="C20" s="39" t="s">
        <v>246</v>
      </c>
      <c r="D20" s="40">
        <f t="shared" si="0"/>
        <v>65842.5</v>
      </c>
      <c r="E20" s="40">
        <v>65842.5</v>
      </c>
      <c r="F20" s="41"/>
    </row>
    <row r="21" ht="28" customHeight="1" spans="1:6">
      <c r="A21" s="35">
        <v>15</v>
      </c>
      <c r="B21" s="38" t="s">
        <v>247</v>
      </c>
      <c r="C21" s="39" t="s">
        <v>248</v>
      </c>
      <c r="D21" s="40">
        <f t="shared" si="0"/>
        <v>44837.88</v>
      </c>
      <c r="E21" s="40">
        <v>44837.88</v>
      </c>
      <c r="F21" s="41"/>
    </row>
    <row r="22" ht="28" customHeight="1" spans="1:6">
      <c r="A22" s="35">
        <v>16</v>
      </c>
      <c r="B22" s="38" t="s">
        <v>249</v>
      </c>
      <c r="C22" s="39" t="s">
        <v>250</v>
      </c>
      <c r="D22" s="40">
        <f t="shared" si="0"/>
        <v>120000</v>
      </c>
      <c r="E22" s="40">
        <v>120000</v>
      </c>
      <c r="F22" s="41"/>
    </row>
    <row r="23" ht="28" customHeight="1" spans="1:6">
      <c r="A23" s="35">
        <v>17</v>
      </c>
      <c r="B23" s="38" t="s">
        <v>251</v>
      </c>
      <c r="C23" s="39" t="s">
        <v>252</v>
      </c>
      <c r="D23" s="40">
        <f t="shared" si="0"/>
        <v>636000</v>
      </c>
      <c r="E23" s="40">
        <v>636000</v>
      </c>
      <c r="F23" s="41"/>
    </row>
    <row r="24" ht="28" customHeight="1" spans="1:6">
      <c r="A24" s="35">
        <v>18</v>
      </c>
      <c r="B24" s="31" t="s">
        <v>259</v>
      </c>
      <c r="C24" s="31" t="s">
        <v>260</v>
      </c>
      <c r="D24" s="33">
        <v>50000</v>
      </c>
      <c r="E24" s="33">
        <v>50000</v>
      </c>
      <c r="F24" s="31"/>
    </row>
    <row r="25" ht="28" customHeight="1" spans="1:6">
      <c r="A25" s="35">
        <v>19</v>
      </c>
      <c r="B25" s="38" t="s">
        <v>261</v>
      </c>
      <c r="C25" s="38" t="s">
        <v>262</v>
      </c>
      <c r="D25" s="40">
        <v>50000</v>
      </c>
      <c r="E25" s="40">
        <v>50000</v>
      </c>
      <c r="F25" s="38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278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279</v>
      </c>
      <c r="B4" s="22"/>
      <c r="C4" s="23" t="s">
        <v>36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280</v>
      </c>
      <c r="B5" s="22" t="s">
        <v>281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113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21.625" customWidth="1"/>
    <col min="2" max="2" width="18.625" customWidth="1"/>
    <col min="3" max="3" width="24.625" customWidth="1"/>
    <col min="4" max="4" width="24.2083333333333" customWidth="1"/>
    <col min="5" max="5" width="36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282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32</v>
      </c>
    </row>
    <row r="4" ht="22.75" customHeight="1" spans="1:5">
      <c r="A4" s="14" t="s">
        <v>165</v>
      </c>
      <c r="B4" s="14" t="s">
        <v>113</v>
      </c>
      <c r="C4" s="14" t="s">
        <v>283</v>
      </c>
      <c r="D4" s="14" t="s">
        <v>284</v>
      </c>
      <c r="E4" s="14" t="s">
        <v>285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3" sqref="$A3:$XFD15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33" customHeight="1" spans="1:2">
      <c r="A1" s="1" t="s">
        <v>286</v>
      </c>
      <c r="B1" s="1"/>
    </row>
    <row r="2" spans="1:1">
      <c r="A2" s="2" t="s">
        <v>287</v>
      </c>
    </row>
    <row r="3" ht="24" customHeight="1" spans="1:2">
      <c r="A3" s="3" t="s">
        <v>35</v>
      </c>
      <c r="B3" s="4" t="s">
        <v>36</v>
      </c>
    </row>
    <row r="4" ht="24" customHeight="1" spans="1:2">
      <c r="A4" s="3"/>
      <c r="B4" s="4"/>
    </row>
    <row r="5" ht="24" customHeight="1" spans="1:2">
      <c r="A5" s="5" t="s">
        <v>288</v>
      </c>
      <c r="B5" s="4">
        <v>1</v>
      </c>
    </row>
    <row r="6" ht="24" customHeight="1" spans="1:2">
      <c r="A6" s="6" t="s">
        <v>289</v>
      </c>
      <c r="B6" s="7"/>
    </row>
    <row r="7" ht="24" customHeight="1" spans="1:2">
      <c r="A7" s="8" t="s">
        <v>290</v>
      </c>
      <c r="B7" s="7"/>
    </row>
    <row r="8" ht="24" customHeight="1" spans="1:2">
      <c r="A8" s="8"/>
      <c r="B8" s="7"/>
    </row>
    <row r="9" ht="24" customHeight="1" spans="1:2">
      <c r="A9" s="8"/>
      <c r="B9" s="7"/>
    </row>
    <row r="10" ht="24" customHeight="1" spans="1:2">
      <c r="A10" s="8"/>
      <c r="B10" s="7"/>
    </row>
    <row r="11" ht="24" customHeight="1" spans="1:2">
      <c r="A11" s="8"/>
      <c r="B11" s="7"/>
    </row>
    <row r="12" ht="24" customHeight="1" spans="1:2">
      <c r="A12" s="8"/>
      <c r="B12" s="7"/>
    </row>
    <row r="13" ht="24" customHeight="1" spans="1:2">
      <c r="A13" s="8"/>
      <c r="B13" s="7"/>
    </row>
    <row r="14" ht="24" customHeight="1" spans="1:2">
      <c r="A14" s="8"/>
      <c r="B14" s="7"/>
    </row>
    <row r="15" ht="24" customHeight="1" spans="1:2">
      <c r="A15" s="8"/>
      <c r="B15" s="7"/>
    </row>
    <row r="16" spans="1:1">
      <c r="A16" s="9" t="s">
        <v>291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" sqref="C$1:C$1048576"/>
    </sheetView>
  </sheetViews>
  <sheetFormatPr defaultColWidth="10" defaultRowHeight="13.5" outlineLevelCol="2"/>
  <cols>
    <col min="1" max="1" width="5.01666666666667" customWidth="1"/>
    <col min="2" max="2" width="47" customWidth="1"/>
    <col min="3" max="3" width="34.25" customWidth="1"/>
  </cols>
  <sheetData>
    <row r="1" ht="35.4" customHeight="1" spans="1:1">
      <c r="A1" s="10"/>
    </row>
    <row r="2" ht="39.15" customHeight="1" spans="1:3">
      <c r="A2" s="10"/>
      <c r="B2" s="111" t="s">
        <v>9</v>
      </c>
      <c r="C2" s="111"/>
    </row>
    <row r="3" ht="29.35" customHeight="1" spans="1:3">
      <c r="A3" s="112"/>
      <c r="B3" s="113" t="s">
        <v>10</v>
      </c>
      <c r="C3" s="113" t="s">
        <v>11</v>
      </c>
    </row>
    <row r="4" ht="28.45" customHeight="1" spans="1:3">
      <c r="A4" s="105"/>
      <c r="B4" s="114" t="s">
        <v>12</v>
      </c>
      <c r="C4" s="92" t="s">
        <v>13</v>
      </c>
    </row>
    <row r="5" ht="28.45" customHeight="1" spans="1:3">
      <c r="A5" s="105"/>
      <c r="B5" s="114" t="s">
        <v>14</v>
      </c>
      <c r="C5" s="92" t="s">
        <v>15</v>
      </c>
    </row>
    <row r="6" ht="28.45" customHeight="1" spans="1:3">
      <c r="A6" s="105"/>
      <c r="B6" s="114" t="s">
        <v>16</v>
      </c>
      <c r="C6" s="92" t="s">
        <v>17</v>
      </c>
    </row>
    <row r="7" ht="28.45" customHeight="1" spans="1:3">
      <c r="A7" s="105"/>
      <c r="B7" s="114" t="s">
        <v>18</v>
      </c>
      <c r="C7" s="92"/>
    </row>
    <row r="8" ht="28.45" customHeight="1" spans="1:3">
      <c r="A8" s="105"/>
      <c r="B8" s="114" t="s">
        <v>19</v>
      </c>
      <c r="C8" s="92" t="s">
        <v>20</v>
      </c>
    </row>
    <row r="9" ht="28.45" customHeight="1" spans="1:3">
      <c r="A9" s="105"/>
      <c r="B9" s="114" t="s">
        <v>21</v>
      </c>
      <c r="C9" s="92" t="s">
        <v>22</v>
      </c>
    </row>
    <row r="10" ht="28.45" customHeight="1" spans="1:3">
      <c r="A10" s="105"/>
      <c r="B10" s="114" t="s">
        <v>23</v>
      </c>
      <c r="C10" s="92" t="s">
        <v>24</v>
      </c>
    </row>
    <row r="11" ht="28.45" customHeight="1" spans="1:3">
      <c r="A11" s="105"/>
      <c r="B11" s="114" t="s">
        <v>25</v>
      </c>
      <c r="C11" s="92" t="s">
        <v>26</v>
      </c>
    </row>
    <row r="12" ht="28.45" customHeight="1" spans="1:3">
      <c r="A12" s="105"/>
      <c r="B12" s="114" t="s">
        <v>27</v>
      </c>
      <c r="C12" s="92"/>
    </row>
    <row r="13" ht="28.45" customHeight="1" spans="1:3">
      <c r="A13" s="10"/>
      <c r="B13" s="114" t="s">
        <v>28</v>
      </c>
      <c r="C13" s="92"/>
    </row>
    <row r="14" ht="28.45" customHeight="1" spans="1:3">
      <c r="A14" s="10"/>
      <c r="B14" s="114" t="s">
        <v>29</v>
      </c>
      <c r="C14" s="92" t="s">
        <v>13</v>
      </c>
    </row>
    <row r="15" ht="36" customHeight="1" spans="2:3">
      <c r="B15" s="114" t="s">
        <v>30</v>
      </c>
      <c r="C15" s="41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2" sqref="A2:D2"/>
    </sheetView>
  </sheetViews>
  <sheetFormatPr defaultColWidth="10" defaultRowHeight="13.5" outlineLevelCol="3"/>
  <cols>
    <col min="1" max="1" width="23.25" customWidth="1"/>
    <col min="2" max="2" width="16.6916666666667" customWidth="1"/>
    <col min="3" max="3" width="32.5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1" customHeight="1" spans="1:4">
      <c r="A2" s="104" t="s">
        <v>31</v>
      </c>
      <c r="B2" s="104"/>
      <c r="C2" s="104"/>
      <c r="D2" s="104"/>
    </row>
    <row r="3" ht="22.75" customHeight="1" spans="1:4">
      <c r="A3" s="105"/>
      <c r="B3" s="105"/>
      <c r="C3" s="105"/>
      <c r="D3" s="106" t="s">
        <v>32</v>
      </c>
    </row>
    <row r="4" ht="22.75" customHeight="1" spans="1:4">
      <c r="A4" s="74" t="s">
        <v>33</v>
      </c>
      <c r="B4" s="74"/>
      <c r="C4" s="74" t="s">
        <v>34</v>
      </c>
      <c r="D4" s="74"/>
    </row>
    <row r="5" ht="22.75" customHeight="1" spans="1:4">
      <c r="A5" s="74" t="s">
        <v>35</v>
      </c>
      <c r="B5" s="74" t="s">
        <v>36</v>
      </c>
      <c r="C5" s="74" t="s">
        <v>35</v>
      </c>
      <c r="D5" s="74" t="s">
        <v>36</v>
      </c>
    </row>
    <row r="6" ht="20" customHeight="1" spans="1:4">
      <c r="A6" s="107" t="s">
        <v>37</v>
      </c>
      <c r="B6" s="80">
        <v>14231622.95</v>
      </c>
      <c r="C6" s="107" t="s">
        <v>38</v>
      </c>
      <c r="D6" s="80">
        <v>12226936.57</v>
      </c>
    </row>
    <row r="7" ht="20" customHeight="1" spans="1:4">
      <c r="A7" s="107" t="s">
        <v>39</v>
      </c>
      <c r="B7" s="82"/>
      <c r="C7" s="107" t="s">
        <v>40</v>
      </c>
      <c r="D7" s="84"/>
    </row>
    <row r="8" ht="20" customHeight="1" spans="1:4">
      <c r="A8" s="107" t="s">
        <v>41</v>
      </c>
      <c r="B8" s="82"/>
      <c r="C8" s="107" t="s">
        <v>42</v>
      </c>
      <c r="D8" s="84"/>
    </row>
    <row r="9" ht="20" customHeight="1" spans="1:4">
      <c r="A9" s="107" t="s">
        <v>43</v>
      </c>
      <c r="B9" s="82"/>
      <c r="C9" s="107" t="s">
        <v>44</v>
      </c>
      <c r="D9" s="84"/>
    </row>
    <row r="10" ht="20" customHeight="1" spans="1:4">
      <c r="A10" s="107" t="s">
        <v>45</v>
      </c>
      <c r="B10" s="82"/>
      <c r="C10" s="107" t="s">
        <v>46</v>
      </c>
      <c r="D10" s="84"/>
    </row>
    <row r="11" ht="20" customHeight="1" spans="1:4">
      <c r="A11" s="107" t="s">
        <v>47</v>
      </c>
      <c r="B11" s="82"/>
      <c r="C11" s="107" t="s">
        <v>48</v>
      </c>
      <c r="D11" s="84"/>
    </row>
    <row r="12" ht="20" customHeight="1" spans="1:4">
      <c r="A12" s="107" t="s">
        <v>49</v>
      </c>
      <c r="B12" s="82"/>
      <c r="C12" s="107" t="s">
        <v>50</v>
      </c>
      <c r="D12" s="84"/>
    </row>
    <row r="13" ht="20" customHeight="1" spans="1:4">
      <c r="A13" s="107" t="s">
        <v>51</v>
      </c>
      <c r="B13" s="82"/>
      <c r="C13" s="107" t="s">
        <v>52</v>
      </c>
      <c r="D13" s="80">
        <v>1403388.9</v>
      </c>
    </row>
    <row r="14" ht="20" customHeight="1" spans="1:4">
      <c r="A14" s="107" t="s">
        <v>53</v>
      </c>
      <c r="B14" s="82"/>
      <c r="C14" s="107" t="s">
        <v>54</v>
      </c>
      <c r="D14" s="84"/>
    </row>
    <row r="15" ht="20" customHeight="1" spans="1:4">
      <c r="A15" s="107"/>
      <c r="B15" s="108"/>
      <c r="C15" s="107" t="s">
        <v>55</v>
      </c>
      <c r="D15" s="80">
        <v>601297.48</v>
      </c>
    </row>
    <row r="16" ht="20" customHeight="1" spans="1:4">
      <c r="A16" s="107"/>
      <c r="B16" s="108"/>
      <c r="C16" s="107" t="s">
        <v>56</v>
      </c>
      <c r="D16" s="84"/>
    </row>
    <row r="17" ht="20" customHeight="1" spans="1:4">
      <c r="A17" s="107"/>
      <c r="B17" s="108"/>
      <c r="C17" s="107" t="s">
        <v>57</v>
      </c>
      <c r="D17" s="84"/>
    </row>
    <row r="18" ht="20" customHeight="1" spans="1:4">
      <c r="A18" s="107"/>
      <c r="B18" s="108"/>
      <c r="C18" s="107" t="s">
        <v>58</v>
      </c>
      <c r="D18" s="84"/>
    </row>
    <row r="19" ht="20" customHeight="1" spans="1:4">
      <c r="A19" s="107"/>
      <c r="B19" s="108"/>
      <c r="C19" s="107" t="s">
        <v>59</v>
      </c>
      <c r="D19" s="84"/>
    </row>
    <row r="20" ht="20" customHeight="1" spans="1:4">
      <c r="A20" s="109"/>
      <c r="B20" s="110"/>
      <c r="C20" s="107" t="s">
        <v>60</v>
      </c>
      <c r="D20" s="84"/>
    </row>
    <row r="21" ht="20" customHeight="1" spans="1:4">
      <c r="A21" s="109"/>
      <c r="B21" s="110"/>
      <c r="C21" s="107" t="s">
        <v>61</v>
      </c>
      <c r="D21" s="84"/>
    </row>
    <row r="22" ht="20" customHeight="1" spans="1:4">
      <c r="A22" s="109"/>
      <c r="B22" s="110"/>
      <c r="C22" s="107" t="s">
        <v>62</v>
      </c>
      <c r="D22" s="84"/>
    </row>
    <row r="23" ht="20" customHeight="1" spans="1:4">
      <c r="A23" s="109"/>
      <c r="B23" s="110"/>
      <c r="C23" s="107" t="s">
        <v>63</v>
      </c>
      <c r="D23" s="84"/>
    </row>
    <row r="24" ht="20" customHeight="1" spans="1:4">
      <c r="A24" s="109"/>
      <c r="B24" s="110"/>
      <c r="C24" s="107" t="s">
        <v>64</v>
      </c>
      <c r="D24" s="84"/>
    </row>
    <row r="25" ht="20" customHeight="1" spans="1:4">
      <c r="A25" s="107"/>
      <c r="B25" s="108"/>
      <c r="C25" s="107" t="s">
        <v>65</v>
      </c>
      <c r="D25" s="84"/>
    </row>
    <row r="26" ht="20" customHeight="1" spans="1:4">
      <c r="A26" s="107"/>
      <c r="B26" s="108"/>
      <c r="C26" s="107" t="s">
        <v>66</v>
      </c>
      <c r="D26" s="84"/>
    </row>
    <row r="27" ht="20" customHeight="1" spans="1:4">
      <c r="A27" s="107"/>
      <c r="B27" s="108"/>
      <c r="C27" s="107" t="s">
        <v>67</v>
      </c>
      <c r="D27" s="84"/>
    </row>
    <row r="28" ht="20" customHeight="1" spans="1:4">
      <c r="A28" s="109"/>
      <c r="B28" s="110"/>
      <c r="C28" s="107" t="s">
        <v>68</v>
      </c>
      <c r="D28" s="84"/>
    </row>
    <row r="29" ht="20" customHeight="1" spans="1:4">
      <c r="A29" s="109"/>
      <c r="B29" s="110"/>
      <c r="C29" s="107" t="s">
        <v>69</v>
      </c>
      <c r="D29" s="84"/>
    </row>
    <row r="30" ht="20" customHeight="1" spans="1:4">
      <c r="A30" s="109"/>
      <c r="B30" s="110"/>
      <c r="C30" s="107" t="s">
        <v>70</v>
      </c>
      <c r="D30" s="84"/>
    </row>
    <row r="31" ht="20" customHeight="1" spans="1:4">
      <c r="A31" s="109"/>
      <c r="B31" s="110"/>
      <c r="C31" s="107" t="s">
        <v>71</v>
      </c>
      <c r="D31" s="84"/>
    </row>
    <row r="32" ht="20" customHeight="1" spans="1:4">
      <c r="A32" s="109"/>
      <c r="B32" s="110"/>
      <c r="C32" s="107" t="s">
        <v>72</v>
      </c>
      <c r="D32" s="84"/>
    </row>
    <row r="33" ht="20" customHeight="1" spans="1:4">
      <c r="A33" s="107"/>
      <c r="B33" s="107"/>
      <c r="C33" s="107" t="s">
        <v>73</v>
      </c>
      <c r="D33" s="84"/>
    </row>
    <row r="34" ht="20" customHeight="1" spans="1:4">
      <c r="A34" s="107"/>
      <c r="B34" s="107"/>
      <c r="C34" s="107" t="s">
        <v>74</v>
      </c>
      <c r="D34" s="84"/>
    </row>
    <row r="35" ht="20" customHeight="1" spans="1:4">
      <c r="A35" s="107"/>
      <c r="B35" s="107"/>
      <c r="C35" s="107" t="s">
        <v>75</v>
      </c>
      <c r="D35" s="84"/>
    </row>
    <row r="36" ht="20" customHeight="1" spans="1:4">
      <c r="A36" s="109" t="s">
        <v>76</v>
      </c>
      <c r="B36" s="110">
        <f>SUM(B6:B14)</f>
        <v>14231622.95</v>
      </c>
      <c r="C36" s="109" t="s">
        <v>77</v>
      </c>
      <c r="D36" s="110">
        <f>SUM(D6:D35)</f>
        <v>14231622.95</v>
      </c>
    </row>
    <row r="37" ht="20" customHeight="1" spans="1:4">
      <c r="A37" s="109" t="s">
        <v>78</v>
      </c>
      <c r="B37" s="110"/>
      <c r="C37" s="109" t="s">
        <v>79</v>
      </c>
      <c r="D37" s="110"/>
    </row>
    <row r="38" ht="20" customHeight="1" spans="1:4">
      <c r="A38" s="109" t="s">
        <v>80</v>
      </c>
      <c r="B38" s="108"/>
      <c r="C38" s="107"/>
      <c r="D38" s="108"/>
    </row>
    <row r="39" ht="20" customHeight="1" spans="1:4">
      <c r="A39" s="109" t="s">
        <v>81</v>
      </c>
      <c r="B39" s="110">
        <f>B36+B37</f>
        <v>14231622.95</v>
      </c>
      <c r="C39" s="109" t="s">
        <v>82</v>
      </c>
      <c r="D39" s="110">
        <f>D36+D37</f>
        <v>14231622.95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A1" sqref="A1:B1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2">
      <c r="A1" s="20" t="s">
        <v>83</v>
      </c>
      <c r="B1" s="20"/>
    </row>
    <row r="2" ht="24.75" customHeight="1" spans="1:2">
      <c r="A2" s="95"/>
      <c r="B2" s="21" t="s">
        <v>32</v>
      </c>
    </row>
    <row r="3" ht="23" customHeight="1" spans="1:2">
      <c r="A3" s="30" t="s">
        <v>35</v>
      </c>
      <c r="B3" s="30" t="s">
        <v>36</v>
      </c>
    </row>
    <row r="4" s="17" customFormat="1" ht="23" customHeight="1" spans="1:2">
      <c r="A4" s="96" t="s">
        <v>84</v>
      </c>
      <c r="B4" s="97">
        <f>B5+B6</f>
        <v>14231622.95</v>
      </c>
    </row>
    <row r="5" s="17" customFormat="1" ht="23" customHeight="1" spans="1:3">
      <c r="A5" s="98" t="s">
        <v>85</v>
      </c>
      <c r="B5" s="80">
        <v>14231622.95</v>
      </c>
      <c r="C5" s="18"/>
    </row>
    <row r="6" s="17" customFormat="1" ht="23" customHeight="1" spans="1:3">
      <c r="A6" s="98" t="s">
        <v>86</v>
      </c>
      <c r="B6" s="99"/>
      <c r="C6" s="18"/>
    </row>
    <row r="7" s="17" customFormat="1" ht="23" customHeight="1" spans="1:3">
      <c r="A7" s="96" t="s">
        <v>87</v>
      </c>
      <c r="B7" s="99">
        <f>B8+B9</f>
        <v>0</v>
      </c>
      <c r="C7" s="18"/>
    </row>
    <row r="8" s="17" customFormat="1" ht="23" customHeight="1" spans="1:3">
      <c r="A8" s="98" t="s">
        <v>85</v>
      </c>
      <c r="B8" s="99"/>
      <c r="C8" s="18"/>
    </row>
    <row r="9" s="17" customFormat="1" ht="23" customHeight="1" spans="1:3">
      <c r="A9" s="98" t="s">
        <v>86</v>
      </c>
      <c r="B9" s="99"/>
      <c r="C9" s="18"/>
    </row>
    <row r="10" s="17" customFormat="1" ht="23" customHeight="1" spans="1:3">
      <c r="A10" s="96" t="s">
        <v>88</v>
      </c>
      <c r="B10" s="99"/>
      <c r="C10" s="18"/>
    </row>
    <row r="11" s="17" customFormat="1" ht="23" customHeight="1" spans="1:3">
      <c r="A11" s="98" t="s">
        <v>85</v>
      </c>
      <c r="B11" s="99"/>
      <c r="C11" s="18"/>
    </row>
    <row r="12" s="17" customFormat="1" ht="23" customHeight="1" spans="1:3">
      <c r="A12" s="98" t="s">
        <v>86</v>
      </c>
      <c r="B12" s="99"/>
      <c r="C12" s="18"/>
    </row>
    <row r="13" s="17" customFormat="1" ht="23" customHeight="1" spans="1:3">
      <c r="A13" s="100" t="s">
        <v>89</v>
      </c>
      <c r="B13" s="99">
        <f>SUM(B14:B16)</f>
        <v>0</v>
      </c>
      <c r="C13" s="18"/>
    </row>
    <row r="14" s="17" customFormat="1" ht="23" customHeight="1" spans="1:3">
      <c r="A14" s="98" t="s">
        <v>90</v>
      </c>
      <c r="B14" s="99"/>
      <c r="C14" s="18"/>
    </row>
    <row r="15" s="17" customFormat="1" ht="23" customHeight="1" spans="1:3">
      <c r="A15" s="98" t="s">
        <v>91</v>
      </c>
      <c r="B15" s="99"/>
      <c r="C15" s="18"/>
    </row>
    <row r="16" s="17" customFormat="1" ht="23" customHeight="1" spans="1:3">
      <c r="A16" s="98" t="s">
        <v>92</v>
      </c>
      <c r="B16" s="99"/>
      <c r="C16" s="18"/>
    </row>
    <row r="17" s="17" customFormat="1" ht="23" customHeight="1" spans="1:3">
      <c r="A17" s="100" t="s">
        <v>93</v>
      </c>
      <c r="B17" s="99"/>
      <c r="C17" s="18"/>
    </row>
    <row r="18" s="17" customFormat="1" ht="23" customHeight="1" spans="1:3">
      <c r="A18" s="100" t="s">
        <v>94</v>
      </c>
      <c r="B18" s="99"/>
      <c r="C18" s="18"/>
    </row>
    <row r="19" s="17" customFormat="1" ht="23" customHeight="1" spans="1:3">
      <c r="A19" s="100" t="s">
        <v>95</v>
      </c>
      <c r="B19" s="99"/>
      <c r="C19" s="18"/>
    </row>
    <row r="20" s="17" customFormat="1" ht="23" customHeight="1" spans="1:3">
      <c r="A20" s="100" t="s">
        <v>96</v>
      </c>
      <c r="B20" s="99"/>
      <c r="C20" s="18"/>
    </row>
    <row r="21" s="17" customFormat="1" ht="23" customHeight="1" spans="1:3">
      <c r="A21" s="100" t="s">
        <v>97</v>
      </c>
      <c r="B21" s="97">
        <f>B22+B25+B28+B29</f>
        <v>0</v>
      </c>
      <c r="C21" s="18"/>
    </row>
    <row r="22" s="17" customFormat="1" ht="23" customHeight="1" spans="1:3">
      <c r="A22" s="98" t="s">
        <v>98</v>
      </c>
      <c r="B22" s="97">
        <f>B23+B24</f>
        <v>0</v>
      </c>
      <c r="C22" s="18"/>
    </row>
    <row r="23" s="17" customFormat="1" ht="23" customHeight="1" spans="1:3">
      <c r="A23" s="98" t="s">
        <v>99</v>
      </c>
      <c r="B23" s="97"/>
      <c r="C23" s="18"/>
    </row>
    <row r="24" s="17" customFormat="1" ht="23" customHeight="1" spans="1:3">
      <c r="A24" s="98" t="s">
        <v>100</v>
      </c>
      <c r="B24" s="97"/>
      <c r="C24" s="18"/>
    </row>
    <row r="25" s="17" customFormat="1" ht="23" customHeight="1" spans="1:3">
      <c r="A25" s="98" t="s">
        <v>101</v>
      </c>
      <c r="B25" s="97">
        <f>B26+B27</f>
        <v>0</v>
      </c>
      <c r="C25" s="18"/>
    </row>
    <row r="26" s="17" customFormat="1" ht="23" customHeight="1" spans="1:3">
      <c r="A26" s="98" t="s">
        <v>102</v>
      </c>
      <c r="B26" s="97"/>
      <c r="C26" s="18"/>
    </row>
    <row r="27" s="17" customFormat="1" ht="23" customHeight="1" spans="1:3">
      <c r="A27" s="98" t="s">
        <v>103</v>
      </c>
      <c r="B27" s="97"/>
      <c r="C27" s="18"/>
    </row>
    <row r="28" s="17" customFormat="1" ht="23" customHeight="1" spans="1:3">
      <c r="A28" s="98" t="s">
        <v>104</v>
      </c>
      <c r="B28" s="97"/>
      <c r="C28" s="18"/>
    </row>
    <row r="29" s="17" customFormat="1" ht="23" customHeight="1" spans="1:3">
      <c r="A29" s="98" t="s">
        <v>105</v>
      </c>
      <c r="B29" s="97"/>
      <c r="C29" s="18"/>
    </row>
    <row r="30" ht="23" customHeight="1" spans="1:2">
      <c r="A30" s="101"/>
      <c r="B30" s="97"/>
    </row>
    <row r="31" s="17" customFormat="1" ht="23" customHeight="1" spans="1:3">
      <c r="A31" s="102" t="s">
        <v>106</v>
      </c>
      <c r="B31" s="103">
        <f>B4+B7+B13+B17+B18+B19+B20+B21</f>
        <v>14231622.95</v>
      </c>
      <c r="C31" s="18"/>
    </row>
  </sheetData>
  <sheetProtection formatCells="0" formatColumns="0" formatRows="0"/>
  <mergeCells count="1">
    <mergeCell ref="A1:B1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2" sqref="A2:E2"/>
    </sheetView>
  </sheetViews>
  <sheetFormatPr defaultColWidth="10" defaultRowHeight="13.5" outlineLevelCol="4"/>
  <cols>
    <col min="1" max="1" width="33.25" customWidth="1"/>
    <col min="2" max="2" width="15.0666666666667" style="8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88"/>
      <c r="C1" s="10"/>
      <c r="D1" s="10"/>
      <c r="E1" s="10"/>
    </row>
    <row r="2" ht="39.85" customHeight="1" spans="1:5">
      <c r="A2" s="11" t="s">
        <v>107</v>
      </c>
      <c r="B2" s="89"/>
      <c r="C2" s="11"/>
      <c r="D2" s="11"/>
      <c r="E2" s="11"/>
    </row>
    <row r="3" ht="22.75" customHeight="1" spans="1:5">
      <c r="A3" s="12"/>
      <c r="B3" s="88"/>
      <c r="C3" s="12"/>
      <c r="D3" s="12"/>
      <c r="E3" s="12" t="s">
        <v>32</v>
      </c>
    </row>
    <row r="4" ht="22.75" customHeight="1" spans="1:5">
      <c r="A4" s="90" t="s">
        <v>108</v>
      </c>
      <c r="B4" s="91" t="s">
        <v>109</v>
      </c>
      <c r="C4" s="90" t="s">
        <v>110</v>
      </c>
      <c r="D4" s="90" t="s">
        <v>111</v>
      </c>
      <c r="E4" s="90" t="s">
        <v>112</v>
      </c>
    </row>
    <row r="5" ht="22.75" customHeight="1" spans="1:5">
      <c r="A5" s="92" t="s">
        <v>113</v>
      </c>
      <c r="B5" s="67">
        <f>C5+D5</f>
        <v>14231622.95</v>
      </c>
      <c r="C5" s="67">
        <f>C6+C9+C13+C15</f>
        <v>13531622.95</v>
      </c>
      <c r="D5" s="67">
        <v>700000</v>
      </c>
      <c r="E5" s="93"/>
    </row>
    <row r="6" ht="26" customHeight="1" spans="1:5">
      <c r="A6" s="36" t="s">
        <v>114</v>
      </c>
      <c r="B6" s="66">
        <f t="shared" ref="B6:B17" si="0">C6+D6</f>
        <v>12226936.57</v>
      </c>
      <c r="C6" s="67">
        <v>11526936.57</v>
      </c>
      <c r="D6" s="67">
        <v>700000</v>
      </c>
      <c r="E6" s="93"/>
    </row>
    <row r="7" ht="26" customHeight="1" spans="1:5">
      <c r="A7" s="36" t="s">
        <v>115</v>
      </c>
      <c r="B7" s="66">
        <f t="shared" si="0"/>
        <v>12226936.57</v>
      </c>
      <c r="C7" s="67">
        <v>11526936.57</v>
      </c>
      <c r="D7" s="68">
        <v>700000</v>
      </c>
      <c r="E7" s="93"/>
    </row>
    <row r="8" ht="26" customHeight="1" spans="1:5">
      <c r="A8" s="38" t="s">
        <v>116</v>
      </c>
      <c r="B8" s="69">
        <f t="shared" si="0"/>
        <v>12226936.57</v>
      </c>
      <c r="C8" s="70">
        <v>11526936.57</v>
      </c>
      <c r="D8" s="70">
        <v>700000</v>
      </c>
      <c r="E8" s="94"/>
    </row>
    <row r="9" ht="26" customHeight="1" spans="1:5">
      <c r="A9" s="36" t="s">
        <v>117</v>
      </c>
      <c r="B9" s="66">
        <f t="shared" si="0"/>
        <v>1370375.95</v>
      </c>
      <c r="C9" s="66">
        <f>C10</f>
        <v>1370375.95</v>
      </c>
      <c r="D9" s="71"/>
      <c r="E9" s="41"/>
    </row>
    <row r="10" ht="26" customHeight="1" spans="1:5">
      <c r="A10" s="36" t="s">
        <v>118</v>
      </c>
      <c r="B10" s="66">
        <f t="shared" si="0"/>
        <v>1370375.95</v>
      </c>
      <c r="C10" s="66">
        <f>SUM(C11:C12)</f>
        <v>1370375.95</v>
      </c>
      <c r="D10" s="71"/>
      <c r="E10" s="41"/>
    </row>
    <row r="11" ht="26" customHeight="1" spans="1:5">
      <c r="A11" s="38" t="s">
        <v>119</v>
      </c>
      <c r="B11" s="69">
        <f t="shared" si="0"/>
        <v>48240</v>
      </c>
      <c r="C11" s="69">
        <v>48240</v>
      </c>
      <c r="D11" s="71"/>
      <c r="E11" s="41"/>
    </row>
    <row r="12" ht="26" customHeight="1" spans="1:5">
      <c r="A12" s="38" t="s">
        <v>120</v>
      </c>
      <c r="B12" s="72">
        <f t="shared" si="0"/>
        <v>1322135.95</v>
      </c>
      <c r="C12" s="72">
        <v>1322135.95</v>
      </c>
      <c r="D12" s="71"/>
      <c r="E12" s="41"/>
    </row>
    <row r="13" ht="26" customHeight="1" spans="1:5">
      <c r="A13" s="36" t="s">
        <v>121</v>
      </c>
      <c r="B13" s="66">
        <f t="shared" si="0"/>
        <v>33012.95</v>
      </c>
      <c r="C13" s="66">
        <f>C14</f>
        <v>33012.95</v>
      </c>
      <c r="D13" s="71"/>
      <c r="E13" s="41"/>
    </row>
    <row r="14" ht="26" customHeight="1" spans="1:5">
      <c r="A14" s="38" t="s">
        <v>122</v>
      </c>
      <c r="B14" s="72">
        <f t="shared" si="0"/>
        <v>33012.95</v>
      </c>
      <c r="C14" s="72">
        <v>33012.95</v>
      </c>
      <c r="D14" s="71"/>
      <c r="E14" s="41"/>
    </row>
    <row r="15" ht="26" customHeight="1" spans="1:5">
      <c r="A15" s="36" t="s">
        <v>123</v>
      </c>
      <c r="B15" s="73">
        <f t="shared" si="0"/>
        <v>601297.48</v>
      </c>
      <c r="C15" s="73">
        <v>601297.48</v>
      </c>
      <c r="D15" s="71"/>
      <c r="E15" s="41"/>
    </row>
    <row r="16" ht="26" customHeight="1" spans="1:5">
      <c r="A16" s="36" t="s">
        <v>124</v>
      </c>
      <c r="B16" s="73">
        <f t="shared" si="0"/>
        <v>601297.48</v>
      </c>
      <c r="C16" s="73">
        <v>601297.48</v>
      </c>
      <c r="D16" s="71"/>
      <c r="E16" s="41"/>
    </row>
    <row r="17" ht="26" customHeight="1" spans="1:5">
      <c r="A17" s="38" t="s">
        <v>125</v>
      </c>
      <c r="B17" s="72">
        <f t="shared" si="0"/>
        <v>601297.48</v>
      </c>
      <c r="C17" s="72">
        <v>601297.48</v>
      </c>
      <c r="D17" s="71"/>
      <c r="E17" s="4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D36" sqref="D3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1.625" customWidth="1"/>
    <col min="4" max="4" width="14.5583333333333" customWidth="1"/>
    <col min="5" max="5" width="18.725" customWidth="1"/>
    <col min="6" max="8" width="9.76666666666667" customWidth="1"/>
  </cols>
  <sheetData>
    <row r="1" ht="39.85" customHeight="1" spans="1:7">
      <c r="A1" s="11" t="s">
        <v>126</v>
      </c>
      <c r="B1" s="11"/>
      <c r="C1" s="11"/>
      <c r="D1" s="11"/>
      <c r="E1" s="10"/>
      <c r="F1" s="10"/>
      <c r="G1" s="10"/>
    </row>
    <row r="2" ht="22.75" customHeight="1" spans="1:7">
      <c r="A2" s="12"/>
      <c r="B2" s="12"/>
      <c r="C2" s="51" t="s">
        <v>32</v>
      </c>
      <c r="D2" s="51"/>
      <c r="E2" s="12"/>
      <c r="F2" s="12"/>
      <c r="G2" s="12"/>
    </row>
    <row r="3" ht="21" customHeight="1" spans="1:7">
      <c r="A3" s="74" t="s">
        <v>33</v>
      </c>
      <c r="B3" s="74"/>
      <c r="C3" s="74" t="s">
        <v>34</v>
      </c>
      <c r="D3" s="74"/>
      <c r="E3" s="12"/>
      <c r="F3" s="12"/>
      <c r="G3" s="12"/>
    </row>
    <row r="4" ht="21" customHeight="1" spans="1:7">
      <c r="A4" s="74" t="s">
        <v>35</v>
      </c>
      <c r="B4" s="74" t="s">
        <v>36</v>
      </c>
      <c r="C4" s="74" t="s">
        <v>35</v>
      </c>
      <c r="D4" s="74" t="s">
        <v>113</v>
      </c>
      <c r="E4" s="12"/>
      <c r="F4" s="12"/>
      <c r="G4" s="12"/>
    </row>
    <row r="5" ht="21" customHeight="1" spans="1:7">
      <c r="A5" s="15" t="s">
        <v>127</v>
      </c>
      <c r="B5" s="80">
        <v>14231622.95</v>
      </c>
      <c r="C5" s="15" t="s">
        <v>128</v>
      </c>
      <c r="D5" s="81">
        <f>SUM(D6:D16)</f>
        <v>14231622.95</v>
      </c>
      <c r="E5" s="12"/>
      <c r="F5" s="12"/>
      <c r="G5" s="12"/>
    </row>
    <row r="6" ht="21" customHeight="1" spans="1:7">
      <c r="A6" s="15" t="s">
        <v>129</v>
      </c>
      <c r="B6" s="80">
        <v>14231622.95</v>
      </c>
      <c r="C6" s="15" t="s">
        <v>130</v>
      </c>
      <c r="D6" s="80">
        <v>12226936.57</v>
      </c>
      <c r="E6" s="12"/>
      <c r="F6" s="12"/>
      <c r="G6" s="12"/>
    </row>
    <row r="7" ht="21" customHeight="1" spans="1:7">
      <c r="A7" s="15" t="s">
        <v>131</v>
      </c>
      <c r="B7" s="82"/>
      <c r="C7" s="15" t="s">
        <v>132</v>
      </c>
      <c r="D7" s="82"/>
      <c r="E7" s="12"/>
      <c r="F7" s="12"/>
      <c r="G7" s="12"/>
    </row>
    <row r="8" ht="21" customHeight="1" spans="1:7">
      <c r="A8" s="15" t="s">
        <v>133</v>
      </c>
      <c r="B8" s="82"/>
      <c r="C8" s="15" t="s">
        <v>134</v>
      </c>
      <c r="D8" s="82"/>
      <c r="E8" s="12"/>
      <c r="F8" s="12"/>
      <c r="G8" s="12"/>
    </row>
    <row r="9" ht="21" customHeight="1" spans="1:7">
      <c r="A9" s="15"/>
      <c r="B9" s="83"/>
      <c r="C9" s="15" t="s">
        <v>135</v>
      </c>
      <c r="D9" s="82"/>
      <c r="E9" s="12"/>
      <c r="F9" s="12"/>
      <c r="G9" s="12"/>
    </row>
    <row r="10" ht="21" customHeight="1" spans="1:7">
      <c r="A10" s="15"/>
      <c r="B10" s="83"/>
      <c r="C10" s="15" t="s">
        <v>136</v>
      </c>
      <c r="D10" s="82"/>
      <c r="E10" s="12"/>
      <c r="F10" s="12"/>
      <c r="G10" s="12"/>
    </row>
    <row r="11" ht="21" customHeight="1" spans="1:7">
      <c r="A11" s="15"/>
      <c r="B11" s="83"/>
      <c r="C11" s="15" t="s">
        <v>137</v>
      </c>
      <c r="D11" s="82"/>
      <c r="E11" s="12"/>
      <c r="F11" s="12"/>
      <c r="G11" s="12"/>
    </row>
    <row r="12" ht="21" customHeight="1" spans="1:7">
      <c r="A12" s="44"/>
      <c r="B12" s="77"/>
      <c r="C12" s="15" t="s">
        <v>138</v>
      </c>
      <c r="D12" s="82"/>
      <c r="E12" s="12"/>
      <c r="F12" s="12"/>
      <c r="G12" s="12"/>
    </row>
    <row r="13" ht="21" customHeight="1" spans="1:7">
      <c r="A13" s="15"/>
      <c r="B13" s="83"/>
      <c r="C13" s="15" t="s">
        <v>139</v>
      </c>
      <c r="D13" s="80">
        <v>1403388.9</v>
      </c>
      <c r="E13" s="12"/>
      <c r="F13" s="12"/>
      <c r="G13" s="50"/>
    </row>
    <row r="14" ht="21" customHeight="1" spans="1:7">
      <c r="A14" s="15"/>
      <c r="B14" s="83"/>
      <c r="C14" s="15" t="s">
        <v>140</v>
      </c>
      <c r="D14" s="84"/>
      <c r="E14" s="12"/>
      <c r="F14" s="12"/>
      <c r="G14" s="12"/>
    </row>
    <row r="15" ht="21" customHeight="1" spans="1:7">
      <c r="A15" s="15"/>
      <c r="B15" s="83"/>
      <c r="C15" s="15" t="s">
        <v>141</v>
      </c>
      <c r="D15" s="80">
        <v>601297.48</v>
      </c>
      <c r="E15" s="12"/>
      <c r="F15" s="12"/>
      <c r="G15" s="12"/>
    </row>
    <row r="16" ht="21" customHeight="1" spans="1:7">
      <c r="A16" s="15"/>
      <c r="B16" s="83"/>
      <c r="C16" s="15" t="s">
        <v>142</v>
      </c>
      <c r="D16" s="82"/>
      <c r="E16" s="12"/>
      <c r="F16" s="12"/>
      <c r="G16" s="12"/>
    </row>
    <row r="17" ht="21" customHeight="1" spans="1:7">
      <c r="A17" s="15"/>
      <c r="B17" s="83"/>
      <c r="C17" s="15" t="s">
        <v>143</v>
      </c>
      <c r="D17" s="82"/>
      <c r="E17" s="12"/>
      <c r="F17" s="12"/>
      <c r="G17" s="12"/>
    </row>
    <row r="18" ht="21" customHeight="1" spans="1:7">
      <c r="A18" s="15"/>
      <c r="B18" s="15"/>
      <c r="C18" s="15" t="s">
        <v>144</v>
      </c>
      <c r="D18" s="82"/>
      <c r="E18" s="12"/>
      <c r="F18" s="12"/>
      <c r="G18" s="12"/>
    </row>
    <row r="19" ht="21" customHeight="1" spans="1:7">
      <c r="A19" s="15"/>
      <c r="B19" s="15"/>
      <c r="C19" s="15" t="s">
        <v>145</v>
      </c>
      <c r="D19" s="82"/>
      <c r="E19" s="12"/>
      <c r="F19" s="12"/>
      <c r="G19" s="12"/>
    </row>
    <row r="20" ht="21" customHeight="1" spans="1:7">
      <c r="A20" s="15"/>
      <c r="B20" s="15"/>
      <c r="C20" s="15" t="s">
        <v>146</v>
      </c>
      <c r="D20" s="82"/>
      <c r="E20" s="12"/>
      <c r="F20" s="12"/>
      <c r="G20" s="12"/>
    </row>
    <row r="21" ht="21" customHeight="1" spans="1:7">
      <c r="A21" s="15"/>
      <c r="B21" s="15"/>
      <c r="C21" s="15" t="s">
        <v>147</v>
      </c>
      <c r="D21" s="82"/>
      <c r="E21" s="12"/>
      <c r="F21" s="12"/>
      <c r="G21" s="12"/>
    </row>
    <row r="22" ht="21" customHeight="1" spans="1:7">
      <c r="A22" s="15"/>
      <c r="B22" s="15"/>
      <c r="C22" s="15" t="s">
        <v>148</v>
      </c>
      <c r="D22" s="82"/>
      <c r="E22" s="12"/>
      <c r="F22" s="12"/>
      <c r="G22" s="12"/>
    </row>
    <row r="23" ht="21" customHeight="1" spans="1:7">
      <c r="A23" s="15"/>
      <c r="B23" s="15"/>
      <c r="C23" s="15" t="s">
        <v>149</v>
      </c>
      <c r="D23" s="82"/>
      <c r="E23" s="12"/>
      <c r="F23" s="12"/>
      <c r="G23" s="12"/>
    </row>
    <row r="24" ht="21" customHeight="1" spans="1:7">
      <c r="A24" s="15"/>
      <c r="B24" s="15"/>
      <c r="C24" s="15" t="s">
        <v>150</v>
      </c>
      <c r="D24" s="82"/>
      <c r="E24" s="12"/>
      <c r="F24" s="12"/>
      <c r="G24" s="12"/>
    </row>
    <row r="25" ht="21" customHeight="1" spans="1:7">
      <c r="A25" s="15"/>
      <c r="B25" s="15"/>
      <c r="C25" s="15" t="s">
        <v>151</v>
      </c>
      <c r="D25" s="82"/>
      <c r="E25" s="12"/>
      <c r="F25" s="12"/>
      <c r="G25" s="12"/>
    </row>
    <row r="26" ht="21" customHeight="1" spans="1:7">
      <c r="A26" s="15"/>
      <c r="B26" s="15"/>
      <c r="C26" s="15" t="s">
        <v>152</v>
      </c>
      <c r="D26" s="82"/>
      <c r="E26" s="12"/>
      <c r="F26" s="12"/>
      <c r="G26" s="12"/>
    </row>
    <row r="27" ht="21" customHeight="1" spans="1:7">
      <c r="A27" s="15"/>
      <c r="B27" s="15"/>
      <c r="C27" s="15" t="s">
        <v>153</v>
      </c>
      <c r="D27" s="82"/>
      <c r="E27" s="12"/>
      <c r="F27" s="12"/>
      <c r="G27" s="12"/>
    </row>
    <row r="28" ht="21" customHeight="1" spans="1:7">
      <c r="A28" s="15"/>
      <c r="B28" s="15"/>
      <c r="C28" s="15" t="s">
        <v>154</v>
      </c>
      <c r="D28" s="82"/>
      <c r="E28" s="12"/>
      <c r="F28" s="12"/>
      <c r="G28" s="12"/>
    </row>
    <row r="29" ht="21" customHeight="1" spans="1:7">
      <c r="A29" s="15"/>
      <c r="B29" s="15"/>
      <c r="C29" s="15" t="s">
        <v>155</v>
      </c>
      <c r="D29" s="82"/>
      <c r="E29" s="12"/>
      <c r="F29" s="12"/>
      <c r="G29" s="12"/>
    </row>
    <row r="30" ht="21" customHeight="1" spans="1:7">
      <c r="A30" s="15"/>
      <c r="B30" s="15"/>
      <c r="C30" s="15" t="s">
        <v>156</v>
      </c>
      <c r="D30" s="82"/>
      <c r="E30" s="12"/>
      <c r="F30" s="12"/>
      <c r="G30" s="12"/>
    </row>
    <row r="31" ht="21" customHeight="1" spans="1:7">
      <c r="A31" s="15"/>
      <c r="B31" s="15"/>
      <c r="C31" s="15" t="s">
        <v>157</v>
      </c>
      <c r="D31" s="82"/>
      <c r="E31" s="12"/>
      <c r="F31" s="12"/>
      <c r="G31" s="12"/>
    </row>
    <row r="32" ht="21" customHeight="1" spans="1:7">
      <c r="A32" s="15"/>
      <c r="B32" s="15"/>
      <c r="C32" s="15" t="s">
        <v>158</v>
      </c>
      <c r="D32" s="82"/>
      <c r="E32" s="12"/>
      <c r="F32" s="12"/>
      <c r="G32" s="12"/>
    </row>
    <row r="33" ht="21" customHeight="1" spans="1:7">
      <c r="A33" s="15"/>
      <c r="B33" s="15"/>
      <c r="C33" s="15" t="s">
        <v>159</v>
      </c>
      <c r="D33" s="82"/>
      <c r="E33" s="12"/>
      <c r="F33" s="12"/>
      <c r="G33" s="12"/>
    </row>
    <row r="34" ht="21" customHeight="1" spans="1:7">
      <c r="A34" s="15"/>
      <c r="B34" s="15"/>
      <c r="C34" s="15" t="s">
        <v>160</v>
      </c>
      <c r="D34" s="82"/>
      <c r="E34" s="12"/>
      <c r="F34" s="12"/>
      <c r="G34" s="12"/>
    </row>
    <row r="35" ht="21" customHeight="1" spans="1:7">
      <c r="A35" s="15"/>
      <c r="B35" s="15"/>
      <c r="C35" s="15" t="s">
        <v>161</v>
      </c>
      <c r="D35" s="81"/>
      <c r="E35" s="12"/>
      <c r="F35" s="12"/>
      <c r="G35" s="12"/>
    </row>
    <row r="36" ht="21" customHeight="1" spans="1:7">
      <c r="A36" s="74" t="s">
        <v>162</v>
      </c>
      <c r="B36" s="85">
        <f>B5</f>
        <v>14231622.95</v>
      </c>
      <c r="C36" s="74" t="s">
        <v>163</v>
      </c>
      <c r="D36" s="86">
        <f>D5</f>
        <v>14231622.95</v>
      </c>
      <c r="E36" s="50"/>
      <c r="F36" s="12"/>
      <c r="G36" s="12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zoomScale="70" zoomScaleNormal="70" workbookViewId="0">
      <selection activeCell="H12" sqref="H12"/>
    </sheetView>
  </sheetViews>
  <sheetFormatPr defaultColWidth="10" defaultRowHeight="13.5" outlineLevelRow="7"/>
  <cols>
    <col min="1" max="1" width="13.925" customWidth="1"/>
    <col min="2" max="2" width="16.0583333333333" customWidth="1"/>
    <col min="3" max="3" width="14.925" customWidth="1"/>
    <col min="4" max="4" width="12.85" customWidth="1"/>
    <col min="5" max="5" width="11.7833333333333" customWidth="1"/>
    <col min="6" max="11" width="10.5333333333333" customWidth="1"/>
  </cols>
  <sheetData>
    <row r="1" ht="14.3" customHeight="1" spans="1:11">
      <c r="A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32</v>
      </c>
      <c r="K3" s="51"/>
    </row>
    <row r="4" ht="22.75" customHeight="1" spans="1:11">
      <c r="A4" s="74" t="s">
        <v>165</v>
      </c>
      <c r="B4" s="74" t="s">
        <v>113</v>
      </c>
      <c r="C4" s="74" t="s">
        <v>166</v>
      </c>
      <c r="D4" s="74"/>
      <c r="E4" s="74"/>
      <c r="F4" s="74" t="s">
        <v>167</v>
      </c>
      <c r="G4" s="74"/>
      <c r="H4" s="74"/>
      <c r="I4" s="74" t="s">
        <v>168</v>
      </c>
      <c r="J4" s="74"/>
      <c r="K4" s="74"/>
    </row>
    <row r="5" ht="22.75" customHeight="1" spans="1:11">
      <c r="A5" s="74"/>
      <c r="B5" s="74"/>
      <c r="C5" s="14" t="s">
        <v>113</v>
      </c>
      <c r="D5" s="14" t="s">
        <v>110</v>
      </c>
      <c r="E5" s="14" t="s">
        <v>111</v>
      </c>
      <c r="F5" s="14" t="s">
        <v>113</v>
      </c>
      <c r="G5" s="14" t="s">
        <v>110</v>
      </c>
      <c r="H5" s="14" t="s">
        <v>111</v>
      </c>
      <c r="I5" s="14" t="s">
        <v>113</v>
      </c>
      <c r="J5" s="14" t="s">
        <v>110</v>
      </c>
      <c r="K5" s="14" t="s">
        <v>111</v>
      </c>
    </row>
    <row r="6" ht="22.75" customHeight="1" spans="1:11">
      <c r="A6" s="44" t="s">
        <v>113</v>
      </c>
      <c r="B6" s="75"/>
      <c r="C6" s="75"/>
      <c r="D6" s="75"/>
      <c r="E6" s="75"/>
      <c r="F6" s="75"/>
      <c r="G6" s="75"/>
      <c r="H6" s="75"/>
      <c r="I6" s="75"/>
      <c r="J6" s="75"/>
      <c r="K6" s="75"/>
    </row>
    <row r="7" ht="22.75" customHeight="1" spans="1:11">
      <c r="A7" s="76" t="s">
        <v>169</v>
      </c>
      <c r="B7" s="75">
        <f>C7+F7+I7</f>
        <v>13941325.23</v>
      </c>
      <c r="C7" s="75">
        <f>SUM(D7:E7)</f>
        <v>13941325.23</v>
      </c>
      <c r="D7" s="53">
        <v>13241325.23</v>
      </c>
      <c r="E7" s="77">
        <v>700000</v>
      </c>
      <c r="F7" s="77"/>
      <c r="G7" s="77"/>
      <c r="H7" s="77"/>
      <c r="I7" s="77"/>
      <c r="J7" s="77"/>
      <c r="K7" s="77"/>
    </row>
    <row r="8" ht="22.75" customHeight="1" spans="1:11">
      <c r="A8" s="78"/>
      <c r="B8" s="79"/>
      <c r="C8" s="79"/>
      <c r="D8" s="77"/>
      <c r="E8" s="77"/>
      <c r="F8" s="77"/>
      <c r="G8" s="77"/>
      <c r="H8" s="77"/>
      <c r="I8" s="77"/>
      <c r="J8" s="77"/>
      <c r="K8" s="7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6" sqref="C6:E18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60"/>
    </row>
    <row r="2" ht="36.9" customHeight="1" spans="1:5">
      <c r="A2" s="11" t="s">
        <v>170</v>
      </c>
      <c r="B2" s="11"/>
      <c r="C2" s="11"/>
      <c r="D2" s="11"/>
      <c r="E2" s="11"/>
    </row>
    <row r="3" ht="21.85" customHeight="1" spans="1:5">
      <c r="A3" s="12"/>
      <c r="B3" s="12"/>
      <c r="C3" s="51" t="s">
        <v>32</v>
      </c>
      <c r="D3" s="51"/>
      <c r="E3" s="51"/>
    </row>
    <row r="4" ht="22.75" customHeight="1" spans="1:5">
      <c r="A4" s="52" t="s">
        <v>108</v>
      </c>
      <c r="B4" s="52"/>
      <c r="C4" s="52" t="s">
        <v>166</v>
      </c>
      <c r="D4" s="52"/>
      <c r="E4" s="52"/>
    </row>
    <row r="5" ht="22.75" customHeight="1" spans="1:5">
      <c r="A5" s="61" t="s">
        <v>171</v>
      </c>
      <c r="B5" s="61" t="s">
        <v>172</v>
      </c>
      <c r="C5" s="62" t="s">
        <v>113</v>
      </c>
      <c r="D5" s="61" t="s">
        <v>110</v>
      </c>
      <c r="E5" s="61" t="s">
        <v>111</v>
      </c>
    </row>
    <row r="6" ht="22.75" customHeight="1" spans="1:5">
      <c r="A6" s="63"/>
      <c r="B6" s="64" t="s">
        <v>113</v>
      </c>
      <c r="C6" s="65">
        <f>D6+E6</f>
        <v>14231622.95</v>
      </c>
      <c r="D6" s="65">
        <f>D7+D10+D14+D16</f>
        <v>13531622.95</v>
      </c>
      <c r="E6" s="65">
        <f>E7</f>
        <v>700000</v>
      </c>
    </row>
    <row r="7" ht="29" customHeight="1" spans="1:5">
      <c r="A7" s="36" t="s">
        <v>173</v>
      </c>
      <c r="B7" s="36" t="s">
        <v>174</v>
      </c>
      <c r="C7" s="66">
        <f t="shared" ref="C7:C18" si="0">D7+E7</f>
        <v>12226936.57</v>
      </c>
      <c r="D7" s="67">
        <v>11526936.57</v>
      </c>
      <c r="E7" s="67">
        <v>700000</v>
      </c>
    </row>
    <row r="8" ht="29" customHeight="1" spans="1:5">
      <c r="A8" s="36" t="s">
        <v>175</v>
      </c>
      <c r="B8" s="36" t="s">
        <v>176</v>
      </c>
      <c r="C8" s="66">
        <f t="shared" si="0"/>
        <v>12226936.57</v>
      </c>
      <c r="D8" s="67">
        <v>11526936.57</v>
      </c>
      <c r="E8" s="68">
        <v>700000</v>
      </c>
    </row>
    <row r="9" ht="29" customHeight="1" spans="1:5">
      <c r="A9" s="38" t="s">
        <v>177</v>
      </c>
      <c r="B9" s="38" t="s">
        <v>178</v>
      </c>
      <c r="C9" s="69">
        <f t="shared" si="0"/>
        <v>12226936.57</v>
      </c>
      <c r="D9" s="70">
        <v>11526936.57</v>
      </c>
      <c r="E9" s="70">
        <v>700000</v>
      </c>
    </row>
    <row r="10" ht="29" customHeight="1" spans="1:5">
      <c r="A10" s="36" t="s">
        <v>179</v>
      </c>
      <c r="B10" s="36" t="s">
        <v>180</v>
      </c>
      <c r="C10" s="66">
        <f t="shared" si="0"/>
        <v>1370375.95</v>
      </c>
      <c r="D10" s="66">
        <f>D11</f>
        <v>1370375.95</v>
      </c>
      <c r="E10" s="71"/>
    </row>
    <row r="11" ht="29" customHeight="1" spans="1:5">
      <c r="A11" s="36" t="s">
        <v>181</v>
      </c>
      <c r="B11" s="36" t="s">
        <v>182</v>
      </c>
      <c r="C11" s="66">
        <f t="shared" si="0"/>
        <v>1370375.95</v>
      </c>
      <c r="D11" s="66">
        <f>D12+D13</f>
        <v>1370375.95</v>
      </c>
      <c r="E11" s="71"/>
    </row>
    <row r="12" ht="29" customHeight="1" spans="1:5">
      <c r="A12" s="38" t="s">
        <v>183</v>
      </c>
      <c r="B12" s="38" t="s">
        <v>184</v>
      </c>
      <c r="C12" s="69">
        <f t="shared" si="0"/>
        <v>48240</v>
      </c>
      <c r="D12" s="69">
        <v>48240</v>
      </c>
      <c r="E12" s="71"/>
    </row>
    <row r="13" ht="29" customHeight="1" spans="1:5">
      <c r="A13" s="38" t="s">
        <v>185</v>
      </c>
      <c r="B13" s="38" t="s">
        <v>186</v>
      </c>
      <c r="C13" s="72">
        <f t="shared" si="0"/>
        <v>1322135.95</v>
      </c>
      <c r="D13" s="72">
        <v>1322135.95</v>
      </c>
      <c r="E13" s="71"/>
    </row>
    <row r="14" ht="29" customHeight="1" spans="1:5">
      <c r="A14" s="38" t="s">
        <v>187</v>
      </c>
      <c r="B14" s="36" t="s">
        <v>188</v>
      </c>
      <c r="C14" s="66">
        <f t="shared" si="0"/>
        <v>33012.95</v>
      </c>
      <c r="D14" s="66">
        <f>D15</f>
        <v>33012.95</v>
      </c>
      <c r="E14" s="71"/>
    </row>
    <row r="15" ht="29" customHeight="1" spans="1:5">
      <c r="A15" s="38" t="s">
        <v>189</v>
      </c>
      <c r="B15" s="38" t="s">
        <v>188</v>
      </c>
      <c r="C15" s="72">
        <f t="shared" si="0"/>
        <v>33012.95</v>
      </c>
      <c r="D15" s="72">
        <v>33012.95</v>
      </c>
      <c r="E15" s="71"/>
    </row>
    <row r="16" ht="29" customHeight="1" spans="1:5">
      <c r="A16" s="36" t="s">
        <v>190</v>
      </c>
      <c r="B16" s="36" t="s">
        <v>191</v>
      </c>
      <c r="C16" s="73">
        <f t="shared" si="0"/>
        <v>601297.48</v>
      </c>
      <c r="D16" s="73">
        <v>601297.48</v>
      </c>
      <c r="E16" s="71"/>
    </row>
    <row r="17" ht="29" customHeight="1" spans="1:5">
      <c r="A17" s="36" t="s">
        <v>192</v>
      </c>
      <c r="B17" s="36" t="s">
        <v>193</v>
      </c>
      <c r="C17" s="73">
        <f t="shared" si="0"/>
        <v>601297.48</v>
      </c>
      <c r="D17" s="73">
        <v>601297.48</v>
      </c>
      <c r="E17" s="71"/>
    </row>
    <row r="18" ht="29" customHeight="1" spans="1:5">
      <c r="A18" s="38" t="s">
        <v>194</v>
      </c>
      <c r="B18" s="38" t="s">
        <v>195</v>
      </c>
      <c r="C18" s="72">
        <f t="shared" si="0"/>
        <v>601297.48</v>
      </c>
      <c r="D18" s="72">
        <v>601297.48</v>
      </c>
      <c r="E18" s="7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24" workbookViewId="0">
      <selection activeCell="A35" sqref="A35:C36"/>
    </sheetView>
  </sheetViews>
  <sheetFormatPr defaultColWidth="10" defaultRowHeight="13.5" outlineLevelCol="4"/>
  <cols>
    <col min="1" max="1" width="8.75" customWidth="1"/>
    <col min="2" max="2" width="30.375" customWidth="1"/>
    <col min="3" max="5" width="16.25" customWidth="1"/>
  </cols>
  <sheetData>
    <row r="1" ht="39.85" customHeight="1" spans="1:5">
      <c r="A1" s="11" t="s">
        <v>196</v>
      </c>
      <c r="B1" s="11"/>
      <c r="C1" s="11"/>
      <c r="D1" s="11"/>
      <c r="E1" s="11"/>
    </row>
    <row r="2" ht="22.75" customHeight="1" spans="1:5">
      <c r="A2" s="50"/>
      <c r="B2" s="50"/>
      <c r="C2" s="12"/>
      <c r="D2" s="12"/>
      <c r="E2" s="51" t="s">
        <v>32</v>
      </c>
    </row>
    <row r="3" ht="21" customHeight="1" spans="1:5">
      <c r="A3" s="52" t="s">
        <v>197</v>
      </c>
      <c r="B3" s="52"/>
      <c r="C3" s="52" t="s">
        <v>198</v>
      </c>
      <c r="D3" s="52"/>
      <c r="E3" s="52"/>
    </row>
    <row r="4" ht="21" customHeight="1" spans="1:5">
      <c r="A4" s="52" t="s">
        <v>171</v>
      </c>
      <c r="B4" s="52" t="s">
        <v>172</v>
      </c>
      <c r="C4" s="52" t="s">
        <v>113</v>
      </c>
      <c r="D4" s="52" t="s">
        <v>199</v>
      </c>
      <c r="E4" s="52" t="s">
        <v>200</v>
      </c>
    </row>
    <row r="5" ht="21" customHeight="1" spans="1:5">
      <c r="A5" s="52"/>
      <c r="B5" s="53" t="s">
        <v>113</v>
      </c>
      <c r="C5" s="54">
        <f>D5+E5</f>
        <v>13531622.95</v>
      </c>
      <c r="D5" s="55">
        <f>D6+D32</f>
        <v>11044942.57</v>
      </c>
      <c r="E5" s="55">
        <f>E14+E35</f>
        <v>2486680.38</v>
      </c>
    </row>
    <row r="6" s="49" customFormat="1" ht="21" customHeight="1" spans="1:5">
      <c r="A6" s="56" t="s">
        <v>201</v>
      </c>
      <c r="B6" s="56" t="s">
        <v>202</v>
      </c>
      <c r="C6" s="54">
        <f t="shared" ref="C6:C36" si="0">D6+E6</f>
        <v>10996702.57</v>
      </c>
      <c r="D6" s="54">
        <f>SUM(D7:D18)</f>
        <v>10996702.57</v>
      </c>
      <c r="E6" s="54"/>
    </row>
    <row r="7" ht="21" customHeight="1" spans="1:5">
      <c r="A7" s="24" t="s">
        <v>203</v>
      </c>
      <c r="B7" s="39" t="s">
        <v>204</v>
      </c>
      <c r="C7" s="57">
        <f t="shared" si="0"/>
        <v>3825385.2</v>
      </c>
      <c r="D7" s="57">
        <v>3825385.2</v>
      </c>
      <c r="E7" s="57"/>
    </row>
    <row r="8" ht="21" customHeight="1" spans="1:5">
      <c r="A8" s="24" t="s">
        <v>205</v>
      </c>
      <c r="B8" s="39" t="s">
        <v>206</v>
      </c>
      <c r="C8" s="57">
        <f t="shared" si="0"/>
        <v>2936791.59</v>
      </c>
      <c r="D8" s="57">
        <v>2936791.59</v>
      </c>
      <c r="E8" s="40"/>
    </row>
    <row r="9" ht="21" customHeight="1" spans="1:5">
      <c r="A9" s="24" t="s">
        <v>207</v>
      </c>
      <c r="B9" s="39" t="s">
        <v>208</v>
      </c>
      <c r="C9" s="57">
        <f t="shared" si="0"/>
        <v>1941294</v>
      </c>
      <c r="D9" s="57">
        <v>1941294</v>
      </c>
      <c r="E9" s="40"/>
    </row>
    <row r="10" ht="21" customHeight="1" spans="1:5">
      <c r="A10" s="24" t="s">
        <v>209</v>
      </c>
      <c r="B10" s="24" t="s">
        <v>210</v>
      </c>
      <c r="C10" s="57">
        <f t="shared" si="0"/>
        <v>336785.4</v>
      </c>
      <c r="D10" s="57">
        <v>336785.4</v>
      </c>
      <c r="E10" s="40"/>
    </row>
    <row r="11" ht="21" customHeight="1" spans="1:5">
      <c r="A11" s="24" t="s">
        <v>211</v>
      </c>
      <c r="B11" s="58" t="s">
        <v>212</v>
      </c>
      <c r="C11" s="57">
        <f t="shared" si="0"/>
        <v>1322135.95</v>
      </c>
      <c r="D11" s="57">
        <v>1322135.95</v>
      </c>
      <c r="E11" s="40"/>
    </row>
    <row r="12" ht="21" customHeight="1" spans="1:5">
      <c r="A12" s="24" t="s">
        <v>213</v>
      </c>
      <c r="B12" s="24" t="s">
        <v>214</v>
      </c>
      <c r="C12" s="57">
        <f t="shared" si="0"/>
        <v>601297.48</v>
      </c>
      <c r="D12" s="57">
        <v>601297.48</v>
      </c>
      <c r="E12" s="40"/>
    </row>
    <row r="13" ht="21" customHeight="1" spans="1:5">
      <c r="A13" s="24" t="s">
        <v>215</v>
      </c>
      <c r="B13" s="24" t="s">
        <v>216</v>
      </c>
      <c r="C13" s="57">
        <f t="shared" si="0"/>
        <v>33012.95</v>
      </c>
      <c r="D13" s="57">
        <v>33012.95</v>
      </c>
      <c r="E13" s="40"/>
    </row>
    <row r="14" s="49" customFormat="1" ht="21" customHeight="1" spans="1:5">
      <c r="A14" s="56" t="s">
        <v>217</v>
      </c>
      <c r="B14" s="59" t="s">
        <v>218</v>
      </c>
      <c r="C14" s="33">
        <f t="shared" si="0"/>
        <v>2436680.38</v>
      </c>
      <c r="D14" s="33"/>
      <c r="E14" s="33">
        <f>SUM(E15:E31)</f>
        <v>2436680.38</v>
      </c>
    </row>
    <row r="15" ht="21" customHeight="1" spans="1:5">
      <c r="A15" s="24" t="s">
        <v>219</v>
      </c>
      <c r="B15" s="39" t="s">
        <v>220</v>
      </c>
      <c r="C15" s="40">
        <f t="shared" si="0"/>
        <v>565000</v>
      </c>
      <c r="D15" s="40"/>
      <c r="E15" s="40">
        <v>565000</v>
      </c>
    </row>
    <row r="16" ht="21" customHeight="1" spans="1:5">
      <c r="A16" s="24" t="s">
        <v>221</v>
      </c>
      <c r="B16" s="39" t="s">
        <v>222</v>
      </c>
      <c r="C16" s="40">
        <f t="shared" si="0"/>
        <v>250000</v>
      </c>
      <c r="D16" s="40"/>
      <c r="E16" s="40">
        <v>250000</v>
      </c>
    </row>
    <row r="17" ht="21" customHeight="1" spans="1:5">
      <c r="A17" s="24" t="s">
        <v>223</v>
      </c>
      <c r="B17" s="39" t="s">
        <v>224</v>
      </c>
      <c r="C17" s="40">
        <f t="shared" si="0"/>
        <v>10000</v>
      </c>
      <c r="D17" s="40"/>
      <c r="E17" s="40">
        <v>10000</v>
      </c>
    </row>
    <row r="18" ht="21" customHeight="1" spans="1:5">
      <c r="A18" s="24" t="s">
        <v>225</v>
      </c>
      <c r="B18" s="39" t="s">
        <v>226</v>
      </c>
      <c r="C18" s="40">
        <f t="shared" si="0"/>
        <v>10000</v>
      </c>
      <c r="D18" s="40"/>
      <c r="E18" s="40">
        <v>10000</v>
      </c>
    </row>
    <row r="19" ht="21" customHeight="1" spans="1:5">
      <c r="A19" s="24" t="s">
        <v>227</v>
      </c>
      <c r="B19" s="39" t="s">
        <v>228</v>
      </c>
      <c r="C19" s="40">
        <f t="shared" si="0"/>
        <v>75000</v>
      </c>
      <c r="D19" s="40"/>
      <c r="E19" s="40">
        <v>75000</v>
      </c>
    </row>
    <row r="20" ht="21" customHeight="1" spans="1:5">
      <c r="A20" s="24" t="s">
        <v>229</v>
      </c>
      <c r="B20" s="39" t="s">
        <v>230</v>
      </c>
      <c r="C20" s="40">
        <f t="shared" si="0"/>
        <v>550000</v>
      </c>
      <c r="D20" s="40"/>
      <c r="E20" s="40">
        <v>550000</v>
      </c>
    </row>
    <row r="21" ht="21" customHeight="1" spans="1:5">
      <c r="A21" s="24" t="s">
        <v>231</v>
      </c>
      <c r="B21" s="39" t="s">
        <v>232</v>
      </c>
      <c r="C21" s="40">
        <f t="shared" si="0"/>
        <v>10000</v>
      </c>
      <c r="D21" s="40"/>
      <c r="E21" s="40">
        <v>10000</v>
      </c>
    </row>
    <row r="22" ht="21" customHeight="1" spans="1:5">
      <c r="A22" s="24" t="s">
        <v>233</v>
      </c>
      <c r="B22" s="39" t="s">
        <v>234</v>
      </c>
      <c r="C22" s="40">
        <f t="shared" si="0"/>
        <v>20000</v>
      </c>
      <c r="D22" s="40"/>
      <c r="E22" s="40">
        <v>20000</v>
      </c>
    </row>
    <row r="23" ht="21" customHeight="1" spans="1:5">
      <c r="A23" s="24" t="s">
        <v>235</v>
      </c>
      <c r="B23" s="39" t="s">
        <v>236</v>
      </c>
      <c r="C23" s="40">
        <f t="shared" si="0"/>
        <v>20000</v>
      </c>
      <c r="D23" s="40"/>
      <c r="E23" s="40">
        <v>20000</v>
      </c>
    </row>
    <row r="24" ht="21" customHeight="1" spans="1:5">
      <c r="A24" s="24" t="s">
        <v>237</v>
      </c>
      <c r="B24" s="39" t="s">
        <v>238</v>
      </c>
      <c r="C24" s="40">
        <f t="shared" si="0"/>
        <v>10000</v>
      </c>
      <c r="D24" s="40"/>
      <c r="E24" s="40">
        <v>10000</v>
      </c>
    </row>
    <row r="25" ht="21" customHeight="1" spans="1:5">
      <c r="A25" s="24" t="s">
        <v>239</v>
      </c>
      <c r="B25" s="39" t="s">
        <v>240</v>
      </c>
      <c r="C25" s="40">
        <f t="shared" si="0"/>
        <v>10000</v>
      </c>
      <c r="D25" s="40"/>
      <c r="E25" s="40">
        <v>10000</v>
      </c>
    </row>
    <row r="26" ht="21" customHeight="1" spans="1:5">
      <c r="A26" s="24" t="s">
        <v>241</v>
      </c>
      <c r="B26" s="39" t="s">
        <v>242</v>
      </c>
      <c r="C26" s="40">
        <f t="shared" si="0"/>
        <v>10000</v>
      </c>
      <c r="D26" s="40"/>
      <c r="E26" s="40">
        <v>10000</v>
      </c>
    </row>
    <row r="27" ht="21" customHeight="1" spans="1:5">
      <c r="A27" s="24" t="s">
        <v>243</v>
      </c>
      <c r="B27" s="39" t="s">
        <v>244</v>
      </c>
      <c r="C27" s="40">
        <f t="shared" si="0"/>
        <v>30000</v>
      </c>
      <c r="D27" s="40"/>
      <c r="E27" s="40">
        <v>30000</v>
      </c>
    </row>
    <row r="28" ht="21" customHeight="1" spans="1:5">
      <c r="A28" s="24" t="s">
        <v>245</v>
      </c>
      <c r="B28" s="39" t="s">
        <v>246</v>
      </c>
      <c r="C28" s="40">
        <f t="shared" si="0"/>
        <v>65842.5</v>
      </c>
      <c r="D28" s="40"/>
      <c r="E28" s="40">
        <v>65842.5</v>
      </c>
    </row>
    <row r="29" ht="21" customHeight="1" spans="1:5">
      <c r="A29" s="24" t="s">
        <v>247</v>
      </c>
      <c r="B29" s="39" t="s">
        <v>248</v>
      </c>
      <c r="C29" s="40">
        <f t="shared" si="0"/>
        <v>44837.88</v>
      </c>
      <c r="D29" s="40"/>
      <c r="E29" s="40">
        <v>44837.88</v>
      </c>
    </row>
    <row r="30" ht="21" customHeight="1" spans="1:5">
      <c r="A30" s="24" t="s">
        <v>249</v>
      </c>
      <c r="B30" s="39" t="s">
        <v>250</v>
      </c>
      <c r="C30" s="40">
        <f t="shared" si="0"/>
        <v>120000</v>
      </c>
      <c r="D30" s="40"/>
      <c r="E30" s="40">
        <v>120000</v>
      </c>
    </row>
    <row r="31" ht="21" customHeight="1" spans="1:5">
      <c r="A31" s="24" t="s">
        <v>251</v>
      </c>
      <c r="B31" s="39" t="s">
        <v>252</v>
      </c>
      <c r="C31" s="40">
        <f t="shared" si="0"/>
        <v>636000</v>
      </c>
      <c r="D31" s="40"/>
      <c r="E31" s="40">
        <v>636000</v>
      </c>
    </row>
    <row r="32" s="49" customFormat="1" ht="21" customHeight="1" spans="1:5">
      <c r="A32" s="56" t="s">
        <v>253</v>
      </c>
      <c r="B32" s="59" t="s">
        <v>254</v>
      </c>
      <c r="C32" s="33">
        <f t="shared" si="0"/>
        <v>48240</v>
      </c>
      <c r="D32" s="33">
        <f>SUM(D33:D34)</f>
        <v>48240</v>
      </c>
      <c r="E32" s="33"/>
    </row>
    <row r="33" ht="21" customHeight="1" spans="1:5">
      <c r="A33" s="24" t="s">
        <v>255</v>
      </c>
      <c r="B33" s="39" t="s">
        <v>256</v>
      </c>
      <c r="C33" s="40">
        <f t="shared" si="0"/>
        <v>45000</v>
      </c>
      <c r="D33" s="40">
        <v>45000</v>
      </c>
      <c r="E33" s="40"/>
    </row>
    <row r="34" ht="21" customHeight="1" spans="1:5">
      <c r="A34" s="24" t="s">
        <v>257</v>
      </c>
      <c r="B34" s="39" t="s">
        <v>258</v>
      </c>
      <c r="C34" s="40">
        <f t="shared" si="0"/>
        <v>3240</v>
      </c>
      <c r="D34" s="40">
        <v>3240</v>
      </c>
      <c r="E34" s="40"/>
    </row>
    <row r="35" s="49" customFormat="1" ht="21" customHeight="1" spans="1:5">
      <c r="A35" s="56" t="s">
        <v>259</v>
      </c>
      <c r="B35" s="59" t="s">
        <v>260</v>
      </c>
      <c r="C35" s="33">
        <f t="shared" si="0"/>
        <v>50000</v>
      </c>
      <c r="D35" s="33"/>
      <c r="E35" s="33">
        <f>E36</f>
        <v>50000</v>
      </c>
    </row>
    <row r="36" ht="21" customHeight="1" spans="1:5">
      <c r="A36" s="24" t="s">
        <v>261</v>
      </c>
      <c r="B36" s="39" t="s">
        <v>262</v>
      </c>
      <c r="C36" s="40">
        <f t="shared" si="0"/>
        <v>50000</v>
      </c>
      <c r="D36" s="40"/>
      <c r="E36" s="40">
        <v>50000</v>
      </c>
    </row>
  </sheetData>
  <mergeCells count="4">
    <mergeCell ref="A1:E1"/>
    <mergeCell ref="A2:B2"/>
    <mergeCell ref="A3:B3"/>
    <mergeCell ref="C3:E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吕蒙</cp:lastModifiedBy>
  <dcterms:created xsi:type="dcterms:W3CDTF">2023-01-31T08:53:00Z</dcterms:created>
  <dcterms:modified xsi:type="dcterms:W3CDTF">2025-02-11T01:19:28Z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