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<sst xmlns="http://schemas.openxmlformats.org/spreadsheetml/2006/main" count="323" uniqueCount="258">
  <si>
    <t>单位代码：</t>
  </si>
  <si>
    <t>621026128001001</t>
  </si>
  <si>
    <t>单位名称：</t>
  </si>
  <si>
    <t>中国共产党宁县委员会机构编制委员会办公室</t>
  </si>
  <si>
    <t>单位预算公开表</t>
  </si>
  <si>
    <t xml:space="preserve">     </t>
  </si>
  <si>
    <r>
      <rPr>
        <sz val="18"/>
        <rFont val="宋体"/>
        <charset val="134"/>
      </rPr>
      <t>编制日期：</t>
    </r>
    <r>
      <rPr>
        <sz val="18"/>
        <rFont val="Times New Roman"/>
        <charset val="134"/>
      </rPr>
      <t>2025</t>
    </r>
    <r>
      <rPr>
        <sz val="18"/>
        <rFont val="宋体"/>
        <charset val="134"/>
      </rPr>
      <t>年</t>
    </r>
    <r>
      <rPr>
        <sz val="18"/>
        <rFont val="Times New Roman"/>
        <charset val="134"/>
      </rPr>
      <t>2</t>
    </r>
    <r>
      <rPr>
        <sz val="18"/>
        <rFont val="宋体"/>
        <charset val="134"/>
      </rPr>
      <t>月</t>
    </r>
    <r>
      <rPr>
        <sz val="18"/>
        <rFont val="Times New Roman"/>
        <charset val="134"/>
      </rPr>
      <t>10</t>
    </r>
    <r>
      <rPr>
        <sz val="18"/>
        <rFont val="宋体"/>
        <charset val="134"/>
      </rPr>
      <t>日</t>
    </r>
  </si>
  <si>
    <t>部门领导：</t>
  </si>
  <si>
    <t>巴汪峰</t>
  </si>
  <si>
    <t>财务负责人：</t>
  </si>
  <si>
    <t>高扬</t>
  </si>
  <si>
    <t>制表人：</t>
  </si>
  <si>
    <t>苏文宁</t>
  </si>
  <si>
    <t xml:space="preserve">      </t>
  </si>
  <si>
    <t>目   录</t>
  </si>
  <si>
    <t>表  名</t>
  </si>
  <si>
    <t xml:space="preserve">备  注
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</si>
  <si>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）部门收支总体情况表</t>
    </r>
  </si>
  <si>
    <t xml:space="preserve">
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</si>
  <si>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）部门收入总体情况表</t>
    </r>
  </si>
  <si>
    <t xml:space="preserve">财务预算口径
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</si>
  <si>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）部门支出总体情况表</t>
    </r>
  </si>
  <si>
    <t>功能分类全口径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</si>
  <si>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）财政拨款收支总体情况表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</si>
  <si>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）财政拨款支出表</t>
    </r>
  </si>
  <si>
    <t>财政拨款按单位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</si>
  <si>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）一般公共预算支出情况表</t>
    </r>
  </si>
  <si>
    <t>功能分类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</si>
  <si>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）一般公共预算基本支出情况表</t>
    </r>
  </si>
  <si>
    <t>支出经济分类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</si>
  <si>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）一般公共预算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三公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经费、会议费、培训费安排表</t>
    </r>
  </si>
  <si>
    <t>机关运行经费、经济分类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</si>
  <si>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）一般公共预算机关运行经费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</si>
  <si>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）政府性基金预算支出情况表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</si>
  <si>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）部门管理转移支付表</t>
    </r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</si>
  <si>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）国有资本经营预算支出情况表</t>
    </r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</si>
  <si>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</si>
  <si>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</si>
  <si>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</si>
  <si>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</si>
  <si>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</si>
  <si>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</si>
  <si>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</si>
  <si>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</si>
  <si>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</si>
  <si>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</si>
  <si>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</si>
  <si>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</si>
  <si>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</si>
  <si>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</si>
  <si>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</si>
  <si>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</si>
  <si>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</si>
  <si>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</si>
  <si>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</si>
  <si>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</si>
  <si>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</si>
  <si>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</si>
  <si>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</si>
  <si>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</si>
  <si>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</si>
  <si>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</si>
  <si>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</si>
  <si>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</si>
  <si>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</si>
  <si>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</si>
  <si>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</si>
  <si>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</si>
  <si>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</si>
  <si>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</si>
  <si>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</si>
  <si>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</si>
  <si>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</si>
  <si>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</si>
  <si>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</si>
  <si>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</si>
  <si>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</si>
  <si>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</si>
  <si>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</si>
  <si>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</si>
  <si>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</si>
  <si>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</si>
  <si>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</si>
  <si>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</si>
  <si>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</si>
  <si>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</si>
  <si>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</si>
  <si>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</si>
  <si>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</si>
  <si>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</si>
  <si>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</si>
  <si>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</si>
  <si>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</si>
  <si>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</si>
  <si>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</si>
  <si>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</si>
  <si>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</si>
  <si>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</si>
  <si>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</si>
  <si>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</si>
  <si>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</si>
  <si>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</si>
  <si>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</si>
  <si>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</si>
  <si>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t xml:space="preserve">    财政性单位结转</t>
  </si>
  <si>
    <t xml:space="preserve">    财政性单位结余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</si>
  <si>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</si>
  <si>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t xml:space="preserve">    非财政性单位结转</t>
  </si>
  <si>
    <t xml:space="preserve">    非财政性单位结余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</si>
  <si>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</si>
  <si>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</si>
  <si>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</si>
  <si>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</si>
  <si>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</si>
  <si>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</si>
  <si>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</si>
  <si>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</si>
  <si>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</si>
  <si>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</si>
  <si>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208社会保障和就业支出</t>
  </si>
  <si>
    <t>20801人力资源和社会保障管理事务</t>
  </si>
  <si>
    <t>2080101行政运行</t>
  </si>
  <si>
    <t>20805行政事业单位养老支出</t>
  </si>
  <si>
    <t>2080501行政单位离退休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</si>
  <si>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</si>
  <si>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</si>
  <si>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</si>
  <si>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</si>
  <si>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</si>
  <si>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</si>
  <si>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</si>
  <si>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</si>
  <si>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</si>
  <si>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</si>
  <si>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</si>
  <si>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</si>
  <si>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</si>
  <si>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</si>
  <si>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</si>
  <si>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</si>
  <si>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</si>
  <si>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</si>
  <si>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</si>
  <si>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</si>
  <si>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</si>
  <si>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</si>
  <si>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</si>
  <si>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</si>
  <si>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</si>
  <si>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</si>
  <si>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</si>
  <si>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</si>
  <si>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</si>
  <si>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</si>
  <si>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</si>
  <si>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</si>
  <si>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</si>
  <si>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</si>
  <si>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</si>
  <si>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</si>
  <si>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</si>
  <si>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</si>
  <si>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</si>
  <si>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</si>
  <si>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</si>
  <si>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</si>
  <si>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</si>
  <si>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</si>
  <si>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</si>
  <si>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</si>
  <si>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</si>
  <si>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</si>
  <si>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</si>
  <si>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r>
      <rPr>
        <sz val="12"/>
        <rFont val="SimSun"/>
        <charset val="134"/>
      </rPr>
      <t>中共宁县委编办</t>
    </r>
  </si>
  <si>
    <t>一般公共预算支出情况表</t>
  </si>
  <si>
    <t>科目编码</t>
  </si>
  <si>
    <t>科目名称</t>
  </si>
  <si>
    <t>208</t>
  </si>
  <si>
    <t>社会保障和就业支出</t>
  </si>
  <si>
    <t>人力资源和社会保障管理事务</t>
  </si>
  <si>
    <t>行政运行</t>
  </si>
  <si>
    <t>行政事业单位养老支出</t>
  </si>
  <si>
    <t>行政单位离退休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</si>
  <si>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</si>
  <si>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</si>
  <si>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</si>
  <si>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</si>
  <si>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</si>
  <si>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一般公共预算基本支出表</t>
  </si>
  <si>
    <t>经济分类科目</t>
  </si>
  <si>
    <t>一般公共预算基本支出</t>
  </si>
  <si>
    <r>
      <rPr>
        <b/>
        <sz val="12"/>
        <rFont val="SimSun"/>
        <charset val="134"/>
      </rPr>
      <t>科目编码</t>
    </r>
  </si>
  <si>
    <r>
      <rPr>
        <b/>
        <sz val="12"/>
        <rFont val="SimSun"/>
        <charset val="134"/>
      </rPr>
      <t>合计</t>
    </r>
  </si>
  <si>
    <r>
      <rPr>
        <b/>
        <sz val="12"/>
        <rFont val="SimSun"/>
        <charset val="134"/>
      </rPr>
      <t>人员经费</t>
    </r>
  </si>
  <si>
    <r>
      <rPr>
        <b/>
        <sz val="12"/>
        <rFont val="SimSun"/>
        <charset val="134"/>
      </rPr>
      <t>公用经费</t>
    </r>
  </si>
  <si>
    <t>301</t>
  </si>
  <si>
    <t>工资福利支出</t>
  </si>
  <si>
    <t>30101</t>
  </si>
  <si>
    <t>基本工资</t>
  </si>
  <si>
    <t xml:space="preserve">528129
</t>
  </si>
  <si>
    <t>30102</t>
  </si>
  <si>
    <t>津贴补贴</t>
  </si>
  <si>
    <t>30103</t>
  </si>
  <si>
    <t>绩效工资</t>
  </si>
  <si>
    <t>30104</t>
  </si>
  <si>
    <t>公务员年终一次性奖金</t>
  </si>
  <si>
    <t>30105</t>
  </si>
  <si>
    <t>基础绩效奖</t>
  </si>
  <si>
    <t>30106</t>
  </si>
  <si>
    <t>取暖费</t>
  </si>
  <si>
    <t>30107</t>
  </si>
  <si>
    <t>正常晋升及政策性增人增资</t>
  </si>
  <si>
    <t>30108</t>
  </si>
  <si>
    <t>机关事业单位养老保险财政补贴资金</t>
  </si>
  <si>
    <t>30109</t>
  </si>
  <si>
    <t>职工医疗保险财政补贴</t>
  </si>
  <si>
    <t>30110</t>
  </si>
  <si>
    <t>补充医疗保险</t>
  </si>
  <si>
    <t>30111</t>
  </si>
  <si>
    <t>工伤保险</t>
  </si>
  <si>
    <t>30112</t>
  </si>
  <si>
    <t>失业保险</t>
  </si>
  <si>
    <t>商品和服务支出</t>
  </si>
  <si>
    <t>公用经费</t>
  </si>
  <si>
    <t>工会费</t>
  </si>
  <si>
    <t>福利费</t>
  </si>
  <si>
    <t>其他交通费用（车补）</t>
  </si>
  <si>
    <t>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</si>
  <si>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</si>
  <si>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</si>
  <si>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</si>
  <si>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</si>
  <si>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</si>
  <si>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</si>
  <si>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</si>
  <si>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</si>
  <si>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</si>
  <si>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中共宁县委编办</t>
  </si>
  <si>
    <t>一般公共预算机关运行经费</t>
  </si>
  <si>
    <t>序号</t>
  </si>
  <si>
    <t>经济科目编码</t>
  </si>
  <si>
    <t>经济科目名称</t>
  </si>
  <si>
    <r>
      <rPr>
        <b/>
        <sz val="12"/>
        <color indexed="8"/>
        <rFont val="宋体"/>
        <charset val="134"/>
      </rPr>
      <t>合计</t>
    </r>
  </si>
  <si>
    <r>
      <rPr>
        <b/>
        <sz val="12"/>
        <color indexed="8"/>
        <rFont val="宋体"/>
        <charset val="1"/>
      </rPr>
      <t>商品和服务支出</t>
    </r>
  </si>
  <si>
    <t>政府性基金预算支出情况表</t>
  </si>
  <si>
    <t>项        目</t>
  </si>
  <si>
    <t>编码</t>
  </si>
  <si>
    <t>名称</t>
  </si>
  <si>
    <t>无</t>
  </si>
  <si>
    <t>单位管理转移支付表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</si>
  <si>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</si>
  <si>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</si>
  <si>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</si>
  <si>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</si>
  <si>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 xml:space="preserve">                                           单位：万元</t>
  </si>
  <si>
    <t>**</t>
  </si>
  <si>
    <t>总计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</si>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</sst>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</numFmts>
  <fonts count="77">
    <font>
      <sz val="11"/>
      <color indexed="8"/>
      <name val="宋体"/>
      <charset val="1"/>
      <scheme val="minor"/>
    </font>
    <font>
      <sz val="22"/>
      <color indexed="8"/>
      <name val="方正小标宋简体"/>
      <charset val="1"/>
    </font>
    <font>
      <sz val="14"/>
      <color rgb="FF000000"/>
      <name val="宋体"/>
      <charset val="1"/>
      <scheme val="minor"/>
    </font>
    <font>
      <b/>
      <sz val="12"/>
      <color rgb="FF000000"/>
      <name val="宋体"/>
      <charset val="1"/>
      <scheme val="minor"/>
    </font>
    <font>
      <b/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color rgb="FF000000"/>
      <name val="宋体"/>
      <charset val="1"/>
      <scheme val="minor"/>
    </font>
    <font>
      <sz val="12"/>
      <color indexed="8"/>
      <name val="宋体"/>
      <charset val="1"/>
      <scheme val="minor"/>
    </font>
    <font>
      <sz val="9"/>
      <name val="SimSun"/>
      <charset val="134"/>
    </font>
    <font>
      <sz val="22"/>
      <name val="方正小标宋简体"/>
      <charset val="134"/>
    </font>
    <font>
      <sz val="10"/>
      <name val="SimSun"/>
      <charset val="134"/>
    </font>
    <font>
      <b/>
      <sz val="14"/>
      <name val="SimSun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2"/>
      <name val="SimSun"/>
      <charset val="134"/>
    </font>
    <font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sz val="12"/>
      <color indexed="8"/>
      <name val="Times New Roman"/>
      <charset val="134"/>
    </font>
    <font>
      <sz val="9"/>
      <color indexed="8"/>
      <name val="宋体"/>
      <charset val="134"/>
    </font>
    <font>
      <b/>
      <sz val="12"/>
      <name val="SimSun"/>
      <charset val="134"/>
    </font>
    <font>
      <b/>
      <sz val="12"/>
      <name val="Times New Roman"/>
      <charset val="134"/>
    </font>
    <font>
      <b/>
      <sz val="10"/>
      <name val="SimSun"/>
      <charset val="134"/>
    </font>
    <font>
      <b/>
      <sz val="9"/>
      <color indexed="8"/>
      <name val="宋体"/>
      <charset val="134"/>
    </font>
    <font>
      <sz val="10"/>
      <name val="黑体"/>
      <charset val="134"/>
    </font>
    <font>
      <sz val="11"/>
      <color indexed="8"/>
      <name val="黑体"/>
      <charset val="1"/>
    </font>
    <font>
      <b/>
      <sz val="11"/>
      <color indexed="8"/>
      <name val="宋体"/>
      <charset val="1"/>
      <scheme val="minor"/>
    </font>
    <font>
      <b/>
      <sz val="10"/>
      <name val="黑体"/>
      <charset val="134"/>
    </font>
    <font>
      <sz val="26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9"/>
      <color rgb="FF000000"/>
      <name val="宋体"/>
      <charset val="1"/>
      <scheme val="minor"/>
    </font>
    <font>
      <b/>
      <sz val="11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"/>
      <scheme val="minor"/>
    </font>
    <font>
      <sz val="11"/>
      <color indexed="8"/>
      <name val="Times New Roman"/>
      <charset val="1"/>
    </font>
    <font>
      <sz val="16"/>
      <color indexed="8"/>
      <name val="宋体"/>
      <charset val="1"/>
      <scheme val="minor"/>
    </font>
    <font>
      <sz val="16"/>
      <name val="SimSun"/>
      <charset val="134"/>
    </font>
    <font>
      <sz val="28"/>
      <name val="方正小标宋简体"/>
      <charset val="134"/>
    </font>
    <font>
      <sz val="18"/>
      <name val="宋体"/>
      <charset val="134"/>
    </font>
    <font>
      <sz val="18"/>
      <name val="Times New Roman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"/>
    </font>
    <font>
      <b/>
      <sz val="9"/>
      <color rgb="FF000000"/>
      <name val="宋体"/>
      <charset val="1"/>
    </font>
    <font>
      <b/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4" fillId="0" borderId="0" applyFont="0" applyFill="0" applyBorder="0" applyAlignment="0" applyProtection="0">
      <alignment vertical="center"/>
    </xf>
    <xf numFmtId="44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42" fontId="5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4" borderId="4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5" applyNumberFormat="0" applyFill="0" applyAlignment="0" applyProtection="0">
      <alignment vertical="center"/>
    </xf>
    <xf numFmtId="0" fontId="61" fillId="0" borderId="5" applyNumberFormat="0" applyFill="0" applyAlignment="0" applyProtection="0">
      <alignment vertical="center"/>
    </xf>
    <xf numFmtId="0" fontId="62" fillId="0" borderId="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5" borderId="7" applyNumberFormat="0" applyAlignment="0" applyProtection="0">
      <alignment vertical="center"/>
    </xf>
    <xf numFmtId="0" fontId="64" fillId="6" borderId="8" applyNumberFormat="0" applyAlignment="0" applyProtection="0">
      <alignment vertical="center"/>
    </xf>
    <xf numFmtId="0" fontId="65" fillId="6" borderId="7" applyNumberFormat="0" applyAlignment="0" applyProtection="0">
      <alignment vertical="center"/>
    </xf>
    <xf numFmtId="0" fontId="66" fillId="7" borderId="9" applyNumberFormat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68" fillId="0" borderId="11" applyNumberFormat="0" applyFill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1" fillId="10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3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3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13" fillId="0" borderId="0"/>
  </cellStyleXfs>
  <cellXfs count="14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3" fillId="0" borderId="0" xfId="0" applyFont="1" applyFill="1" applyAlignment="1"/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176" fontId="19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177" fontId="24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177" fontId="2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177" fontId="22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177" fontId="29" fillId="3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177" fontId="22" fillId="0" borderId="1" xfId="0" applyNumberFormat="1" applyFont="1" applyBorder="1" applyAlignment="1">
      <alignment horizontal="center" vertical="center" wrapText="1"/>
    </xf>
    <xf numFmtId="177" fontId="25" fillId="0" borderId="1" xfId="0" applyNumberFormat="1" applyFont="1" applyBorder="1" applyAlignment="1">
      <alignment horizontal="center" vertical="center"/>
    </xf>
    <xf numFmtId="178" fontId="32" fillId="2" borderId="1" xfId="0" applyNumberFormat="1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177" fontId="22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35" fillId="2" borderId="1" xfId="0" applyNumberFormat="1" applyFont="1" applyFill="1" applyBorder="1" applyAlignment="1">
      <alignment horizontal="left" vertical="center" wrapText="1"/>
    </xf>
    <xf numFmtId="177" fontId="29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177" fontId="29" fillId="0" borderId="2" xfId="0" applyNumberFormat="1" applyFont="1" applyBorder="1" applyAlignment="1">
      <alignment horizontal="center" vertical="center" wrapText="1"/>
    </xf>
    <xf numFmtId="177" fontId="25" fillId="0" borderId="0" xfId="0" applyNumberFormat="1" applyFont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49" fontId="37" fillId="0" borderId="1" xfId="0" applyNumberFormat="1" applyFont="1" applyBorder="1" applyAlignment="1">
      <alignment vertical="center" wrapText="1"/>
    </xf>
    <xf numFmtId="177" fontId="29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27" fillId="0" borderId="0" xfId="0" applyFont="1" applyFill="1" applyBorder="1" applyAlignment="1" applyProtection="1">
      <alignment vertical="center"/>
    </xf>
    <xf numFmtId="0" fontId="31" fillId="0" borderId="1" xfId="0" applyFont="1" applyFill="1" applyBorder="1" applyAlignment="1" applyProtection="1">
      <alignment horizontal="center" vertical="center"/>
    </xf>
    <xf numFmtId="0" fontId="39" fillId="2" borderId="1" xfId="0" applyFont="1" applyFill="1" applyBorder="1" applyAlignment="1">
      <alignment horizontal="left" vertical="center"/>
    </xf>
    <xf numFmtId="177" fontId="26" fillId="0" borderId="1" xfId="0" applyNumberFormat="1" applyFont="1" applyFill="1" applyBorder="1" applyAlignment="1" applyProtection="1">
      <alignment horizontal="center" vertical="center"/>
    </xf>
    <xf numFmtId="0" fontId="27" fillId="0" borderId="1" xfId="49" applyFont="1" applyFill="1" applyBorder="1" applyAlignment="1" applyProtection="1">
      <alignment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31" fillId="0" borderId="1" xfId="49" applyFont="1" applyFill="1" applyBorder="1" applyAlignment="1" applyProtection="1">
      <alignment vertical="center"/>
    </xf>
    <xf numFmtId="0" fontId="27" fillId="0" borderId="1" xfId="49" applyFont="1" applyBorder="1" applyAlignment="1" applyProtection="1">
      <alignment vertical="center"/>
    </xf>
    <xf numFmtId="0" fontId="31" fillId="0" borderId="1" xfId="49" applyFont="1" applyFill="1" applyBorder="1" applyAlignment="1" applyProtection="1">
      <alignment horizontal="center"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vertical="center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 applyBorder="1" applyAlignment="1">
      <alignment vertical="center" wrapText="1"/>
    </xf>
    <xf numFmtId="0" fontId="49" fillId="0" borderId="0" xfId="0" applyFont="1" applyAlignment="1">
      <alignment horizontal="left" vertical="center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left" vertical="center" wrapText="1"/>
    </xf>
    <xf numFmtId="0" fontId="49" fillId="0" borderId="0" xfId="0" applyFont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B4" sqref="B4:K4"/>
    </sheetView>
  </sheetViews>
  <sheetFormatPr defaultColWidth="10" defaultRowHeight="13.5"/>
  <cols>
    <col min="1" max="1" width="2.54166666666667" customWidth="1"/>
    <col min="2" max="2" width="20.25" customWidth="1"/>
    <col min="3" max="4" width="9.76666666666667" customWidth="1"/>
    <col min="5" max="5" width="20.125" customWidth="1"/>
    <col min="6" max="6" width="9.76666666666667" customWidth="1"/>
    <col min="7" max="7" width="11.5083333333333" customWidth="1"/>
    <col min="8" max="8" width="18" customWidth="1"/>
    <col min="9" max="11" width="9.76666666666667" customWidth="1"/>
  </cols>
  <sheetData>
    <row r="1" s="132" customFormat="1" ht="38" customHeight="1" spans="1:11">
      <c r="A1" s="133"/>
      <c r="B1" s="133" t="s">
        <v>0</v>
      </c>
      <c r="C1" s="140" t="s">
        <v>1</v>
      </c>
      <c r="D1" s="134"/>
      <c r="E1" s="134"/>
      <c r="F1" s="134"/>
      <c r="G1" s="133"/>
      <c r="H1" s="133"/>
      <c r="I1" s="133"/>
      <c r="J1" s="133"/>
      <c r="K1" s="133"/>
    </row>
    <row r="2" s="132" customFormat="1" ht="38" customHeight="1" spans="1:11">
      <c r="A2" s="133"/>
      <c r="B2" s="133" t="s">
        <v>2</v>
      </c>
      <c r="C2" s="134" t="s">
        <v>3</v>
      </c>
      <c r="D2" s="134"/>
      <c r="E2" s="134"/>
      <c r="F2" s="134"/>
      <c r="G2" s="134"/>
      <c r="H2" s="133"/>
      <c r="I2" s="133"/>
      <c r="J2" s="133"/>
      <c r="K2" s="133"/>
    </row>
    <row r="3" ht="14.3" customHeight="1" spans="1:1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ht="78.55" customHeight="1" spans="1:11">
      <c r="A4" s="12"/>
      <c r="B4" s="135" t="s">
        <v>4</v>
      </c>
      <c r="C4" s="135"/>
      <c r="D4" s="135"/>
      <c r="E4" s="135"/>
      <c r="F4" s="135"/>
      <c r="G4" s="135"/>
      <c r="H4" s="135"/>
      <c r="I4" s="135"/>
      <c r="J4" s="135"/>
      <c r="K4" s="135"/>
    </row>
    <row r="5" ht="22.75" customHeight="1" spans="1:1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ht="22.75" customHeight="1" spans="1:1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ht="22.75" customHeight="1" spans="1:1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32" customFormat="1" ht="40" customHeight="1" spans="1:11">
      <c r="A8" s="133"/>
      <c r="B8" s="133" t="s">
        <v>5</v>
      </c>
      <c r="C8" s="136" t="s">
        <v>6</v>
      </c>
      <c r="D8" s="137"/>
      <c r="E8" s="137"/>
      <c r="F8" s="137"/>
      <c r="G8" s="137"/>
      <c r="H8" s="137"/>
      <c r="I8" s="137"/>
      <c r="J8" s="133"/>
      <c r="K8" s="133"/>
    </row>
    <row r="9" s="132" customFormat="1" ht="22.75" customHeight="1" spans="1:1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="132" customFormat="1" ht="58" customHeight="1" spans="1:11">
      <c r="A10" s="133"/>
      <c r="B10" s="138" t="s">
        <v>7</v>
      </c>
      <c r="C10" s="139" t="s">
        <v>8</v>
      </c>
      <c r="D10" s="133"/>
      <c r="E10" s="138" t="s">
        <v>9</v>
      </c>
      <c r="F10" s="133" t="s">
        <v>10</v>
      </c>
      <c r="G10" s="133"/>
      <c r="H10" s="138" t="s">
        <v>11</v>
      </c>
      <c r="I10" s="133" t="s">
        <v>12</v>
      </c>
      <c r="J10" s="133"/>
      <c r="K10" s="133"/>
    </row>
    <row r="11" ht="14.3" customHeight="1" spans="1:11">
      <c r="A11" s="12"/>
      <c r="B11" s="12"/>
      <c r="C11" s="12" t="s">
        <v>13</v>
      </c>
      <c r="D11" s="12"/>
      <c r="E11" s="12"/>
      <c r="F11" s="12"/>
      <c r="G11" s="12"/>
      <c r="H11" s="12"/>
      <c r="I11" s="12"/>
      <c r="J11" s="12"/>
      <c r="K11" s="12"/>
    </row>
    <row r="12" ht="14.3" customHeight="1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ht="14.3" customHeight="1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</sheetData>
  <mergeCells count="4">
    <mergeCell ref="C1:F1"/>
    <mergeCell ref="C2:G2"/>
    <mergeCell ref="B4:K4"/>
    <mergeCell ref="C8:I8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8" sqref="G8"/>
    </sheetView>
  </sheetViews>
  <sheetFormatPr defaultColWidth="10" defaultRowHeight="13.5" outlineLevelRow="7" outlineLevelCol="7"/>
  <cols>
    <col min="1" max="1" width="17.5" customWidth="1"/>
    <col min="2" max="2" width="15" customWidth="1"/>
    <col min="3" max="3" width="12.9166666666667" customWidth="1"/>
    <col min="4" max="4" width="15.75" customWidth="1"/>
    <col min="5" max="5" width="17.875" customWidth="1"/>
    <col min="6" max="6" width="14.75" customWidth="1"/>
    <col min="7" max="7" width="17" customWidth="1"/>
    <col min="8" max="8" width="19.625" customWidth="1"/>
  </cols>
  <sheetData>
    <row r="1" ht="14.3" customHeight="1" spans="1:8">
      <c r="A1" s="12"/>
      <c r="B1" s="12"/>
      <c r="C1" s="12"/>
      <c r="D1" s="12"/>
      <c r="E1" s="12"/>
      <c r="F1" s="12"/>
      <c r="G1" s="12"/>
      <c r="H1" s="12"/>
    </row>
    <row r="2" ht="69" customHeight="1" spans="1:8">
      <c r="A2" s="13" t="s">
        <v>228</v>
      </c>
      <c r="B2" s="13"/>
      <c r="C2" s="13"/>
      <c r="D2" s="13"/>
      <c r="E2" s="13"/>
      <c r="F2" s="13"/>
      <c r="G2" s="13"/>
      <c r="H2" s="13"/>
    </row>
    <row r="3" ht="51" customHeight="1" spans="1:8">
      <c r="A3" s="12"/>
      <c r="B3" s="12"/>
      <c r="C3" s="12"/>
      <c r="D3" s="12"/>
      <c r="E3" s="12"/>
      <c r="F3" s="12"/>
      <c r="G3" s="30" t="s">
        <v>37</v>
      </c>
      <c r="H3" s="50"/>
    </row>
    <row r="4" ht="46" customHeight="1" spans="1:8">
      <c r="A4" s="51" t="s">
        <v>169</v>
      </c>
      <c r="B4" s="51" t="s">
        <v>229</v>
      </c>
      <c r="C4" s="51"/>
      <c r="D4" s="51"/>
      <c r="E4" s="51"/>
      <c r="F4" s="51"/>
      <c r="G4" s="51" t="s">
        <v>230</v>
      </c>
      <c r="H4" s="51" t="s">
        <v>231</v>
      </c>
    </row>
    <row r="5" ht="48" customHeight="1" spans="1:8">
      <c r="A5" s="51"/>
      <c r="B5" s="51" t="s">
        <v>118</v>
      </c>
      <c r="C5" s="51" t="s">
        <v>232</v>
      </c>
      <c r="D5" s="51" t="s">
        <v>233</v>
      </c>
      <c r="E5" s="51" t="s">
        <v>234</v>
      </c>
      <c r="F5" s="51"/>
      <c r="G5" s="51"/>
      <c r="H5" s="51"/>
    </row>
    <row r="6" ht="51" customHeight="1" spans="1:8">
      <c r="A6" s="51"/>
      <c r="B6" s="51"/>
      <c r="C6" s="51"/>
      <c r="D6" s="51"/>
      <c r="E6" s="51" t="s">
        <v>235</v>
      </c>
      <c r="F6" s="51" t="s">
        <v>236</v>
      </c>
      <c r="G6" s="51"/>
      <c r="H6" s="51"/>
    </row>
    <row r="7" ht="55" customHeight="1" spans="1:8">
      <c r="A7" s="52" t="s">
        <v>118</v>
      </c>
      <c r="B7" s="53">
        <v>500</v>
      </c>
      <c r="C7" s="53"/>
      <c r="D7" s="53">
        <v>500</v>
      </c>
      <c r="E7" s="54"/>
      <c r="F7" s="54"/>
      <c r="G7" s="54"/>
      <c r="H7" s="54"/>
    </row>
    <row r="8" ht="81" customHeight="1" spans="1:8">
      <c r="A8" s="52" t="s">
        <v>237</v>
      </c>
      <c r="B8" s="53">
        <v>500</v>
      </c>
      <c r="C8" s="53"/>
      <c r="D8" s="53">
        <v>500</v>
      </c>
      <c r="E8" s="55"/>
      <c r="F8" s="55"/>
      <c r="G8" s="55"/>
      <c r="H8" s="55"/>
    </row>
  </sheetData>
  <mergeCells count="10">
    <mergeCell ref="A2:H2"/>
    <mergeCell ref="G3:H3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826388888888889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J9" sqref="J9"/>
    </sheetView>
  </sheetViews>
  <sheetFormatPr defaultColWidth="10" defaultRowHeight="15"/>
  <cols>
    <col min="1" max="1" width="9.76666666666667" customWidth="1"/>
    <col min="2" max="2" width="14.5" style="20" customWidth="1"/>
    <col min="3" max="3" width="23.125" style="20" customWidth="1"/>
    <col min="4" max="4" width="12.2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2"/>
      <c r="B1" s="28"/>
      <c r="C1" s="29"/>
      <c r="D1" s="12"/>
      <c r="E1" s="12"/>
      <c r="F1" s="12"/>
      <c r="G1" s="12"/>
      <c r="H1" s="12"/>
      <c r="I1" s="12"/>
      <c r="J1" s="12"/>
    </row>
    <row r="2" ht="39.85" customHeight="1" spans="1:10">
      <c r="A2" s="13" t="s">
        <v>238</v>
      </c>
      <c r="B2" s="22"/>
      <c r="C2" s="22"/>
      <c r="D2" s="13"/>
      <c r="E2" s="13"/>
      <c r="F2" s="13"/>
      <c r="G2" s="12"/>
      <c r="H2" s="12"/>
      <c r="I2" s="12"/>
      <c r="J2" s="12"/>
    </row>
    <row r="3" ht="22.75" customHeight="1" spans="1:10">
      <c r="A3" s="14"/>
      <c r="D3" s="30" t="s">
        <v>37</v>
      </c>
      <c r="E3" s="30"/>
      <c r="F3" s="31"/>
      <c r="G3" s="12"/>
      <c r="H3" s="12"/>
      <c r="I3" s="12"/>
      <c r="J3" s="12"/>
    </row>
    <row r="4" customFormat="1" ht="41" customHeight="1" spans="1:10">
      <c r="A4" s="32" t="s">
        <v>239</v>
      </c>
      <c r="B4" s="25" t="s">
        <v>240</v>
      </c>
      <c r="C4" s="24" t="s">
        <v>241</v>
      </c>
      <c r="D4" s="32" t="s">
        <v>118</v>
      </c>
      <c r="E4" s="32" t="s">
        <v>115</v>
      </c>
      <c r="F4" s="32" t="s">
        <v>116</v>
      </c>
      <c r="G4" s="12"/>
      <c r="H4" s="12"/>
      <c r="I4" s="12"/>
      <c r="J4" s="12"/>
    </row>
    <row r="5" ht="41" customHeight="1" spans="1:10">
      <c r="A5" s="33"/>
      <c r="B5" s="34"/>
      <c r="C5" s="35" t="s">
        <v>242</v>
      </c>
      <c r="D5" s="36">
        <v>121633.24</v>
      </c>
      <c r="E5" s="36">
        <v>121633.24</v>
      </c>
      <c r="F5" s="37"/>
      <c r="G5" s="14"/>
      <c r="H5" s="14"/>
      <c r="I5" s="14"/>
      <c r="J5" s="14"/>
    </row>
    <row r="6" ht="41" customHeight="1" spans="1:6">
      <c r="A6" s="38">
        <v>1</v>
      </c>
      <c r="B6" s="39">
        <v>302</v>
      </c>
      <c r="C6" s="39" t="s">
        <v>243</v>
      </c>
      <c r="D6" s="36">
        <f>D7+D8+D9+D10</f>
        <v>121633.24</v>
      </c>
      <c r="E6" s="36">
        <f>E7+E8+E9+E10</f>
        <v>121633.24</v>
      </c>
      <c r="F6" s="40"/>
    </row>
    <row r="7" ht="41" customHeight="1" spans="1:6">
      <c r="A7" s="38">
        <v>2</v>
      </c>
      <c r="B7" s="41">
        <v>30201</v>
      </c>
      <c r="C7" s="41" t="s">
        <v>223</v>
      </c>
      <c r="D7" s="42">
        <v>60000</v>
      </c>
      <c r="E7" s="42">
        <v>60000</v>
      </c>
      <c r="F7" s="40"/>
    </row>
    <row r="8" ht="41" customHeight="1" spans="1:6">
      <c r="A8" s="38">
        <v>3</v>
      </c>
      <c r="B8" s="41">
        <v>30202</v>
      </c>
      <c r="C8" s="43" t="s">
        <v>224</v>
      </c>
      <c r="D8" s="42">
        <v>8817.35</v>
      </c>
      <c r="E8" s="42">
        <v>8817.35</v>
      </c>
      <c r="F8" s="40"/>
    </row>
    <row r="9" ht="41" customHeight="1" spans="1:6">
      <c r="A9" s="38">
        <v>4</v>
      </c>
      <c r="B9" s="41">
        <v>30203</v>
      </c>
      <c r="C9" s="43" t="s">
        <v>225</v>
      </c>
      <c r="D9" s="42">
        <v>7815.89</v>
      </c>
      <c r="E9" s="42">
        <v>7815.89</v>
      </c>
      <c r="F9" s="40"/>
    </row>
    <row r="10" ht="41" customHeight="1" spans="1:6">
      <c r="A10" s="38">
        <v>5</v>
      </c>
      <c r="B10" s="41">
        <v>30204</v>
      </c>
      <c r="C10" s="41" t="s">
        <v>226</v>
      </c>
      <c r="D10" s="42">
        <v>45000</v>
      </c>
      <c r="E10" s="42">
        <v>45000</v>
      </c>
      <c r="F10" s="40"/>
    </row>
    <row r="11" ht="41" customHeight="1" spans="1:6">
      <c r="A11" s="40"/>
      <c r="B11" s="44"/>
      <c r="C11" s="45"/>
      <c r="D11" s="40"/>
      <c r="E11" s="40"/>
      <c r="F11" s="40"/>
    </row>
    <row r="12" ht="36" customHeight="1" spans="1:6">
      <c r="A12" s="46"/>
      <c r="B12" s="47"/>
      <c r="C12" s="48"/>
      <c r="D12" s="46"/>
      <c r="E12" s="49"/>
      <c r="F12" s="46"/>
    </row>
    <row r="13" ht="36" customHeight="1" spans="1:6">
      <c r="A13" s="46"/>
      <c r="B13" s="47"/>
      <c r="C13" s="48"/>
      <c r="D13" s="46"/>
      <c r="E13" s="46"/>
      <c r="F13" s="46"/>
    </row>
    <row r="14" ht="36" customHeight="1" spans="1:6">
      <c r="A14" s="46"/>
      <c r="B14" s="47"/>
      <c r="C14" s="48"/>
      <c r="D14" s="46"/>
      <c r="E14" s="46"/>
      <c r="F14" s="46"/>
    </row>
    <row r="15" ht="36" customHeight="1" spans="1:6">
      <c r="A15" s="46"/>
      <c r="B15" s="47"/>
      <c r="C15" s="48"/>
      <c r="D15" s="46"/>
      <c r="E15" s="46"/>
      <c r="F15" s="46"/>
    </row>
    <row r="16" ht="36" customHeight="1" spans="1:6">
      <c r="A16" s="46"/>
      <c r="B16" s="47"/>
      <c r="C16" s="48"/>
      <c r="D16" s="46"/>
      <c r="E16" s="46"/>
      <c r="F16" s="46"/>
    </row>
    <row r="17" ht="36" customHeight="1" spans="1:6">
      <c r="A17" s="46"/>
      <c r="B17" s="47"/>
      <c r="C17" s="48"/>
      <c r="D17" s="46"/>
      <c r="E17" s="46"/>
      <c r="F17" s="46"/>
    </row>
    <row r="18" ht="36" customHeight="1" spans="1:6">
      <c r="A18" s="46"/>
      <c r="B18" s="47"/>
      <c r="C18" s="48"/>
      <c r="D18" s="46"/>
      <c r="E18" s="46"/>
      <c r="F18" s="46"/>
    </row>
    <row r="19" ht="36" customHeight="1" spans="1:6">
      <c r="A19" s="46"/>
      <c r="B19" s="47"/>
      <c r="C19" s="48"/>
      <c r="D19" s="46"/>
      <c r="E19" s="46"/>
      <c r="F19" s="46"/>
    </row>
    <row r="25" ht="13.5" spans="2:3">
      <c r="B25" s="19"/>
      <c r="C25" s="19"/>
    </row>
    <row r="26" ht="13.5" spans="2:3">
      <c r="B26" s="19"/>
      <c r="C26" s="19"/>
    </row>
    <row r="27" ht="13.5" spans="2:3">
      <c r="B27" s="19"/>
      <c r="C27" s="19"/>
    </row>
  </sheetData>
  <mergeCells count="2">
    <mergeCell ref="A2:F2"/>
    <mergeCell ref="D3:F3"/>
  </mergeCells>
  <pageMargins left="0.75" right="0.75" top="0.550694444444444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3" sqref="C3"/>
    </sheetView>
  </sheetViews>
  <sheetFormatPr defaultColWidth="7.875" defaultRowHeight="12.75" customHeight="1"/>
  <cols>
    <col min="1" max="1" width="17" style="20" customWidth="1"/>
    <col min="2" max="2" width="41.375" style="20" customWidth="1"/>
    <col min="3" max="3" width="29.375" style="20" customWidth="1"/>
    <col min="4" max="4" width="2.5" style="20" customWidth="1"/>
    <col min="5" max="16" width="8" style="20"/>
    <col min="17" max="16384" width="7.875" style="19"/>
  </cols>
  <sheetData>
    <row r="1" ht="15" customHeight="1" spans="1:16">
      <c r="A1" s="21"/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ht="32.25" customHeight="1" spans="1:16">
      <c r="A2" s="22" t="s">
        <v>244</v>
      </c>
      <c r="B2" s="22"/>
      <c r="C2" s="2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ht="42" customHeight="1" spans="1:16">
      <c r="A3" s="19"/>
      <c r="B3" s="19"/>
      <c r="C3" s="23" t="s">
        <v>37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54" customHeight="1" spans="1:16">
      <c r="A4" s="24" t="s">
        <v>245</v>
      </c>
      <c r="B4" s="24"/>
      <c r="C4" s="25" t="s">
        <v>41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ht="54" customHeight="1" spans="1:16">
      <c r="A5" s="24" t="s">
        <v>246</v>
      </c>
      <c r="B5" s="24" t="s">
        <v>247</v>
      </c>
      <c r="C5" s="2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="19" customFormat="1" ht="54" customHeight="1" spans="1:3">
      <c r="A6" s="24" t="s">
        <v>118</v>
      </c>
      <c r="B6" s="24" t="s">
        <v>248</v>
      </c>
      <c r="C6" s="25" t="s">
        <v>248</v>
      </c>
    </row>
    <row r="7" s="19" customFormat="1" ht="54" customHeight="1" spans="1:4">
      <c r="A7" s="26"/>
      <c r="B7" s="26"/>
      <c r="C7" s="27">
        <v>0</v>
      </c>
      <c r="D7" s="20"/>
    </row>
    <row r="8" ht="54" customHeight="1" spans="1:16">
      <c r="A8" s="26"/>
      <c r="B8" s="26"/>
      <c r="C8" s="2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ht="54" customHeight="1" spans="1:16">
      <c r="A9" s="26"/>
      <c r="B9" s="26"/>
      <c r="C9" s="2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54" customHeight="1" spans="1:3">
      <c r="A10" s="26"/>
      <c r="B10" s="26"/>
      <c r="C10" s="27"/>
    </row>
    <row r="11" ht="54" customHeight="1" spans="1:3">
      <c r="A11" s="26"/>
      <c r="B11" s="26"/>
      <c r="C11" s="27"/>
    </row>
    <row r="12" ht="54" customHeight="1" spans="1:3">
      <c r="A12" s="26"/>
      <c r="B12" s="26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629861111111111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8" sqref="D18"/>
    </sheetView>
  </sheetViews>
  <sheetFormatPr defaultColWidth="10" defaultRowHeight="13.5" outlineLevelRow="4" outlineLevelCol="4"/>
  <cols>
    <col min="1" max="1" width="17.625" customWidth="1"/>
    <col min="2" max="2" width="19.875" customWidth="1"/>
    <col min="3" max="3" width="30.875" customWidth="1"/>
    <col min="4" max="4" width="29.75" customWidth="1"/>
    <col min="5" max="5" width="36.625" customWidth="1"/>
  </cols>
  <sheetData>
    <row r="1" ht="14.3" customHeight="1" spans="1:5">
      <c r="A1" s="12"/>
      <c r="B1" s="12"/>
      <c r="C1" s="12"/>
      <c r="D1" s="12"/>
      <c r="E1" s="12"/>
    </row>
    <row r="2" ht="39.85" customHeight="1" spans="1:5">
      <c r="A2" s="13" t="s">
        <v>249</v>
      </c>
      <c r="B2" s="13"/>
      <c r="C2" s="13"/>
      <c r="D2" s="13"/>
      <c r="E2" s="13"/>
    </row>
    <row r="3" ht="50" customHeight="1" spans="1:5">
      <c r="A3" s="14"/>
      <c r="B3" s="14"/>
      <c r="C3" s="14"/>
      <c r="D3" s="14"/>
      <c r="E3" s="15" t="s">
        <v>37</v>
      </c>
    </row>
    <row r="4" ht="78" customHeight="1" spans="1:5">
      <c r="A4" s="16" t="s">
        <v>169</v>
      </c>
      <c r="B4" s="16" t="s">
        <v>118</v>
      </c>
      <c r="C4" s="16" t="s">
        <v>250</v>
      </c>
      <c r="D4" s="16" t="s">
        <v>251</v>
      </c>
      <c r="E4" s="16" t="s">
        <v>252</v>
      </c>
    </row>
    <row r="5" ht="65" customHeight="1" spans="1:5">
      <c r="A5" s="17" t="s">
        <v>237</v>
      </c>
      <c r="B5" s="16">
        <v>0</v>
      </c>
      <c r="C5" s="18"/>
      <c r="D5" s="18"/>
      <c r="E5" s="18"/>
    </row>
  </sheetData>
  <mergeCells count="1">
    <mergeCell ref="A2:E2"/>
  </mergeCells>
  <pageMargins left="0.75" right="0.196527777777778" top="0.944444444444444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15" sqref="E15"/>
    </sheetView>
  </sheetViews>
  <sheetFormatPr defaultColWidth="9" defaultRowHeight="13.5" outlineLevelCol="1"/>
  <cols>
    <col min="1" max="1" width="39.25" customWidth="1"/>
    <col min="2" max="2" width="46" customWidth="1"/>
  </cols>
  <sheetData>
    <row r="1" ht="65" customHeight="1" spans="1:2">
      <c r="A1" s="1" t="s">
        <v>253</v>
      </c>
      <c r="B1" s="1"/>
    </row>
    <row r="2" ht="42" customHeight="1" spans="1:2">
      <c r="A2" s="2" t="s">
        <v>254</v>
      </c>
      <c r="B2" s="2"/>
    </row>
    <row r="3" ht="42" customHeight="1" spans="1:2">
      <c r="A3" s="3" t="s">
        <v>40</v>
      </c>
      <c r="B3" s="4" t="s">
        <v>41</v>
      </c>
    </row>
    <row r="4" ht="42" customHeight="1" spans="1:2">
      <c r="A4" s="3"/>
      <c r="B4" s="4"/>
    </row>
    <row r="5" ht="42" customHeight="1" spans="1:2">
      <c r="A5" s="4" t="s">
        <v>255</v>
      </c>
      <c r="B5" s="4">
        <v>1</v>
      </c>
    </row>
    <row r="6" ht="42" customHeight="1" spans="1:2">
      <c r="A6" s="5" t="s">
        <v>256</v>
      </c>
      <c r="B6" s="6">
        <v>0</v>
      </c>
    </row>
    <row r="7" ht="42" customHeight="1" spans="1:2">
      <c r="A7" s="7" t="s">
        <v>237</v>
      </c>
      <c r="B7" s="6" t="s">
        <v>248</v>
      </c>
    </row>
    <row r="8" ht="42" customHeight="1" spans="1:2">
      <c r="A8" s="7"/>
      <c r="B8" s="8"/>
    </row>
    <row r="9" ht="42" customHeight="1" spans="1:2">
      <c r="A9" s="9"/>
      <c r="B9" s="10"/>
    </row>
    <row r="10" ht="42" customHeight="1" spans="1:2">
      <c r="A10" s="9"/>
      <c r="B10" s="10"/>
    </row>
    <row r="11" ht="42" customHeight="1" spans="1:2">
      <c r="A11" s="9"/>
      <c r="B11" s="10"/>
    </row>
    <row r="12" ht="42" customHeight="1" spans="1:2">
      <c r="A12" s="9"/>
      <c r="B12" s="10"/>
    </row>
    <row r="13" ht="42" customHeight="1" spans="1:2">
      <c r="A13" s="9"/>
      <c r="B13" s="10"/>
    </row>
    <row r="14" ht="42" customHeight="1" spans="1:2">
      <c r="A14" s="9"/>
      <c r="B14" s="10"/>
    </row>
    <row r="15" ht="42" customHeight="1" spans="1:2">
      <c r="A15" s="9"/>
      <c r="B15" s="10"/>
    </row>
    <row r="16" ht="23" customHeight="1" spans="1:1">
      <c r="A16" s="11" t="s">
        <v>257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C14" sqref="C14"/>
    </sheetView>
  </sheetViews>
  <sheetFormatPr defaultColWidth="10" defaultRowHeight="13.5" outlineLevelCol="2"/>
  <cols>
    <col min="1" max="1" width="5.01666666666667" customWidth="1"/>
    <col min="2" max="2" width="55.875" customWidth="1"/>
    <col min="3" max="3" width="31" customWidth="1"/>
  </cols>
  <sheetData>
    <row r="1" ht="35.4" customHeight="1" spans="1:2">
      <c r="A1" s="12"/>
      <c r="B1" s="12"/>
    </row>
    <row r="2" ht="64" customHeight="1" spans="1:3">
      <c r="A2" s="12"/>
      <c r="B2" s="123" t="s">
        <v>14</v>
      </c>
      <c r="C2" s="123"/>
    </row>
    <row r="3" ht="41" customHeight="1" spans="1:3">
      <c r="A3" s="101"/>
      <c r="B3" s="124" t="s">
        <v>15</v>
      </c>
      <c r="C3" s="125" t="s">
        <v>16</v>
      </c>
    </row>
    <row r="4" ht="41" customHeight="1" spans="1:3">
      <c r="A4" s="119"/>
      <c r="B4" s="126" t="s">
        <v>17</v>
      </c>
      <c r="C4" s="127" t="s">
        <v>18</v>
      </c>
    </row>
    <row r="5" ht="41" customHeight="1" spans="1:3">
      <c r="A5" s="119"/>
      <c r="B5" s="126" t="s">
        <v>19</v>
      </c>
      <c r="C5" s="128" t="s">
        <v>20</v>
      </c>
    </row>
    <row r="6" ht="41" customHeight="1" spans="1:3">
      <c r="A6" s="119"/>
      <c r="B6" s="126" t="s">
        <v>21</v>
      </c>
      <c r="C6" s="127" t="s">
        <v>22</v>
      </c>
    </row>
    <row r="7" ht="41" customHeight="1" spans="1:3">
      <c r="A7" s="119"/>
      <c r="B7" s="126" t="s">
        <v>23</v>
      </c>
      <c r="C7" s="127"/>
    </row>
    <row r="8" ht="41" customHeight="1" spans="1:3">
      <c r="A8" s="119"/>
      <c r="B8" s="126" t="s">
        <v>24</v>
      </c>
      <c r="C8" s="127" t="s">
        <v>25</v>
      </c>
    </row>
    <row r="9" ht="41" customHeight="1" spans="1:3">
      <c r="A9" s="119"/>
      <c r="B9" s="126" t="s">
        <v>26</v>
      </c>
      <c r="C9" s="127" t="s">
        <v>27</v>
      </c>
    </row>
    <row r="10" ht="41" customHeight="1" spans="1:3">
      <c r="A10" s="119"/>
      <c r="B10" s="126" t="s">
        <v>28</v>
      </c>
      <c r="C10" s="127" t="s">
        <v>29</v>
      </c>
    </row>
    <row r="11" ht="41" customHeight="1" spans="1:3">
      <c r="A11" s="119"/>
      <c r="B11" s="126" t="s">
        <v>30</v>
      </c>
      <c r="C11" s="127" t="s">
        <v>31</v>
      </c>
    </row>
    <row r="12" ht="41" customHeight="1" spans="1:3">
      <c r="A12" s="119"/>
      <c r="B12" s="126" t="s">
        <v>32</v>
      </c>
      <c r="C12" s="127"/>
    </row>
    <row r="13" ht="41" customHeight="1" spans="1:3">
      <c r="A13" s="12"/>
      <c r="B13" s="126" t="s">
        <v>33</v>
      </c>
      <c r="C13" s="127"/>
    </row>
    <row r="14" ht="41" customHeight="1" spans="1:3">
      <c r="A14" s="12"/>
      <c r="B14" s="126" t="s">
        <v>34</v>
      </c>
      <c r="C14" s="127" t="s">
        <v>18</v>
      </c>
    </row>
    <row r="15" ht="41" customHeight="1" spans="2:3">
      <c r="B15" s="129" t="s">
        <v>35</v>
      </c>
      <c r="C15" s="130"/>
    </row>
    <row r="16" ht="15" spans="2:2">
      <c r="B16" s="131"/>
    </row>
  </sheetData>
  <mergeCells count="1">
    <mergeCell ref="B2:C2"/>
  </mergeCells>
  <pageMargins left="0.472222222222222" right="0.432638888888889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3" sqref="A3:C3"/>
    </sheetView>
  </sheetViews>
  <sheetFormatPr defaultColWidth="10" defaultRowHeight="13.5" outlineLevelCol="3"/>
  <cols>
    <col min="1" max="1" width="25" customWidth="1"/>
    <col min="2" max="2" width="16.6916666666667" customWidth="1"/>
    <col min="3" max="3" width="29" customWidth="1"/>
    <col min="4" max="4" width="14.5583333333333" customWidth="1"/>
  </cols>
  <sheetData>
    <row r="1" ht="14.3" customHeight="1" spans="1:4">
      <c r="A1" s="12"/>
      <c r="B1" s="12"/>
      <c r="C1" s="12"/>
      <c r="D1" s="12"/>
    </row>
    <row r="2" ht="39.85" customHeight="1" spans="1:4">
      <c r="A2" s="13" t="s">
        <v>36</v>
      </c>
      <c r="B2" s="13"/>
      <c r="C2" s="13"/>
      <c r="D2" s="13"/>
    </row>
    <row r="3" ht="22.75" customHeight="1" spans="1:4">
      <c r="A3" s="119"/>
      <c r="B3" s="119"/>
      <c r="C3" s="119"/>
      <c r="D3" s="120" t="s">
        <v>37</v>
      </c>
    </row>
    <row r="4" ht="22.75" customHeight="1" spans="1:4">
      <c r="A4" s="89" t="s">
        <v>38</v>
      </c>
      <c r="B4" s="89"/>
      <c r="C4" s="89" t="s">
        <v>39</v>
      </c>
      <c r="D4" s="89"/>
    </row>
    <row r="5" ht="22.75" customHeight="1" spans="1:4">
      <c r="A5" s="89" t="s">
        <v>40</v>
      </c>
      <c r="B5" s="89" t="s">
        <v>41</v>
      </c>
      <c r="C5" s="89" t="s">
        <v>40</v>
      </c>
      <c r="D5" s="89" t="s">
        <v>41</v>
      </c>
    </row>
    <row r="6" ht="18" customHeight="1" spans="1:4">
      <c r="A6" s="121" t="s">
        <v>42</v>
      </c>
      <c r="B6" s="68">
        <v>1657607.8</v>
      </c>
      <c r="C6" s="121" t="s">
        <v>43</v>
      </c>
      <c r="D6" s="53"/>
    </row>
    <row r="7" ht="18" customHeight="1" spans="1:4">
      <c r="A7" s="121" t="s">
        <v>44</v>
      </c>
      <c r="B7" s="53"/>
      <c r="C7" s="121" t="s">
        <v>45</v>
      </c>
      <c r="D7" s="53"/>
    </row>
    <row r="8" ht="18" customHeight="1" spans="1:4">
      <c r="A8" s="121" t="s">
        <v>46</v>
      </c>
      <c r="B8" s="53"/>
      <c r="C8" s="121" t="s">
        <v>47</v>
      </c>
      <c r="D8" s="53"/>
    </row>
    <row r="9" ht="18" customHeight="1" spans="1:4">
      <c r="A9" s="121" t="s">
        <v>48</v>
      </c>
      <c r="B9" s="53"/>
      <c r="C9" s="121" t="s">
        <v>49</v>
      </c>
      <c r="D9" s="53"/>
    </row>
    <row r="10" ht="18" customHeight="1" spans="1:4">
      <c r="A10" s="121" t="s">
        <v>50</v>
      </c>
      <c r="B10" s="53"/>
      <c r="C10" s="121" t="s">
        <v>51</v>
      </c>
      <c r="D10" s="53"/>
    </row>
    <row r="11" ht="18" customHeight="1" spans="1:4">
      <c r="A11" s="121" t="s">
        <v>52</v>
      </c>
      <c r="B11" s="53"/>
      <c r="C11" s="121" t="s">
        <v>53</v>
      </c>
      <c r="D11" s="53"/>
    </row>
    <row r="12" ht="18" customHeight="1" spans="1:4">
      <c r="A12" s="121" t="s">
        <v>54</v>
      </c>
      <c r="B12" s="53"/>
      <c r="C12" s="121" t="s">
        <v>55</v>
      </c>
      <c r="D12" s="53"/>
    </row>
    <row r="13" ht="18" customHeight="1" spans="1:4">
      <c r="A13" s="121" t="s">
        <v>56</v>
      </c>
      <c r="B13" s="53"/>
      <c r="C13" s="121" t="s">
        <v>57</v>
      </c>
      <c r="D13" s="68">
        <v>1571586.32</v>
      </c>
    </row>
    <row r="14" ht="18" customHeight="1" spans="1:4">
      <c r="A14" s="121" t="s">
        <v>58</v>
      </c>
      <c r="B14" s="53"/>
      <c r="C14" s="121" t="s">
        <v>59</v>
      </c>
      <c r="D14" s="68"/>
    </row>
    <row r="15" ht="18" customHeight="1" spans="1:4">
      <c r="A15" s="121"/>
      <c r="B15" s="53"/>
      <c r="C15" s="121" t="s">
        <v>60</v>
      </c>
      <c r="D15" s="68">
        <v>86021.48</v>
      </c>
    </row>
    <row r="16" ht="18" customHeight="1" spans="1:4">
      <c r="A16" s="121"/>
      <c r="B16" s="53"/>
      <c r="C16" s="121" t="s">
        <v>61</v>
      </c>
      <c r="D16" s="53"/>
    </row>
    <row r="17" ht="18" customHeight="1" spans="1:4">
      <c r="A17" s="121"/>
      <c r="B17" s="53"/>
      <c r="C17" s="121" t="s">
        <v>62</v>
      </c>
      <c r="D17" s="53"/>
    </row>
    <row r="18" ht="18" customHeight="1" spans="1:4">
      <c r="A18" s="121"/>
      <c r="B18" s="53"/>
      <c r="C18" s="121" t="s">
        <v>63</v>
      </c>
      <c r="D18" s="53"/>
    </row>
    <row r="19" ht="18" customHeight="1" spans="1:4">
      <c r="A19" s="121"/>
      <c r="B19" s="53"/>
      <c r="C19" s="121" t="s">
        <v>64</v>
      </c>
      <c r="D19" s="53"/>
    </row>
    <row r="20" ht="18" customHeight="1" spans="1:4">
      <c r="A20" s="122"/>
      <c r="B20" s="53"/>
      <c r="C20" s="121" t="s">
        <v>65</v>
      </c>
      <c r="D20" s="53"/>
    </row>
    <row r="21" ht="18" customHeight="1" spans="1:4">
      <c r="A21" s="122"/>
      <c r="B21" s="53"/>
      <c r="C21" s="121" t="s">
        <v>66</v>
      </c>
      <c r="D21" s="53"/>
    </row>
    <row r="22" ht="18" customHeight="1" spans="1:4">
      <c r="A22" s="122"/>
      <c r="B22" s="53"/>
      <c r="C22" s="121" t="s">
        <v>67</v>
      </c>
      <c r="D22" s="53"/>
    </row>
    <row r="23" ht="18" customHeight="1" spans="1:4">
      <c r="A23" s="122"/>
      <c r="B23" s="53"/>
      <c r="C23" s="121" t="s">
        <v>68</v>
      </c>
      <c r="D23" s="53"/>
    </row>
    <row r="24" ht="18" customHeight="1" spans="1:4">
      <c r="A24" s="122"/>
      <c r="B24" s="53"/>
      <c r="C24" s="121" t="s">
        <v>69</v>
      </c>
      <c r="D24" s="53"/>
    </row>
    <row r="25" ht="18" customHeight="1" spans="1:4">
      <c r="A25" s="121"/>
      <c r="B25" s="53"/>
      <c r="C25" s="121" t="s">
        <v>70</v>
      </c>
      <c r="D25" s="53"/>
    </row>
    <row r="26" ht="18" customHeight="1" spans="1:4">
      <c r="A26" s="121"/>
      <c r="B26" s="53"/>
      <c r="C26" s="121" t="s">
        <v>71</v>
      </c>
      <c r="D26" s="53"/>
    </row>
    <row r="27" ht="18" customHeight="1" spans="1:4">
      <c r="A27" s="121"/>
      <c r="B27" s="53"/>
      <c r="C27" s="121" t="s">
        <v>72</v>
      </c>
      <c r="D27" s="53"/>
    </row>
    <row r="28" ht="18" customHeight="1" spans="1:4">
      <c r="A28" s="122"/>
      <c r="B28" s="53"/>
      <c r="C28" s="121" t="s">
        <v>73</v>
      </c>
      <c r="D28" s="53"/>
    </row>
    <row r="29" ht="18" customHeight="1" spans="1:4">
      <c r="A29" s="122"/>
      <c r="B29" s="53"/>
      <c r="C29" s="121" t="s">
        <v>74</v>
      </c>
      <c r="D29" s="53"/>
    </row>
    <row r="30" ht="18" customHeight="1" spans="1:4">
      <c r="A30" s="122"/>
      <c r="B30" s="53"/>
      <c r="C30" s="121" t="s">
        <v>75</v>
      </c>
      <c r="D30" s="53"/>
    </row>
    <row r="31" ht="18" customHeight="1" spans="1:4">
      <c r="A31" s="122"/>
      <c r="B31" s="53"/>
      <c r="C31" s="121" t="s">
        <v>76</v>
      </c>
      <c r="D31" s="53"/>
    </row>
    <row r="32" ht="18" customHeight="1" spans="1:4">
      <c r="A32" s="122"/>
      <c r="B32" s="53"/>
      <c r="C32" s="121" t="s">
        <v>77</v>
      </c>
      <c r="D32" s="53"/>
    </row>
    <row r="33" ht="18" customHeight="1" spans="1:4">
      <c r="A33" s="121"/>
      <c r="B33" s="53"/>
      <c r="C33" s="121" t="s">
        <v>78</v>
      </c>
      <c r="D33" s="53"/>
    </row>
    <row r="34" ht="18" customHeight="1" spans="1:4">
      <c r="A34" s="121"/>
      <c r="B34" s="53"/>
      <c r="C34" s="121" t="s">
        <v>79</v>
      </c>
      <c r="D34" s="53"/>
    </row>
    <row r="35" ht="18" customHeight="1" spans="1:4">
      <c r="A35" s="121"/>
      <c r="B35" s="53"/>
      <c r="C35" s="121" t="s">
        <v>80</v>
      </c>
      <c r="D35" s="53"/>
    </row>
    <row r="36" ht="18" customHeight="1" spans="1:4">
      <c r="A36" s="121"/>
      <c r="B36" s="53"/>
      <c r="C36" s="121"/>
      <c r="D36" s="53"/>
    </row>
    <row r="37" ht="18" customHeight="1" spans="1:4">
      <c r="A37" s="121"/>
      <c r="B37" s="53"/>
      <c r="C37" s="121"/>
      <c r="D37" s="53"/>
    </row>
    <row r="38" ht="18" customHeight="1" spans="1:4">
      <c r="A38" s="121"/>
      <c r="B38" s="53"/>
      <c r="C38" s="121"/>
      <c r="D38" s="53"/>
    </row>
    <row r="39" ht="18" customHeight="1" spans="1:4">
      <c r="A39" s="122" t="s">
        <v>81</v>
      </c>
      <c r="B39" s="53">
        <f>SUM(B6:B14)</f>
        <v>1657607.8</v>
      </c>
      <c r="C39" s="122" t="s">
        <v>82</v>
      </c>
      <c r="D39" s="53">
        <f>SUM(D6:D38)</f>
        <v>1657607.8</v>
      </c>
    </row>
    <row r="40" ht="18" customHeight="1" spans="1:4">
      <c r="A40" s="122" t="s">
        <v>83</v>
      </c>
      <c r="B40" s="53"/>
      <c r="C40" s="122" t="s">
        <v>84</v>
      </c>
      <c r="D40" s="53"/>
    </row>
    <row r="41" ht="18" customHeight="1" spans="1:4">
      <c r="A41" s="122" t="s">
        <v>85</v>
      </c>
      <c r="B41" s="53"/>
      <c r="C41" s="121"/>
      <c r="D41" s="53"/>
    </row>
    <row r="42" ht="18" customHeight="1" spans="1:4">
      <c r="A42" s="122" t="s">
        <v>86</v>
      </c>
      <c r="B42" s="53">
        <f>B39+B40</f>
        <v>1657607.8</v>
      </c>
      <c r="C42" s="122" t="s">
        <v>87</v>
      </c>
      <c r="D42" s="53">
        <f>D39+D40</f>
        <v>1657607.8</v>
      </c>
    </row>
  </sheetData>
  <mergeCells count="4">
    <mergeCell ref="A2:D2"/>
    <mergeCell ref="A3:C3"/>
    <mergeCell ref="A4:B4"/>
    <mergeCell ref="C4:D4"/>
  </mergeCells>
  <pageMargins left="0.747916666666667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J17" sqref="J17"/>
    </sheetView>
  </sheetViews>
  <sheetFormatPr defaultColWidth="7.875" defaultRowHeight="12.75" customHeight="1" outlineLevelCol="2"/>
  <cols>
    <col min="1" max="1" width="42.75" style="20" customWidth="1"/>
    <col min="2" max="2" width="40.25" style="20" customWidth="1"/>
    <col min="3" max="3" width="27.375" style="20" customWidth="1"/>
    <col min="4" max="16384" width="7.875" style="19"/>
  </cols>
  <sheetData>
    <row r="1" ht="24.75" customHeight="1" spans="1:1">
      <c r="A1" s="28"/>
    </row>
    <row r="2" ht="31" customHeight="1" spans="1:2">
      <c r="A2" s="22" t="s">
        <v>88</v>
      </c>
      <c r="B2" s="22"/>
    </row>
    <row r="3" ht="24.75" customHeight="1" spans="1:2">
      <c r="A3" s="110"/>
      <c r="B3" s="23" t="s">
        <v>37</v>
      </c>
    </row>
    <row r="4" ht="23" customHeight="1" spans="1:2">
      <c r="A4" s="111" t="s">
        <v>40</v>
      </c>
      <c r="B4" s="111" t="s">
        <v>41</v>
      </c>
    </row>
    <row r="5" s="19" customFormat="1" ht="23" customHeight="1" spans="1:3">
      <c r="A5" s="112" t="s">
        <v>89</v>
      </c>
      <c r="B5" s="113">
        <f>B6+B7</f>
        <v>1657607.8</v>
      </c>
      <c r="C5" s="20"/>
    </row>
    <row r="6" s="19" customFormat="1" ht="23" customHeight="1" spans="1:3">
      <c r="A6" s="114" t="s">
        <v>90</v>
      </c>
      <c r="B6" s="113">
        <v>1657607.8</v>
      </c>
      <c r="C6" s="20"/>
    </row>
    <row r="7" s="19" customFormat="1" ht="23" customHeight="1" spans="1:3">
      <c r="A7" s="114" t="s">
        <v>91</v>
      </c>
      <c r="B7" s="115"/>
      <c r="C7" s="20"/>
    </row>
    <row r="8" s="19" customFormat="1" ht="23" customHeight="1" spans="1:3">
      <c r="A8" s="112" t="s">
        <v>92</v>
      </c>
      <c r="B8" s="115">
        <f>B9+B10</f>
        <v>0</v>
      </c>
      <c r="C8" s="20"/>
    </row>
    <row r="9" s="19" customFormat="1" ht="23" customHeight="1" spans="1:3">
      <c r="A9" s="114" t="s">
        <v>90</v>
      </c>
      <c r="B9" s="115"/>
      <c r="C9" s="20"/>
    </row>
    <row r="10" s="19" customFormat="1" ht="23" customHeight="1" spans="1:3">
      <c r="A10" s="114" t="s">
        <v>91</v>
      </c>
      <c r="B10" s="115"/>
      <c r="C10" s="20"/>
    </row>
    <row r="11" s="19" customFormat="1" ht="23" customHeight="1" spans="1:3">
      <c r="A11" s="112" t="s">
        <v>93</v>
      </c>
      <c r="B11" s="115"/>
      <c r="C11" s="20"/>
    </row>
    <row r="12" s="19" customFormat="1" ht="23" customHeight="1" spans="1:3">
      <c r="A12" s="114" t="s">
        <v>90</v>
      </c>
      <c r="B12" s="115"/>
      <c r="C12" s="20"/>
    </row>
    <row r="13" s="19" customFormat="1" ht="23" customHeight="1" spans="1:3">
      <c r="A13" s="114" t="s">
        <v>91</v>
      </c>
      <c r="B13" s="115"/>
      <c r="C13" s="20"/>
    </row>
    <row r="14" s="19" customFormat="1" ht="23" customHeight="1" spans="1:3">
      <c r="A14" s="116" t="s">
        <v>94</v>
      </c>
      <c r="B14" s="115">
        <f>SUM(B15:B17)</f>
        <v>0</v>
      </c>
      <c r="C14" s="20"/>
    </row>
    <row r="15" s="19" customFormat="1" ht="23" customHeight="1" spans="1:3">
      <c r="A15" s="114" t="s">
        <v>95</v>
      </c>
      <c r="B15" s="115"/>
      <c r="C15" s="20"/>
    </row>
    <row r="16" s="19" customFormat="1" ht="23" customHeight="1" spans="1:3">
      <c r="A16" s="114" t="s">
        <v>96</v>
      </c>
      <c r="B16" s="115"/>
      <c r="C16" s="20"/>
    </row>
    <row r="17" s="19" customFormat="1" ht="23" customHeight="1" spans="1:3">
      <c r="A17" s="114" t="s">
        <v>97</v>
      </c>
      <c r="B17" s="115"/>
      <c r="C17" s="20"/>
    </row>
    <row r="18" s="19" customFormat="1" ht="23" customHeight="1" spans="1:3">
      <c r="A18" s="116" t="s">
        <v>98</v>
      </c>
      <c r="B18" s="115"/>
      <c r="C18" s="20"/>
    </row>
    <row r="19" s="19" customFormat="1" ht="23" customHeight="1" spans="1:3">
      <c r="A19" s="116" t="s">
        <v>99</v>
      </c>
      <c r="B19" s="115"/>
      <c r="C19" s="20"/>
    </row>
    <row r="20" s="19" customFormat="1" ht="23" customHeight="1" spans="1:3">
      <c r="A20" s="116" t="s">
        <v>100</v>
      </c>
      <c r="B20" s="115"/>
      <c r="C20" s="20"/>
    </row>
    <row r="21" s="19" customFormat="1" ht="23" customHeight="1" spans="1:3">
      <c r="A21" s="116" t="s">
        <v>101</v>
      </c>
      <c r="B21" s="115"/>
      <c r="C21" s="20"/>
    </row>
    <row r="22" s="19" customFormat="1" ht="23" customHeight="1" spans="1:3">
      <c r="A22" s="116" t="s">
        <v>102</v>
      </c>
      <c r="B22" s="113">
        <f>B23+B26+B29+B30</f>
        <v>0</v>
      </c>
      <c r="C22" s="20"/>
    </row>
    <row r="23" s="19" customFormat="1" ht="23" customHeight="1" spans="1:3">
      <c r="A23" s="114" t="s">
        <v>103</v>
      </c>
      <c r="B23" s="113">
        <f>B24+B25</f>
        <v>0</v>
      </c>
      <c r="C23" s="20"/>
    </row>
    <row r="24" s="19" customFormat="1" ht="23" customHeight="1" spans="1:3">
      <c r="A24" s="114" t="s">
        <v>104</v>
      </c>
      <c r="B24" s="113"/>
      <c r="C24" s="20"/>
    </row>
    <row r="25" s="19" customFormat="1" ht="23" customHeight="1" spans="1:3">
      <c r="A25" s="114" t="s">
        <v>105</v>
      </c>
      <c r="B25" s="113"/>
      <c r="C25" s="20"/>
    </row>
    <row r="26" s="19" customFormat="1" ht="23" customHeight="1" spans="1:3">
      <c r="A26" s="114" t="s">
        <v>106</v>
      </c>
      <c r="B26" s="113">
        <f>B27+B28</f>
        <v>0</v>
      </c>
      <c r="C26" s="20"/>
    </row>
    <row r="27" s="19" customFormat="1" ht="23" customHeight="1" spans="1:3">
      <c r="A27" s="114" t="s">
        <v>107</v>
      </c>
      <c r="B27" s="113"/>
      <c r="C27" s="20"/>
    </row>
    <row r="28" s="19" customFormat="1" ht="23" customHeight="1" spans="1:3">
      <c r="A28" s="114" t="s">
        <v>108</v>
      </c>
      <c r="B28" s="113"/>
      <c r="C28" s="20"/>
    </row>
    <row r="29" s="19" customFormat="1" ht="23" customHeight="1" spans="1:3">
      <c r="A29" s="114" t="s">
        <v>109</v>
      </c>
      <c r="B29" s="113"/>
      <c r="C29" s="20"/>
    </row>
    <row r="30" s="19" customFormat="1" ht="23" customHeight="1" spans="1:3">
      <c r="A30" s="114" t="s">
        <v>110</v>
      </c>
      <c r="B30" s="113"/>
      <c r="C30" s="20"/>
    </row>
    <row r="31" ht="23" customHeight="1" spans="1:2">
      <c r="A31" s="117"/>
      <c r="B31" s="113"/>
    </row>
    <row r="32" s="19" customFormat="1" ht="23" customHeight="1" spans="1:3">
      <c r="A32" s="118" t="s">
        <v>111</v>
      </c>
      <c r="B32" s="113">
        <f>B5+B8+B14+B18+B19+B20+B21+B22</f>
        <v>1657607.8</v>
      </c>
      <c r="C32" s="20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3" sqref="D3:E3"/>
    </sheetView>
  </sheetViews>
  <sheetFormatPr defaultColWidth="10" defaultRowHeight="13.5" outlineLevelCol="4"/>
  <cols>
    <col min="1" max="1" width="33.75" customWidth="1"/>
    <col min="2" max="2" width="15.25" customWidth="1"/>
    <col min="3" max="3" width="12.125" customWidth="1"/>
    <col min="4" max="4" width="13.3" customWidth="1"/>
    <col min="5" max="5" width="12.625" customWidth="1"/>
  </cols>
  <sheetData>
    <row r="1" ht="14.3" customHeight="1" spans="1:5">
      <c r="A1" s="12"/>
      <c r="B1" s="12"/>
      <c r="C1" s="12"/>
      <c r="D1" s="12"/>
      <c r="E1" s="12"/>
    </row>
    <row r="2" ht="57" customHeight="1" spans="1:5">
      <c r="A2" s="13" t="s">
        <v>112</v>
      </c>
      <c r="B2" s="13"/>
      <c r="C2" s="13"/>
      <c r="D2" s="13"/>
      <c r="E2" s="13"/>
    </row>
    <row r="3" ht="42" customHeight="1" spans="1:5">
      <c r="A3" s="14"/>
      <c r="B3" s="14"/>
      <c r="C3" s="14"/>
      <c r="D3" s="101"/>
      <c r="E3" s="101" t="s">
        <v>37</v>
      </c>
    </row>
    <row r="4" ht="66" customHeight="1" spans="1:5">
      <c r="A4" s="102" t="s">
        <v>113</v>
      </c>
      <c r="B4" s="102" t="s">
        <v>114</v>
      </c>
      <c r="C4" s="102" t="s">
        <v>115</v>
      </c>
      <c r="D4" s="102" t="s">
        <v>116</v>
      </c>
      <c r="E4" s="102" t="s">
        <v>117</v>
      </c>
    </row>
    <row r="5" ht="55" customHeight="1" spans="1:5">
      <c r="A5" s="103" t="s">
        <v>118</v>
      </c>
      <c r="B5" s="64">
        <f>B6+B14</f>
        <v>1657607.8</v>
      </c>
      <c r="C5" s="64">
        <f>C6+C14</f>
        <v>1607607.8</v>
      </c>
      <c r="D5" s="64">
        <f>D6+D14</f>
        <v>50000</v>
      </c>
      <c r="E5" s="64"/>
    </row>
    <row r="6" ht="42" customHeight="1" spans="1:5">
      <c r="A6" s="104" t="s">
        <v>119</v>
      </c>
      <c r="B6" s="105">
        <f>B7+B9+B12</f>
        <v>1571586.32</v>
      </c>
      <c r="C6" s="105">
        <f>C7+C9+C12</f>
        <v>1521586.32</v>
      </c>
      <c r="D6" s="77">
        <v>50000</v>
      </c>
      <c r="E6" s="64"/>
    </row>
    <row r="7" ht="42" customHeight="1" spans="1:5">
      <c r="A7" s="106" t="s">
        <v>120</v>
      </c>
      <c r="B7" s="72">
        <f>C7+D7</f>
        <v>1371388.41</v>
      </c>
      <c r="C7" s="107">
        <v>1321388.41</v>
      </c>
      <c r="D7" s="42">
        <v>50000</v>
      </c>
      <c r="E7" s="64"/>
    </row>
    <row r="8" ht="42" customHeight="1" spans="1:5">
      <c r="A8" s="108" t="s">
        <v>121</v>
      </c>
      <c r="B8" s="72">
        <f t="shared" ref="B7:B16" si="0">C8+D8</f>
        <v>1371388.41</v>
      </c>
      <c r="C8" s="107">
        <v>1321388.41</v>
      </c>
      <c r="D8" s="42">
        <v>50000</v>
      </c>
      <c r="E8" s="68"/>
    </row>
    <row r="9" ht="42" customHeight="1" spans="1:5">
      <c r="A9" s="109" t="s">
        <v>122</v>
      </c>
      <c r="B9" s="105">
        <f>B10+B11</f>
        <v>193133.66</v>
      </c>
      <c r="C9" s="105">
        <f>C10+C11</f>
        <v>193133.66</v>
      </c>
      <c r="D9" s="69"/>
      <c r="E9" s="69"/>
    </row>
    <row r="10" ht="42" customHeight="1" spans="1:5">
      <c r="A10" s="108" t="s">
        <v>123</v>
      </c>
      <c r="B10" s="72">
        <f t="shared" si="0"/>
        <v>15000</v>
      </c>
      <c r="C10" s="107">
        <v>15000</v>
      </c>
      <c r="D10" s="69"/>
      <c r="E10" s="69"/>
    </row>
    <row r="11" ht="42" customHeight="1" spans="1:5">
      <c r="A11" s="108" t="s">
        <v>124</v>
      </c>
      <c r="B11" s="72">
        <f t="shared" si="0"/>
        <v>178133.66</v>
      </c>
      <c r="C11" s="107">
        <v>178133.66</v>
      </c>
      <c r="D11" s="69"/>
      <c r="E11" s="69"/>
    </row>
    <row r="12" ht="42" customHeight="1" spans="1:5">
      <c r="A12" s="109" t="s">
        <v>125</v>
      </c>
      <c r="B12" s="105">
        <f t="shared" si="0"/>
        <v>7064.25</v>
      </c>
      <c r="C12" s="105">
        <v>7064.25</v>
      </c>
      <c r="D12" s="69"/>
      <c r="E12" s="69"/>
    </row>
    <row r="13" ht="42" customHeight="1" spans="1:5">
      <c r="A13" s="108" t="s">
        <v>126</v>
      </c>
      <c r="B13" s="72">
        <f t="shared" si="0"/>
        <v>7064.25</v>
      </c>
      <c r="C13" s="107">
        <v>7064.25</v>
      </c>
      <c r="D13" s="69"/>
      <c r="E13" s="69"/>
    </row>
    <row r="14" ht="42" customHeight="1" spans="1:5">
      <c r="A14" s="109" t="s">
        <v>127</v>
      </c>
      <c r="B14" s="105">
        <f t="shared" si="0"/>
        <v>86021.48</v>
      </c>
      <c r="C14" s="105">
        <v>86021.48</v>
      </c>
      <c r="D14" s="69"/>
      <c r="E14" s="69"/>
    </row>
    <row r="15" ht="42" customHeight="1" spans="1:5">
      <c r="A15" s="108" t="s">
        <v>128</v>
      </c>
      <c r="B15" s="72">
        <f t="shared" si="0"/>
        <v>86021.48</v>
      </c>
      <c r="C15" s="72">
        <v>86021.48</v>
      </c>
      <c r="D15" s="69"/>
      <c r="E15" s="69"/>
    </row>
    <row r="16" ht="42" customHeight="1" spans="1:5">
      <c r="A16" s="108" t="s">
        <v>129</v>
      </c>
      <c r="B16" s="72">
        <f t="shared" si="0"/>
        <v>86021.48</v>
      </c>
      <c r="C16" s="107">
        <v>86021.48</v>
      </c>
      <c r="D16" s="69"/>
      <c r="E16" s="69"/>
    </row>
  </sheetData>
  <mergeCells count="1">
    <mergeCell ref="A2:E2"/>
  </mergeCells>
  <pageMargins left="0.75" right="0.75" top="0.51180555555555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G22" sqref="G22"/>
    </sheetView>
  </sheetViews>
  <sheetFormatPr defaultColWidth="10" defaultRowHeight="13.5" outlineLevelCol="6"/>
  <cols>
    <col min="1" max="1" width="22.75" customWidth="1"/>
    <col min="2" max="2" width="13.25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2"/>
      <c r="B1" s="12"/>
      <c r="C1" s="12"/>
      <c r="D1" s="12"/>
      <c r="E1" s="12"/>
      <c r="F1" s="12"/>
      <c r="G1" s="12"/>
    </row>
    <row r="2" ht="39.85" customHeight="1" spans="1:7">
      <c r="A2" s="13" t="s">
        <v>130</v>
      </c>
      <c r="B2" s="13"/>
      <c r="C2" s="13"/>
      <c r="D2" s="13"/>
      <c r="E2" s="12"/>
      <c r="F2" s="12"/>
      <c r="G2" s="12"/>
    </row>
    <row r="3" ht="22.75" customHeight="1" spans="1:7">
      <c r="A3" s="14"/>
      <c r="B3" s="14"/>
      <c r="C3" s="59" t="s">
        <v>37</v>
      </c>
      <c r="D3" s="59"/>
      <c r="E3" s="14"/>
      <c r="F3" s="14"/>
      <c r="G3" s="14"/>
    </row>
    <row r="4" ht="21" customHeight="1" spans="1:7">
      <c r="A4" s="89" t="s">
        <v>38</v>
      </c>
      <c r="B4" s="89"/>
      <c r="C4" s="89" t="s">
        <v>39</v>
      </c>
      <c r="D4" s="89"/>
      <c r="E4" s="14"/>
      <c r="F4" s="14"/>
      <c r="G4" s="14"/>
    </row>
    <row r="5" ht="21" customHeight="1" spans="1:7">
      <c r="A5" s="89" t="s">
        <v>40</v>
      </c>
      <c r="B5" s="89" t="s">
        <v>41</v>
      </c>
      <c r="C5" s="89" t="s">
        <v>40</v>
      </c>
      <c r="D5" s="89" t="s">
        <v>118</v>
      </c>
      <c r="E5" s="14"/>
      <c r="F5" s="14"/>
      <c r="G5" s="14"/>
    </row>
    <row r="6" ht="21" customHeight="1" spans="1:7">
      <c r="A6" s="97" t="s">
        <v>131</v>
      </c>
      <c r="B6" s="68">
        <v>1657607.8</v>
      </c>
      <c r="C6" s="97" t="s">
        <v>132</v>
      </c>
      <c r="D6" s="68">
        <v>1657607.8</v>
      </c>
      <c r="E6" s="14"/>
      <c r="F6" s="14"/>
      <c r="G6" s="14"/>
    </row>
    <row r="7" ht="21" customHeight="1" spans="1:7">
      <c r="A7" s="97" t="s">
        <v>133</v>
      </c>
      <c r="B7" s="68">
        <v>1657607.8</v>
      </c>
      <c r="C7" s="97" t="s">
        <v>134</v>
      </c>
      <c r="D7" s="53"/>
      <c r="E7" s="14"/>
      <c r="F7" s="14"/>
      <c r="G7" s="14"/>
    </row>
    <row r="8" ht="21" customHeight="1" spans="1:7">
      <c r="A8" s="97" t="s">
        <v>135</v>
      </c>
      <c r="B8" s="53"/>
      <c r="C8" s="97" t="s">
        <v>136</v>
      </c>
      <c r="D8" s="53"/>
      <c r="E8" s="14"/>
      <c r="F8" s="14"/>
      <c r="G8" s="14"/>
    </row>
    <row r="9" ht="21" customHeight="1" spans="1:7">
      <c r="A9" s="97" t="s">
        <v>137</v>
      </c>
      <c r="B9" s="53"/>
      <c r="C9" s="97" t="s">
        <v>138</v>
      </c>
      <c r="D9" s="53"/>
      <c r="E9" s="14"/>
      <c r="F9" s="14"/>
      <c r="G9" s="14"/>
    </row>
    <row r="10" ht="21" customHeight="1" spans="1:7">
      <c r="A10" s="97"/>
      <c r="B10" s="53"/>
      <c r="C10" s="97" t="s">
        <v>139</v>
      </c>
      <c r="D10" s="53"/>
      <c r="E10" s="14"/>
      <c r="F10" s="14"/>
      <c r="G10" s="14"/>
    </row>
    <row r="11" ht="21" customHeight="1" spans="1:7">
      <c r="A11" s="97"/>
      <c r="B11" s="53"/>
      <c r="C11" s="97" t="s">
        <v>140</v>
      </c>
      <c r="D11" s="53"/>
      <c r="E11" s="14"/>
      <c r="F11" s="14"/>
      <c r="G11" s="14"/>
    </row>
    <row r="12" ht="21" customHeight="1" spans="1:7">
      <c r="A12" s="97"/>
      <c r="B12" s="53"/>
      <c r="C12" s="97" t="s">
        <v>141</v>
      </c>
      <c r="D12" s="53"/>
      <c r="E12" s="14"/>
      <c r="F12" s="14"/>
      <c r="G12" s="14"/>
    </row>
    <row r="13" ht="21" customHeight="1" spans="1:7">
      <c r="A13" s="98"/>
      <c r="B13" s="99"/>
      <c r="C13" s="97" t="s">
        <v>142</v>
      </c>
      <c r="D13" s="53"/>
      <c r="E13" s="14"/>
      <c r="F13" s="14"/>
      <c r="G13" s="14"/>
    </row>
    <row r="14" ht="21" customHeight="1" spans="1:7">
      <c r="A14" s="97"/>
      <c r="B14" s="53"/>
      <c r="C14" s="97" t="s">
        <v>143</v>
      </c>
      <c r="D14" s="68">
        <v>1571586.32</v>
      </c>
      <c r="E14" s="14"/>
      <c r="F14" s="14"/>
      <c r="G14" s="58"/>
    </row>
    <row r="15" ht="21" customHeight="1" spans="1:7">
      <c r="A15" s="97"/>
      <c r="B15" s="53"/>
      <c r="C15" s="97" t="s">
        <v>144</v>
      </c>
      <c r="D15" s="53"/>
      <c r="E15" s="14"/>
      <c r="F15" s="14"/>
      <c r="G15" s="14"/>
    </row>
    <row r="16" ht="21" customHeight="1" spans="1:7">
      <c r="A16" s="97"/>
      <c r="B16" s="53"/>
      <c r="C16" s="97" t="s">
        <v>145</v>
      </c>
      <c r="D16" s="68">
        <v>86021.48</v>
      </c>
      <c r="E16" s="14"/>
      <c r="F16" s="14"/>
      <c r="G16" s="14"/>
    </row>
    <row r="17" ht="21" customHeight="1" spans="1:7">
      <c r="A17" s="97"/>
      <c r="B17" s="53"/>
      <c r="C17" s="97" t="s">
        <v>146</v>
      </c>
      <c r="D17" s="53"/>
      <c r="E17" s="14"/>
      <c r="F17" s="14"/>
      <c r="G17" s="14"/>
    </row>
    <row r="18" ht="21" customHeight="1" spans="1:7">
      <c r="A18" s="97"/>
      <c r="B18" s="53"/>
      <c r="C18" s="97" t="s">
        <v>147</v>
      </c>
      <c r="D18" s="53"/>
      <c r="E18" s="14"/>
      <c r="F18" s="14"/>
      <c r="G18" s="14"/>
    </row>
    <row r="19" ht="21" customHeight="1" spans="1:7">
      <c r="A19" s="97"/>
      <c r="B19" s="53"/>
      <c r="C19" s="97" t="s">
        <v>148</v>
      </c>
      <c r="D19" s="53"/>
      <c r="E19" s="14"/>
      <c r="F19" s="14"/>
      <c r="G19" s="14"/>
    </row>
    <row r="20" ht="21" customHeight="1" spans="1:7">
      <c r="A20" s="97"/>
      <c r="B20" s="53"/>
      <c r="C20" s="97" t="s">
        <v>149</v>
      </c>
      <c r="D20" s="53"/>
      <c r="E20" s="14"/>
      <c r="F20" s="14"/>
      <c r="G20" s="14"/>
    </row>
    <row r="21" ht="21" customHeight="1" spans="1:7">
      <c r="A21" s="97"/>
      <c r="B21" s="53"/>
      <c r="C21" s="97" t="s">
        <v>150</v>
      </c>
      <c r="D21" s="53"/>
      <c r="E21" s="14"/>
      <c r="F21" s="14"/>
      <c r="G21" s="14"/>
    </row>
    <row r="22" ht="21" customHeight="1" spans="1:7">
      <c r="A22" s="97"/>
      <c r="B22" s="53"/>
      <c r="C22" s="97" t="s">
        <v>151</v>
      </c>
      <c r="D22" s="53"/>
      <c r="E22" s="14"/>
      <c r="F22" s="14"/>
      <c r="G22" s="14"/>
    </row>
    <row r="23" ht="21" customHeight="1" spans="1:7">
      <c r="A23" s="97"/>
      <c r="B23" s="53"/>
      <c r="C23" s="97" t="s">
        <v>152</v>
      </c>
      <c r="D23" s="53"/>
      <c r="E23" s="14"/>
      <c r="F23" s="14"/>
      <c r="G23" s="14"/>
    </row>
    <row r="24" ht="21" customHeight="1" spans="1:7">
      <c r="A24" s="97"/>
      <c r="B24" s="53"/>
      <c r="C24" s="97" t="s">
        <v>153</v>
      </c>
      <c r="D24" s="53"/>
      <c r="E24" s="14"/>
      <c r="F24" s="14"/>
      <c r="G24" s="14"/>
    </row>
    <row r="25" ht="21" customHeight="1" spans="1:7">
      <c r="A25" s="97"/>
      <c r="B25" s="53"/>
      <c r="C25" s="97" t="s">
        <v>154</v>
      </c>
      <c r="D25" s="53"/>
      <c r="E25" s="14"/>
      <c r="F25" s="14"/>
      <c r="G25" s="14"/>
    </row>
    <row r="26" ht="21" customHeight="1" spans="1:7">
      <c r="A26" s="97"/>
      <c r="B26" s="53"/>
      <c r="C26" s="97" t="s">
        <v>155</v>
      </c>
      <c r="D26" s="53"/>
      <c r="E26" s="14"/>
      <c r="F26" s="14"/>
      <c r="G26" s="14"/>
    </row>
    <row r="27" ht="21" customHeight="1" spans="1:7">
      <c r="A27" s="97"/>
      <c r="B27" s="53"/>
      <c r="C27" s="97" t="s">
        <v>156</v>
      </c>
      <c r="D27" s="53"/>
      <c r="E27" s="14"/>
      <c r="F27" s="14"/>
      <c r="G27" s="14"/>
    </row>
    <row r="28" ht="21" customHeight="1" spans="1:7">
      <c r="A28" s="97"/>
      <c r="B28" s="53"/>
      <c r="C28" s="97" t="s">
        <v>157</v>
      </c>
      <c r="D28" s="53"/>
      <c r="E28" s="14"/>
      <c r="F28" s="14"/>
      <c r="G28" s="14"/>
    </row>
    <row r="29" ht="21" customHeight="1" spans="1:7">
      <c r="A29" s="97"/>
      <c r="B29" s="53"/>
      <c r="C29" s="97" t="s">
        <v>158</v>
      </c>
      <c r="D29" s="53"/>
      <c r="E29" s="14"/>
      <c r="F29" s="14"/>
      <c r="G29" s="14"/>
    </row>
    <row r="30" ht="21" customHeight="1" spans="1:7">
      <c r="A30" s="97"/>
      <c r="B30" s="53"/>
      <c r="C30" s="97" t="s">
        <v>159</v>
      </c>
      <c r="D30" s="53"/>
      <c r="E30" s="14"/>
      <c r="F30" s="14"/>
      <c r="G30" s="14"/>
    </row>
    <row r="31" ht="21" customHeight="1" spans="1:7">
      <c r="A31" s="97"/>
      <c r="B31" s="53"/>
      <c r="C31" s="97" t="s">
        <v>160</v>
      </c>
      <c r="D31" s="53"/>
      <c r="E31" s="14"/>
      <c r="F31" s="14"/>
      <c r="G31" s="14"/>
    </row>
    <row r="32" ht="21" customHeight="1" spans="1:7">
      <c r="A32" s="97"/>
      <c r="B32" s="53"/>
      <c r="C32" s="97" t="s">
        <v>161</v>
      </c>
      <c r="D32" s="53"/>
      <c r="E32" s="14"/>
      <c r="F32" s="14"/>
      <c r="G32" s="14"/>
    </row>
    <row r="33" ht="21" customHeight="1" spans="1:7">
      <c r="A33" s="97"/>
      <c r="B33" s="53"/>
      <c r="C33" s="97" t="s">
        <v>162</v>
      </c>
      <c r="D33" s="53"/>
      <c r="E33" s="14"/>
      <c r="F33" s="14"/>
      <c r="G33" s="14"/>
    </row>
    <row r="34" ht="21" customHeight="1" spans="1:7">
      <c r="A34" s="97"/>
      <c r="B34" s="53"/>
      <c r="C34" s="97" t="s">
        <v>163</v>
      </c>
      <c r="D34" s="53"/>
      <c r="E34" s="14"/>
      <c r="F34" s="14"/>
      <c r="G34" s="14"/>
    </row>
    <row r="35" ht="21" customHeight="1" spans="1:7">
      <c r="A35" s="97"/>
      <c r="B35" s="53"/>
      <c r="C35" s="97" t="s">
        <v>164</v>
      </c>
      <c r="D35" s="53"/>
      <c r="E35" s="14"/>
      <c r="F35" s="14"/>
      <c r="G35" s="14"/>
    </row>
    <row r="36" ht="21" customHeight="1" spans="1:7">
      <c r="A36" s="97"/>
      <c r="B36" s="53"/>
      <c r="C36" s="97" t="s">
        <v>165</v>
      </c>
      <c r="D36" s="53"/>
      <c r="E36" s="14"/>
      <c r="F36" s="14"/>
      <c r="G36" s="14"/>
    </row>
    <row r="37" ht="21" customHeight="1" spans="1:7">
      <c r="A37" s="89" t="s">
        <v>166</v>
      </c>
      <c r="B37" s="99">
        <f>B6</f>
        <v>1657607.8</v>
      </c>
      <c r="C37" s="89" t="s">
        <v>167</v>
      </c>
      <c r="D37" s="99">
        <f>D6</f>
        <v>1657607.8</v>
      </c>
      <c r="E37" s="58"/>
      <c r="F37" s="14"/>
      <c r="G37" s="14"/>
    </row>
    <row r="38" ht="15.75" spans="4:4">
      <c r="D38" s="100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M16" sqref="M16"/>
    </sheetView>
  </sheetViews>
  <sheetFormatPr defaultColWidth="10" defaultRowHeight="13.5" outlineLevelRow="7"/>
  <cols>
    <col min="1" max="1" width="17.5" customWidth="1"/>
    <col min="2" max="5" width="13.375" customWidth="1"/>
    <col min="6" max="6" width="8.875" customWidth="1"/>
    <col min="7" max="11" width="11.625" customWidth="1"/>
  </cols>
  <sheetData>
    <row r="1" ht="14.3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70" customHeight="1" spans="1:11">
      <c r="A2" s="88" t="s">
        <v>168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ht="22.75" customHeight="1" spans="1:11">
      <c r="A3" s="14"/>
      <c r="B3" s="14"/>
      <c r="C3" s="14"/>
      <c r="D3" s="14"/>
      <c r="E3" s="14"/>
      <c r="F3" s="14"/>
      <c r="G3" s="14"/>
      <c r="H3" s="14"/>
      <c r="I3" s="14"/>
      <c r="J3" s="59" t="s">
        <v>37</v>
      </c>
      <c r="K3" s="59"/>
    </row>
    <row r="4" ht="52" customHeight="1" spans="1:11">
      <c r="A4" s="89" t="s">
        <v>169</v>
      </c>
      <c r="B4" s="89" t="s">
        <v>118</v>
      </c>
      <c r="C4" s="89" t="s">
        <v>170</v>
      </c>
      <c r="D4" s="89"/>
      <c r="E4" s="89"/>
      <c r="F4" s="89" t="s">
        <v>171</v>
      </c>
      <c r="G4" s="89"/>
      <c r="H4" s="89"/>
      <c r="I4" s="89" t="s">
        <v>172</v>
      </c>
      <c r="J4" s="89"/>
      <c r="K4" s="89"/>
    </row>
    <row r="5" ht="52" customHeight="1" spans="1:11">
      <c r="A5" s="89"/>
      <c r="B5" s="89"/>
      <c r="C5" s="90" t="s">
        <v>118</v>
      </c>
      <c r="D5" s="90" t="s">
        <v>115</v>
      </c>
      <c r="E5" s="90" t="s">
        <v>116</v>
      </c>
      <c r="F5" s="90" t="s">
        <v>118</v>
      </c>
      <c r="G5" s="90" t="s">
        <v>115</v>
      </c>
      <c r="H5" s="90" t="s">
        <v>116</v>
      </c>
      <c r="I5" s="90" t="s">
        <v>118</v>
      </c>
      <c r="J5" s="90" t="s">
        <v>115</v>
      </c>
      <c r="K5" s="90" t="s">
        <v>116</v>
      </c>
    </row>
    <row r="6" ht="52" customHeight="1" spans="1:11">
      <c r="A6" s="91" t="s">
        <v>173</v>
      </c>
      <c r="B6" s="92">
        <v>1657607.8</v>
      </c>
      <c r="C6" s="92">
        <v>1657607.8</v>
      </c>
      <c r="D6" s="92">
        <v>1607607.8</v>
      </c>
      <c r="E6" s="92">
        <v>50000</v>
      </c>
      <c r="G6" s="93"/>
      <c r="H6" s="93"/>
      <c r="I6" s="93"/>
      <c r="J6" s="93"/>
      <c r="K6" s="93"/>
    </row>
    <row r="7" ht="52" customHeight="1" spans="1:11">
      <c r="A7" s="94"/>
      <c r="B7" s="95"/>
      <c r="C7" s="95"/>
      <c r="D7" s="95"/>
      <c r="E7" s="95"/>
      <c r="F7" s="96"/>
      <c r="G7" s="96"/>
      <c r="H7" s="96"/>
      <c r="I7" s="96"/>
      <c r="J7" s="96"/>
      <c r="K7" s="96"/>
    </row>
    <row r="8" ht="52" customHeight="1" spans="1:11">
      <c r="A8" s="91"/>
      <c r="B8" s="92"/>
      <c r="C8" s="92"/>
      <c r="D8" s="95"/>
      <c r="E8" s="95"/>
      <c r="F8" s="96"/>
      <c r="G8" s="96"/>
      <c r="H8" s="96"/>
      <c r="I8" s="96"/>
      <c r="J8" s="96"/>
      <c r="K8" s="9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472222222222222" right="0.393055555555556" top="0.511805555555556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I14" sqref="I14"/>
    </sheetView>
  </sheetViews>
  <sheetFormatPr defaultColWidth="10" defaultRowHeight="13.5" outlineLevelCol="4"/>
  <cols>
    <col min="1" max="1" width="17.5" customWidth="1"/>
    <col min="2" max="2" width="32.25" customWidth="1"/>
    <col min="3" max="5" width="12.25" customWidth="1"/>
  </cols>
  <sheetData>
    <row r="1" ht="14.3" customHeight="1" spans="1:1">
      <c r="A1" s="78"/>
    </row>
    <row r="2" ht="51" customHeight="1" spans="1:5">
      <c r="A2" s="13" t="s">
        <v>174</v>
      </c>
      <c r="B2" s="13"/>
      <c r="C2" s="13"/>
      <c r="D2" s="13"/>
      <c r="E2" s="13"/>
    </row>
    <row r="3" ht="21.85" customHeight="1" spans="1:5">
      <c r="A3" s="14"/>
      <c r="B3" s="14"/>
      <c r="C3" s="79" t="s">
        <v>37</v>
      </c>
      <c r="D3" s="79"/>
      <c r="E3" s="79"/>
    </row>
    <row r="4" ht="37" customHeight="1" spans="1:5">
      <c r="A4" s="80" t="s">
        <v>113</v>
      </c>
      <c r="B4" s="80"/>
      <c r="C4" s="80" t="s">
        <v>170</v>
      </c>
      <c r="D4" s="80"/>
      <c r="E4" s="80"/>
    </row>
    <row r="5" ht="37" customHeight="1" spans="1:5">
      <c r="A5" s="81" t="s">
        <v>175</v>
      </c>
      <c r="B5" s="81" t="s">
        <v>176</v>
      </c>
      <c r="C5" s="82" t="s">
        <v>118</v>
      </c>
      <c r="D5" s="81" t="s">
        <v>115</v>
      </c>
      <c r="E5" s="81" t="s">
        <v>116</v>
      </c>
    </row>
    <row r="6" ht="51" customHeight="1" spans="1:5">
      <c r="A6" s="83"/>
      <c r="B6" s="84" t="s">
        <v>118</v>
      </c>
      <c r="C6" s="64">
        <f>C7+C15</f>
        <v>1657607.8</v>
      </c>
      <c r="D6" s="64">
        <f>D7+D15</f>
        <v>1607607.8</v>
      </c>
      <c r="E6" s="42">
        <v>50000</v>
      </c>
    </row>
    <row r="7" ht="51" customHeight="1" spans="1:5">
      <c r="A7" s="85" t="s">
        <v>177</v>
      </c>
      <c r="B7" s="46" t="s">
        <v>178</v>
      </c>
      <c r="C7" s="72">
        <f>C8+C10+C13</f>
        <v>1571586.32</v>
      </c>
      <c r="D7" s="72">
        <f>D8+D10+D13</f>
        <v>1521586.32</v>
      </c>
      <c r="E7" s="42">
        <v>50000</v>
      </c>
    </row>
    <row r="8" ht="51" customHeight="1" spans="1:5">
      <c r="A8" s="86">
        <v>20801</v>
      </c>
      <c r="B8" s="46" t="s">
        <v>179</v>
      </c>
      <c r="C8" s="72">
        <f>D8+E8</f>
        <v>1371388.41</v>
      </c>
      <c r="D8" s="72">
        <v>1321388.41</v>
      </c>
      <c r="E8" s="42">
        <v>50000</v>
      </c>
    </row>
    <row r="9" ht="51" customHeight="1" spans="1:5">
      <c r="A9" s="87">
        <v>2080101</v>
      </c>
      <c r="B9" s="46" t="s">
        <v>180</v>
      </c>
      <c r="C9" s="72">
        <f t="shared" ref="C8:C17" si="0">D9+E9</f>
        <v>1371388.41</v>
      </c>
      <c r="D9" s="72">
        <v>1321388.41</v>
      </c>
      <c r="E9" s="42">
        <v>50000</v>
      </c>
    </row>
    <row r="10" ht="51" customHeight="1" spans="1:5">
      <c r="A10" s="61">
        <v>20805</v>
      </c>
      <c r="B10" s="46" t="s">
        <v>181</v>
      </c>
      <c r="C10" s="72">
        <f>C11+C12</f>
        <v>193133.66</v>
      </c>
      <c r="D10" s="72">
        <f>D11+D12</f>
        <v>193133.66</v>
      </c>
      <c r="E10" s="69"/>
    </row>
    <row r="11" ht="51" customHeight="1" spans="1:5">
      <c r="A11" s="87">
        <v>2080501</v>
      </c>
      <c r="B11" s="46" t="s">
        <v>182</v>
      </c>
      <c r="C11" s="72">
        <f t="shared" si="0"/>
        <v>15000</v>
      </c>
      <c r="D11" s="72">
        <v>15000</v>
      </c>
      <c r="E11" s="69"/>
    </row>
    <row r="12" ht="51" customHeight="1" spans="1:5">
      <c r="A12" s="87">
        <v>2080505</v>
      </c>
      <c r="B12" s="46" t="s">
        <v>183</v>
      </c>
      <c r="C12" s="72">
        <f t="shared" si="0"/>
        <v>178133.66</v>
      </c>
      <c r="D12" s="72">
        <v>178133.66</v>
      </c>
      <c r="E12" s="69"/>
    </row>
    <row r="13" ht="51" customHeight="1" spans="1:5">
      <c r="A13" s="61">
        <v>20899</v>
      </c>
      <c r="B13" s="46" t="s">
        <v>184</v>
      </c>
      <c r="C13" s="72">
        <f t="shared" si="0"/>
        <v>7064.25</v>
      </c>
      <c r="D13" s="72">
        <v>7064.25</v>
      </c>
      <c r="E13" s="69"/>
    </row>
    <row r="14" ht="51" customHeight="1" spans="1:5">
      <c r="A14" s="87">
        <v>2089999</v>
      </c>
      <c r="B14" s="46" t="s">
        <v>184</v>
      </c>
      <c r="C14" s="72">
        <f t="shared" si="0"/>
        <v>7064.25</v>
      </c>
      <c r="D14" s="72">
        <v>7064.25</v>
      </c>
      <c r="E14" s="69"/>
    </row>
    <row r="15" ht="51" customHeight="1" spans="1:5">
      <c r="A15" s="61">
        <v>210</v>
      </c>
      <c r="B15" s="46" t="s">
        <v>185</v>
      </c>
      <c r="C15" s="72">
        <f t="shared" si="0"/>
        <v>86021.48</v>
      </c>
      <c r="D15" s="72">
        <v>86021.48</v>
      </c>
      <c r="E15" s="69"/>
    </row>
    <row r="16" ht="51" customHeight="1" spans="1:5">
      <c r="A16" s="87">
        <v>21011</v>
      </c>
      <c r="B16" s="46" t="s">
        <v>186</v>
      </c>
      <c r="C16" s="72">
        <f t="shared" si="0"/>
        <v>86021.48</v>
      </c>
      <c r="D16" s="72">
        <v>86021.48</v>
      </c>
      <c r="E16" s="69"/>
    </row>
    <row r="17" ht="51" customHeight="1" spans="1:5">
      <c r="A17" s="87">
        <v>2101101</v>
      </c>
      <c r="B17" s="46" t="s">
        <v>187</v>
      </c>
      <c r="C17" s="72">
        <f t="shared" si="0"/>
        <v>86021.48</v>
      </c>
      <c r="D17" s="72">
        <v>86021.48</v>
      </c>
      <c r="E17" s="69"/>
    </row>
    <row r="18" ht="37" customHeight="1"/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3" workbookViewId="0">
      <selection activeCell="H10" sqref="H10"/>
    </sheetView>
  </sheetViews>
  <sheetFormatPr defaultColWidth="10" defaultRowHeight="15.75" outlineLevelCol="4"/>
  <cols>
    <col min="1" max="1" width="13.7" style="56" customWidth="1"/>
    <col min="2" max="2" width="30" customWidth="1"/>
    <col min="3" max="3" width="16" customWidth="1"/>
    <col min="4" max="4" width="16.625" customWidth="1"/>
    <col min="5" max="5" width="15.75" customWidth="1"/>
  </cols>
  <sheetData>
    <row r="1" ht="39.85" customHeight="1" spans="1:5">
      <c r="A1" s="13" t="s">
        <v>188</v>
      </c>
      <c r="B1" s="13"/>
      <c r="C1" s="13"/>
      <c r="D1" s="13"/>
      <c r="E1" s="13"/>
    </row>
    <row r="2" ht="22.75" customHeight="1" spans="1:5">
      <c r="A2" s="57"/>
      <c r="B2" s="58"/>
      <c r="C2" s="14"/>
      <c r="D2" s="14"/>
      <c r="E2" s="59" t="s">
        <v>37</v>
      </c>
    </row>
    <row r="3" ht="54" customHeight="1" spans="1:5">
      <c r="A3" s="60" t="s">
        <v>189</v>
      </c>
      <c r="B3" s="60"/>
      <c r="C3" s="60" t="s">
        <v>190</v>
      </c>
      <c r="D3" s="60"/>
      <c r="E3" s="60"/>
    </row>
    <row r="4" ht="51" customHeight="1" spans="1:5">
      <c r="A4" s="61" t="s">
        <v>191</v>
      </c>
      <c r="B4" s="62" t="s">
        <v>176</v>
      </c>
      <c r="C4" s="63" t="s">
        <v>192</v>
      </c>
      <c r="D4" s="63" t="s">
        <v>193</v>
      </c>
      <c r="E4" s="63" t="s">
        <v>194</v>
      </c>
    </row>
    <row r="5" ht="42" customHeight="1" spans="1:5">
      <c r="A5" s="61"/>
      <c r="B5" s="62" t="s">
        <v>118</v>
      </c>
      <c r="C5" s="64">
        <f>D5+E5</f>
        <v>1607607.8</v>
      </c>
      <c r="D5" s="65">
        <v>1470974.56</v>
      </c>
      <c r="E5" s="64">
        <f>E19+E24</f>
        <v>136633.24</v>
      </c>
    </row>
    <row r="6" ht="36" customHeight="1" spans="1:5">
      <c r="A6" s="66" t="s">
        <v>195</v>
      </c>
      <c r="B6" s="67" t="s">
        <v>196</v>
      </c>
      <c r="C6" s="65">
        <v>1470974.56</v>
      </c>
      <c r="D6" s="65">
        <v>1470974.56</v>
      </c>
      <c r="E6" s="64"/>
    </row>
    <row r="7" ht="25" customHeight="1" spans="1:5">
      <c r="A7" s="45" t="s">
        <v>197</v>
      </c>
      <c r="B7" s="48" t="s">
        <v>198</v>
      </c>
      <c r="C7" s="42">
        <v>528129</v>
      </c>
      <c r="D7" s="42" t="s">
        <v>199</v>
      </c>
      <c r="E7" s="68"/>
    </row>
    <row r="8" ht="25" customHeight="1" spans="1:5">
      <c r="A8" s="45" t="s">
        <v>200</v>
      </c>
      <c r="B8" s="48" t="s">
        <v>201</v>
      </c>
      <c r="C8" s="42">
        <v>173061</v>
      </c>
      <c r="D8" s="42">
        <v>173061</v>
      </c>
      <c r="E8" s="69"/>
    </row>
    <row r="9" ht="25" customHeight="1" spans="1:5">
      <c r="A9" s="45" t="s">
        <v>202</v>
      </c>
      <c r="B9" s="70" t="s">
        <v>203</v>
      </c>
      <c r="C9" s="42">
        <v>180545.4</v>
      </c>
      <c r="D9" s="42">
        <v>180545.4</v>
      </c>
      <c r="E9" s="69"/>
    </row>
    <row r="10" ht="25" customHeight="1" spans="1:5">
      <c r="A10" s="45" t="s">
        <v>204</v>
      </c>
      <c r="B10" s="71" t="s">
        <v>205</v>
      </c>
      <c r="C10" s="42">
        <v>18333</v>
      </c>
      <c r="D10" s="42">
        <v>18333</v>
      </c>
      <c r="E10" s="69"/>
    </row>
    <row r="11" ht="25" customHeight="1" spans="1:5">
      <c r="A11" s="45" t="s">
        <v>206</v>
      </c>
      <c r="B11" s="70" t="s">
        <v>207</v>
      </c>
      <c r="C11" s="42">
        <v>231600</v>
      </c>
      <c r="D11" s="42">
        <v>231600</v>
      </c>
      <c r="E11" s="69"/>
    </row>
    <row r="12" ht="25" customHeight="1" spans="1:5">
      <c r="A12" s="45" t="s">
        <v>208</v>
      </c>
      <c r="B12" s="70" t="s">
        <v>209</v>
      </c>
      <c r="C12" s="72">
        <v>24000</v>
      </c>
      <c r="D12" s="72">
        <v>24000</v>
      </c>
      <c r="E12" s="69"/>
    </row>
    <row r="13" ht="25" customHeight="1" spans="1:5">
      <c r="A13" s="45" t="s">
        <v>210</v>
      </c>
      <c r="B13" s="70" t="s">
        <v>211</v>
      </c>
      <c r="C13" s="42">
        <v>44086.77</v>
      </c>
      <c r="D13" s="42">
        <v>44086.77</v>
      </c>
      <c r="E13" s="69"/>
    </row>
    <row r="14" ht="25" customHeight="1" spans="1:5">
      <c r="A14" s="45" t="s">
        <v>212</v>
      </c>
      <c r="B14" s="70" t="s">
        <v>213</v>
      </c>
      <c r="C14" s="42">
        <v>178133.66</v>
      </c>
      <c r="D14" s="42">
        <v>178133.66</v>
      </c>
      <c r="E14" s="69"/>
    </row>
    <row r="15" ht="25" customHeight="1" spans="1:5">
      <c r="A15" s="45" t="s">
        <v>214</v>
      </c>
      <c r="B15" s="70" t="s">
        <v>215</v>
      </c>
      <c r="C15" s="42">
        <v>61721.48</v>
      </c>
      <c r="D15" s="42">
        <v>61721.48</v>
      </c>
      <c r="E15" s="69"/>
    </row>
    <row r="16" ht="25" customHeight="1" spans="1:5">
      <c r="A16" s="45" t="s">
        <v>216</v>
      </c>
      <c r="B16" s="70" t="s">
        <v>217</v>
      </c>
      <c r="C16" s="42">
        <v>24300</v>
      </c>
      <c r="D16" s="42">
        <v>24300</v>
      </c>
      <c r="E16" s="69"/>
    </row>
    <row r="17" ht="25" customHeight="1" spans="1:5">
      <c r="A17" s="45" t="s">
        <v>218</v>
      </c>
      <c r="B17" s="70" t="s">
        <v>219</v>
      </c>
      <c r="C17" s="42">
        <v>3526.94</v>
      </c>
      <c r="D17" s="42">
        <v>3526.94</v>
      </c>
      <c r="E17" s="69"/>
    </row>
    <row r="18" ht="25" customHeight="1" spans="1:5">
      <c r="A18" s="45" t="s">
        <v>220</v>
      </c>
      <c r="B18" s="70" t="s">
        <v>221</v>
      </c>
      <c r="C18" s="42">
        <v>3537.31</v>
      </c>
      <c r="D18" s="42">
        <v>3537.31</v>
      </c>
      <c r="E18" s="69"/>
    </row>
    <row r="19" ht="36" customHeight="1" spans="1:5">
      <c r="A19" s="39">
        <v>302</v>
      </c>
      <c r="B19" s="73" t="s">
        <v>222</v>
      </c>
      <c r="C19" s="36">
        <f>C20+C21+C22+C23</f>
        <v>121633.24</v>
      </c>
      <c r="D19" s="36"/>
      <c r="E19" s="36">
        <f>E20+E21+E22+E23</f>
        <v>121633.24</v>
      </c>
    </row>
    <row r="20" ht="25" customHeight="1" spans="1:5">
      <c r="A20" s="74">
        <v>30201</v>
      </c>
      <c r="B20" s="75" t="s">
        <v>223</v>
      </c>
      <c r="C20" s="42">
        <v>60000</v>
      </c>
      <c r="D20" s="42"/>
      <c r="E20" s="42">
        <v>60000</v>
      </c>
    </row>
    <row r="21" ht="25" customHeight="1" spans="1:5">
      <c r="A21" s="74">
        <v>30202</v>
      </c>
      <c r="B21" s="70" t="s">
        <v>224</v>
      </c>
      <c r="C21" s="42">
        <v>8817.35</v>
      </c>
      <c r="D21" s="42"/>
      <c r="E21" s="42">
        <v>8817.35</v>
      </c>
    </row>
    <row r="22" ht="25" customHeight="1" spans="1:5">
      <c r="A22" s="74">
        <v>30203</v>
      </c>
      <c r="B22" s="70" t="s">
        <v>225</v>
      </c>
      <c r="C22" s="42">
        <v>7815.89</v>
      </c>
      <c r="D22" s="42"/>
      <c r="E22" s="42">
        <v>7815.89</v>
      </c>
    </row>
    <row r="23" ht="25" customHeight="1" spans="1:5">
      <c r="A23" s="74">
        <v>30204</v>
      </c>
      <c r="B23" s="75" t="s">
        <v>226</v>
      </c>
      <c r="C23" s="42">
        <v>45000</v>
      </c>
      <c r="D23" s="42"/>
      <c r="E23" s="42">
        <v>45000</v>
      </c>
    </row>
    <row r="24" ht="37" customHeight="1" spans="1:5">
      <c r="A24" s="39">
        <v>303</v>
      </c>
      <c r="B24" s="76" t="s">
        <v>227</v>
      </c>
      <c r="C24" s="77">
        <v>15000</v>
      </c>
      <c r="D24" s="77"/>
      <c r="E24" s="77">
        <v>15000</v>
      </c>
    </row>
    <row r="25" ht="25" customHeight="1" spans="1:5">
      <c r="A25" s="74">
        <v>30301</v>
      </c>
      <c r="B25" s="75" t="s">
        <v>209</v>
      </c>
      <c r="C25" s="42">
        <v>15000</v>
      </c>
      <c r="D25" s="42"/>
      <c r="E25" s="42">
        <v>15000</v>
      </c>
    </row>
  </sheetData>
  <mergeCells count="4">
    <mergeCell ref="A1:E1"/>
    <mergeCell ref="A2:B2"/>
    <mergeCell ref="A3:B3"/>
    <mergeCell ref="C3:E3"/>
  </mergeCells>
  <pageMargins left="0.629861111111111" right="0.432638888888889" top="0.708333333333333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2025-02-10T10:20:41Z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