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<sst xmlns="http://schemas.openxmlformats.org/spreadsheetml/2006/main" count="366" uniqueCount="290">
  <si>
    <t>单位代码：</t>
  </si>
  <si>
    <t>单位名称：</t>
  </si>
  <si>
    <t>中国共产党宁县委员会巡察工作领导小组办公室</t>
  </si>
  <si>
    <t>单位预算公开表</t>
  </si>
  <si>
    <t xml:space="preserve">     </t>
  </si>
  <si>
    <r>
      <rPr>
        <sz val="16"/>
        <rFont val="宋体"/>
        <charset val="134"/>
      </rPr>
      <t xml:space="preserve">                  编制日期：</t>
    </r>
    <r>
      <rPr>
        <sz val="16"/>
        <rFont val="Times New Roman"/>
        <charset val="134"/>
      </rPr>
      <t>2025</t>
    </r>
    <r>
      <rPr>
        <sz val="16"/>
        <rFont val="宋体"/>
        <charset val="134"/>
      </rPr>
      <t>年</t>
    </r>
    <r>
      <rPr>
        <sz val="16"/>
        <rFont val="Times New Roman"/>
        <charset val="134"/>
      </rPr>
      <t>2</t>
    </r>
    <r>
      <rPr>
        <sz val="16"/>
        <rFont val="宋体"/>
        <charset val="134"/>
      </rPr>
      <t>月</t>
    </r>
    <r>
      <rPr>
        <sz val="16"/>
        <rFont val="Times New Roman"/>
        <charset val="134"/>
      </rPr>
      <t>9</t>
    </r>
    <r>
      <rPr>
        <sz val="16"/>
        <rFont val="宋体"/>
        <charset val="134"/>
      </rPr>
      <t>日</t>
    </r>
  </si>
  <si>
    <t>部门领导：</t>
  </si>
  <si>
    <t>吕发平</t>
  </si>
  <si>
    <t>财务负责人：</t>
  </si>
  <si>
    <t>张满红</t>
  </si>
  <si>
    <t>制表人：郑丽丽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</si>
  <si>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</si>
  <si>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</si>
  <si>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</si>
  <si>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</si>
  <si>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</si>
  <si>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</si>
  <si>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</si>
  <si>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</si>
  <si>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</si>
  <si>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</si>
  <si>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</si>
  <si>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</si>
  <si>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</si>
  <si>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</si>
  <si>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</si>
  <si>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</si>
  <si>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</si>
  <si>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</si>
  <si>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</si>
  <si>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</si>
  <si>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</si>
  <si>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</si>
  <si>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</si>
  <si>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单位收支总体情况表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</si>
  <si>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</si>
  <si>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</si>
  <si>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</si>
  <si>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</si>
  <si>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</si>
  <si>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</si>
  <si>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</si>
  <si>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</si>
  <si>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</si>
  <si>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</si>
  <si>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</si>
  <si>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</si>
  <si>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</si>
  <si>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</si>
  <si>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</si>
  <si>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</si>
  <si>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</si>
  <si>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</si>
  <si>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</si>
  <si>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</si>
  <si>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</si>
  <si>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</si>
  <si>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</si>
  <si>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</si>
  <si>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</si>
  <si>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</si>
  <si>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</si>
  <si>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</si>
  <si>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</si>
  <si>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</si>
  <si>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</si>
  <si>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</si>
  <si>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</si>
  <si>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</si>
  <si>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</si>
  <si>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</si>
  <si>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</si>
  <si>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</si>
  <si>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</si>
  <si>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</si>
  <si>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</si>
  <si>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</si>
  <si>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</si>
  <si>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</si>
  <si>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</si>
  <si>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</si>
  <si>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</si>
  <si>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</si>
  <si>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</si>
  <si>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</si>
  <si>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</si>
  <si>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单位收入总体情况表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</si>
  <si>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</si>
  <si>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</si>
  <si>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</si>
  <si>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</si>
  <si>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</si>
  <si>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</si>
  <si>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</si>
  <si>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</si>
  <si>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</si>
  <si>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</si>
  <si>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</si>
  <si>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</si>
  <si>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</si>
  <si>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</si>
  <si>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</si>
  <si>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</si>
  <si>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</si>
  <si>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</si>
  <si>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</si>
  <si>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</si>
  <si>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</si>
  <si>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</si>
  <si>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</si>
  <si>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单位支出总体情况表</t>
  </si>
  <si>
    <r>
      <rPr>
        <sz val="12"/>
        <rFont val="SimSun"/>
        <charset val="134"/>
      </rPr>
      <t>功能分类科目</t>
    </r>
  </si>
  <si>
    <r>
      <rPr>
        <sz val="12"/>
        <rFont val="SimSun"/>
        <charset val="134"/>
      </rPr>
      <t>支出合计</t>
    </r>
  </si>
  <si>
    <r>
      <rPr>
        <sz val="12"/>
        <rFont val="SimSun"/>
        <charset val="134"/>
      </rPr>
      <t>基本支出</t>
    </r>
  </si>
  <si>
    <r>
      <rPr>
        <sz val="12"/>
        <rFont val="SimSun"/>
        <charset val="134"/>
      </rPr>
      <t>项目支出</t>
    </r>
  </si>
  <si>
    <r>
      <rPr>
        <sz val="12"/>
        <rFont val="SimSun"/>
        <charset val="134"/>
      </rPr>
      <t>上年结转</t>
    </r>
  </si>
  <si>
    <r>
      <rPr>
        <b/>
        <sz val="12"/>
        <rFont val="SimSun"/>
        <charset val="134"/>
      </rPr>
      <t>合计</t>
    </r>
  </si>
  <si>
    <t>201</t>
  </si>
  <si>
    <r>
      <rPr>
        <sz val="12"/>
        <color indexed="8"/>
        <rFont val="宋体"/>
        <charset val="134"/>
      </rPr>
      <t>一般公共服务支出</t>
    </r>
  </si>
  <si>
    <t>20111</t>
  </si>
  <si>
    <r>
      <rPr>
        <sz val="12"/>
        <color indexed="8"/>
        <rFont val="宋体"/>
        <charset val="134"/>
      </rPr>
      <t>纪检监察事务</t>
    </r>
  </si>
  <si>
    <t>2011101</t>
  </si>
  <si>
    <r>
      <rPr>
        <sz val="12"/>
        <color indexed="8"/>
        <rFont val="宋体"/>
        <charset val="134"/>
      </rPr>
      <t>行政运行</t>
    </r>
  </si>
  <si>
    <t>208</t>
  </si>
  <si>
    <r>
      <rPr>
        <sz val="12"/>
        <color indexed="8"/>
        <rFont val="宋体"/>
        <charset val="134"/>
      </rPr>
      <t>社会保障和就业支出</t>
    </r>
  </si>
  <si>
    <t>20805</t>
  </si>
  <si>
    <r>
      <rPr>
        <sz val="12"/>
        <color indexed="8"/>
        <rFont val="宋体"/>
        <charset val="134"/>
      </rPr>
      <t>行政事业单位养老支出</t>
    </r>
  </si>
  <si>
    <t>2080501</t>
  </si>
  <si>
    <r>
      <rPr>
        <sz val="12"/>
        <color indexed="8"/>
        <rFont val="宋体"/>
        <charset val="134"/>
      </rPr>
      <t>行政单位离退休</t>
    </r>
  </si>
  <si>
    <t>2080505</t>
  </si>
  <si>
    <r>
      <rPr>
        <sz val="12"/>
        <color indexed="8"/>
        <rFont val="宋体"/>
        <charset val="134"/>
      </rPr>
      <t>机关事业单位基本养老保险缴费支出</t>
    </r>
  </si>
  <si>
    <t>20899</t>
  </si>
  <si>
    <r>
      <rPr>
        <sz val="12"/>
        <color indexed="8"/>
        <rFont val="宋体"/>
        <charset val="134"/>
      </rPr>
      <t>其他社会保障和就业支出</t>
    </r>
  </si>
  <si>
    <t>2089999</t>
  </si>
  <si>
    <r>
      <rPr>
        <sz val="12"/>
        <color indexed="8"/>
        <rFont val="宋体"/>
        <charset val="134"/>
      </rPr>
      <t>卫生健康支出</t>
    </r>
  </si>
  <si>
    <r>
      <rPr>
        <sz val="12"/>
        <color indexed="8"/>
        <rFont val="宋体"/>
        <charset val="134"/>
      </rPr>
      <t>行政事业单位医疗</t>
    </r>
  </si>
  <si>
    <r>
      <rPr>
        <sz val="12"/>
        <color indexed="8"/>
        <rFont val="宋体"/>
        <charset val="134"/>
      </rPr>
      <t>行政单位医疗</t>
    </r>
  </si>
  <si>
    <t>财政拨款收支总体情况表</t>
  </si>
  <si>
    <t>合计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</si>
  <si>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</si>
  <si>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</si>
  <si>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</si>
  <si>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</si>
  <si>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</si>
  <si>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</si>
  <si>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</si>
  <si>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</si>
  <si>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</si>
  <si>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</si>
  <si>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</si>
  <si>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</si>
  <si>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</si>
  <si>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</si>
  <si>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</si>
  <si>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</si>
  <si>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</si>
  <si>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</si>
  <si>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</si>
  <si>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</si>
  <si>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</si>
  <si>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</si>
  <si>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</si>
  <si>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</si>
  <si>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</si>
  <si>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</si>
  <si>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</si>
  <si>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</si>
  <si>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</si>
  <si>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</si>
  <si>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</si>
  <si>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</si>
  <si>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</si>
  <si>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</si>
  <si>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</si>
  <si>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</si>
  <si>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</si>
  <si>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</si>
  <si>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</si>
  <si>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</si>
  <si>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</si>
  <si>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</si>
  <si>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基本支出</t>
  </si>
  <si>
    <t>项目支出</t>
  </si>
  <si>
    <t>宁县委巡察办</t>
  </si>
  <si>
    <t>一般公共预算支出情况表</t>
  </si>
  <si>
    <r>
      <rPr>
        <b/>
        <sz val="12"/>
        <rFont val="SimSun"/>
        <charset val="134"/>
      </rPr>
      <t>单位：元</t>
    </r>
  </si>
  <si>
    <r>
      <rPr>
        <b/>
        <sz val="12"/>
        <rFont val="SimSun"/>
        <charset val="134"/>
      </rPr>
      <t>功能分类科目</t>
    </r>
  </si>
  <si>
    <r>
      <rPr>
        <b/>
        <sz val="12"/>
        <rFont val="SimSun"/>
        <charset val="134"/>
      </rPr>
      <t>一般公共预算支出</t>
    </r>
  </si>
  <si>
    <r>
      <rPr>
        <b/>
        <sz val="12"/>
        <rFont val="SimSun"/>
        <charset val="134"/>
      </rPr>
      <t>科目编码</t>
    </r>
  </si>
  <si>
    <r>
      <rPr>
        <b/>
        <sz val="12"/>
        <rFont val="SimSun"/>
        <charset val="134"/>
      </rPr>
      <t>科目名称</t>
    </r>
  </si>
  <si>
    <r>
      <rPr>
        <b/>
        <sz val="12"/>
        <rFont val="SimSun"/>
        <charset val="134"/>
      </rPr>
      <t>基本支出</t>
    </r>
  </si>
  <si>
    <r>
      <rPr>
        <b/>
        <sz val="12"/>
        <rFont val="SimSun"/>
        <charset val="134"/>
      </rPr>
      <t>项目支出</t>
    </r>
  </si>
  <si>
    <t>一般公共服务支出</t>
  </si>
  <si>
    <t>纪检监察事务</t>
  </si>
  <si>
    <t>行政运行</t>
  </si>
  <si>
    <t>社会保障和就业支出</t>
  </si>
  <si>
    <t>行政事业单位养老支出</t>
  </si>
  <si>
    <t>行政单位离退休</t>
  </si>
  <si>
    <t>机关事业单位基本养老保险缴费支出</t>
  </si>
  <si>
    <t>其他社会保障和就业支出</t>
  </si>
  <si>
    <t>卫生健康支出</t>
  </si>
  <si>
    <t>行政事业单位医疗</t>
  </si>
  <si>
    <t>行政单位医疗</t>
  </si>
  <si>
    <t>一般公共预算基本支出表</t>
  </si>
  <si>
    <r>
      <rPr>
        <b/>
        <sz val="12"/>
        <rFont val="宋体"/>
        <charset val="134"/>
      </rPr>
      <t>经济分类科目</t>
    </r>
  </si>
  <si>
    <r>
      <rPr>
        <b/>
        <sz val="12"/>
        <rFont val="宋体"/>
        <charset val="134"/>
      </rPr>
      <t>一般公共预算基本支出</t>
    </r>
  </si>
  <si>
    <r>
      <rPr>
        <b/>
        <sz val="12"/>
        <rFont val="宋体"/>
        <charset val="134"/>
      </rPr>
      <t>科目编码</t>
    </r>
  </si>
  <si>
    <r>
      <rPr>
        <b/>
        <sz val="12"/>
        <rFont val="宋体"/>
        <charset val="134"/>
      </rPr>
      <t>科目名称</t>
    </r>
  </si>
  <si>
    <r>
      <rPr>
        <b/>
        <sz val="12"/>
        <rFont val="宋体"/>
        <charset val="134"/>
      </rPr>
      <t>合计</t>
    </r>
  </si>
  <si>
    <r>
      <rPr>
        <b/>
        <sz val="12"/>
        <rFont val="宋体"/>
        <charset val="134"/>
      </rPr>
      <t>人员经费</t>
    </r>
  </si>
  <si>
    <r>
      <rPr>
        <b/>
        <sz val="12"/>
        <rFont val="宋体"/>
        <charset val="134"/>
      </rPr>
      <t>公用经费</t>
    </r>
  </si>
  <si>
    <t>301</t>
  </si>
  <si>
    <r>
      <rPr>
        <b/>
        <sz val="12"/>
        <color indexed="8"/>
        <rFont val="宋体"/>
        <charset val="134"/>
      </rPr>
      <t>工资福利支出</t>
    </r>
  </si>
  <si>
    <t>30101</t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</si>
  <si>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基本工资</t>
    </r>
  </si>
  <si>
    <t>30102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</si>
  <si>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津贴补贴</t>
    </r>
  </si>
  <si>
    <t>30103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</si>
  <si>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奖金</t>
    </r>
  </si>
  <si>
    <t>30107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</si>
  <si>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绩效工资</t>
    </r>
  </si>
  <si>
    <t>30108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</si>
  <si>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机关事业单位基本养老保险缴费</t>
    </r>
  </si>
  <si>
    <t>30110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</si>
  <si>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职工基本医疗保险缴费</t>
    </r>
  </si>
  <si>
    <t>30112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</si>
  <si>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其他社会保障缴费</t>
    </r>
  </si>
  <si>
    <t>30199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</si>
  <si>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其他工资福利支出</t>
    </r>
  </si>
  <si>
    <t>302</t>
  </si>
  <si>
    <r>
      <rPr>
        <b/>
        <sz val="12"/>
        <rFont val="宋体"/>
        <charset val="134"/>
      </rPr>
      <t>商品和服务支出</t>
    </r>
  </si>
  <si>
    <t>30201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</si>
  <si>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办公费</t>
    </r>
  </si>
  <si>
    <t>30202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</si>
  <si>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印刷费</t>
    </r>
  </si>
  <si>
    <t>30207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</si>
  <si>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邮电费</t>
    </r>
  </si>
  <si>
    <t>30211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</si>
  <si>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差旅费</t>
    </r>
  </si>
  <si>
    <t>30215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</si>
  <si>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会议费</t>
    </r>
  </si>
  <si>
    <t>30217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</si>
  <si>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公务接待费</t>
    </r>
  </si>
  <si>
    <t>30227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</si>
  <si>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委托业务费</t>
    </r>
  </si>
  <si>
    <t>30228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</si>
  <si>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工会经费</t>
    </r>
  </si>
  <si>
    <t>30229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</si>
  <si>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福利费</t>
    </r>
  </si>
  <si>
    <t>30239</t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</si>
  <si>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其他交通费用</t>
    </r>
    <r>
      <rPr>
        <b/>
        <sz val="12"/>
        <color theme="1"/>
        <rFont val="宋体"/>
        <charset val="134"/>
      </rPr>
      <t>（车补）</t>
    </r>
  </si>
  <si>
    <t>303</t>
  </si>
  <si>
    <r>
      <rPr>
        <b/>
        <sz val="12"/>
        <rFont val="宋体"/>
        <charset val="134"/>
      </rPr>
      <t>对个人和家庭的补助</t>
    </r>
  </si>
  <si>
    <t>30301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</si>
  <si>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离休费</t>
    </r>
  </si>
  <si>
    <t>30302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</si>
  <si>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退休费</t>
    </r>
  </si>
  <si>
    <t>一般公共预算“三公”经费、会议费、培训费支出情况表</t>
  </si>
  <si>
    <r>
      <rPr>
        <sz val="12"/>
        <rFont val="SimSun"/>
        <charset val="134"/>
      </rPr>
      <t>单位名称</t>
    </r>
  </si>
  <si>
    <r>
      <rPr>
        <sz val="12"/>
        <rFont val="Times New Roman"/>
        <charset val="134"/>
      </rPr>
      <t>“</t>
    </r>
    <r>
      <rPr>
        <sz val="12"/>
        <rFont val="SimSun"/>
        <charset val="134"/>
      </rPr>
      <t>三公</t>
    </r>
    <r>
      <rPr>
        <sz val="12"/>
        <rFont val="Times New Roman"/>
        <charset val="134"/>
      </rPr>
      <t>”</t>
    </r>
    <r>
      <rPr>
        <sz val="12"/>
        <rFont val="SimSun"/>
        <charset val="134"/>
      </rPr>
      <t>经费</t>
    </r>
  </si>
  <si>
    <r>
      <rPr>
        <sz val="12"/>
        <rFont val="SimSun"/>
        <charset val="134"/>
      </rPr>
      <t>会议费</t>
    </r>
  </si>
  <si>
    <r>
      <rPr>
        <sz val="12"/>
        <rFont val="SimSun"/>
        <charset val="134"/>
      </rPr>
      <t>培训费</t>
    </r>
  </si>
  <si>
    <r>
      <rPr>
        <sz val="12"/>
        <rFont val="SimSun"/>
        <charset val="134"/>
      </rPr>
      <t>合计</t>
    </r>
  </si>
  <si>
    <r>
      <rPr>
        <sz val="12"/>
        <rFont val="SimSun"/>
        <charset val="134"/>
      </rPr>
      <t>因公出国（境）费用</t>
    </r>
  </si>
  <si>
    <r>
      <rPr>
        <sz val="12"/>
        <rFont val="SimSun"/>
        <charset val="134"/>
      </rPr>
      <t>公务接待费</t>
    </r>
  </si>
  <si>
    <r>
      <rPr>
        <sz val="12"/>
        <rFont val="SimSun"/>
        <charset val="134"/>
      </rPr>
      <t>公务用车购置和运行费</t>
    </r>
  </si>
  <si>
    <r>
      <rPr>
        <sz val="12"/>
        <rFont val="SimSun"/>
        <charset val="134"/>
      </rPr>
      <t>公务用车购置费</t>
    </r>
  </si>
  <si>
    <r>
      <rPr>
        <sz val="12"/>
        <rFont val="SimSun"/>
        <charset val="134"/>
      </rPr>
      <t>公务用车运行费</t>
    </r>
  </si>
  <si>
    <r>
      <rPr>
        <b/>
        <sz val="12"/>
        <rFont val="SimSun"/>
        <charset val="134"/>
      </rPr>
      <t>宁县委巡察办</t>
    </r>
  </si>
  <si>
    <t>一般公共预算机关运行经费</t>
  </si>
  <si>
    <t>序号</t>
  </si>
  <si>
    <t>经济科目编码</t>
  </si>
  <si>
    <t>经济科目名称</t>
  </si>
  <si>
    <r>
      <rPr>
        <b/>
        <sz val="12"/>
        <color indexed="8"/>
        <rFont val="宋体"/>
        <charset val="134"/>
      </rPr>
      <t>合计</t>
    </r>
  </si>
  <si>
    <r>
      <rPr>
        <b/>
        <sz val="12"/>
        <color indexed="8"/>
        <rFont val="宋体"/>
        <charset val="134"/>
      </rPr>
      <t>商品服务支出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</si>
  <si>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其他交通费用</t>
    </r>
    <r>
      <rPr>
        <b/>
        <sz val="12"/>
        <rFont val="宋体"/>
        <charset val="134"/>
      </rPr>
      <t>（车补）</t>
    </r>
  </si>
  <si>
    <t>政府性基金预算支出情况表</t>
  </si>
  <si>
    <t>项        目</t>
  </si>
  <si>
    <t>编码</t>
  </si>
  <si>
    <t>名称</t>
  </si>
  <si>
    <t>单位管理转移支付表</t>
  </si>
  <si>
    <t>一般公共预算项目支出</t>
  </si>
  <si>
    <t>政府性基金预算项目支出</t>
  </si>
  <si>
    <t>国有资本经营预算项目支出</t>
  </si>
  <si>
    <t>国有资本经营预算支出情况表</t>
  </si>
  <si>
    <t xml:space="preserve">                                 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</si>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</sst>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</numFmts>
  <fonts count="72">
    <font>
      <sz val="11"/>
      <color indexed="8"/>
      <name val="宋体"/>
      <charset val="1"/>
      <scheme val="minor"/>
    </font>
    <font>
      <sz val="24"/>
      <color indexed="8"/>
      <name val="方正小标宋简体"/>
      <charset val="1"/>
    </font>
    <font>
      <sz val="14"/>
      <color rgb="FF000000"/>
      <name val="宋体"/>
      <charset val="1"/>
      <scheme val="minor"/>
    </font>
    <font>
      <b/>
      <sz val="12"/>
      <color rgb="FF000000"/>
      <name val="宋体"/>
      <charset val="1"/>
      <scheme val="minor"/>
    </font>
    <font>
      <b/>
      <sz val="12"/>
      <color indexed="8"/>
      <name val="宋体"/>
      <charset val="1"/>
      <scheme val="minor"/>
    </font>
    <font>
      <sz val="12"/>
      <color rgb="FF000000"/>
      <name val="宋体"/>
      <charset val="1"/>
      <scheme val="minor"/>
    </font>
    <font>
      <sz val="9"/>
      <color rgb="FF000000"/>
      <name val="宋体"/>
      <charset val="1"/>
      <scheme val="minor"/>
    </font>
    <font>
      <sz val="12"/>
      <color indexed="8"/>
      <name val="仿宋_GB2312"/>
      <charset val="1"/>
    </font>
    <font>
      <sz val="9"/>
      <name val="SimSun"/>
      <charset val="134"/>
    </font>
    <font>
      <sz val="24"/>
      <name val="方正小标宋简体"/>
      <charset val="134"/>
    </font>
    <font>
      <sz val="10"/>
      <name val="SimSun"/>
      <charset val="134"/>
    </font>
    <font>
      <sz val="14"/>
      <name val="SimSun"/>
      <charset val="134"/>
    </font>
    <font>
      <sz val="12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sz val="22"/>
      <color indexed="8"/>
      <name val="方正小标宋简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8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"/>
    </font>
    <font>
      <b/>
      <sz val="12"/>
      <color indexed="8"/>
      <name val="Times New Roman"/>
      <charset val="1"/>
    </font>
    <font>
      <sz val="22"/>
      <name val="方正小标宋简体"/>
      <charset val="134"/>
    </font>
    <font>
      <b/>
      <sz val="10"/>
      <name val="SimSun"/>
      <charset val="134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b/>
      <sz val="12"/>
      <name val="SimSun"/>
      <charset val="134"/>
    </font>
    <font>
      <b/>
      <sz val="14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rgb="FF000000"/>
      <name val="宋体"/>
      <charset val="1"/>
      <scheme val="minor"/>
    </font>
    <font>
      <b/>
      <sz val="11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16"/>
      <color indexed="8"/>
      <name val="宋体"/>
      <charset val="1"/>
      <scheme val="minor"/>
    </font>
    <font>
      <sz val="16"/>
      <name val="SimSun"/>
      <charset val="134"/>
    </font>
    <font>
      <sz val="36"/>
      <name val="方正小标宋简体"/>
      <charset val="134"/>
    </font>
    <font>
      <sz val="16"/>
      <name val="宋体"/>
      <charset val="134"/>
    </font>
    <font>
      <sz val="16"/>
      <name val="Times New Roman"/>
      <charset val="134"/>
    </font>
    <font>
      <sz val="16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2" fontId="46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4" borderId="4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53" fillId="0" borderId="5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5" borderId="7" applyNumberFormat="0" applyAlignment="0" applyProtection="0">
      <alignment vertical="center"/>
    </xf>
    <xf numFmtId="0" fontId="56" fillId="6" borderId="8" applyNumberFormat="0" applyAlignment="0" applyProtection="0">
      <alignment vertical="center"/>
    </xf>
    <xf numFmtId="0" fontId="57" fillId="6" borderId="7" applyNumberFormat="0" applyAlignment="0" applyProtection="0">
      <alignment vertical="center"/>
    </xf>
    <xf numFmtId="0" fontId="58" fillId="7" borderId="9" applyNumberFormat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13" fillId="0" borderId="0"/>
  </cellStyleXfs>
  <cellXfs count="11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 indent="2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right" vertical="center" wrapText="1"/>
    </xf>
    <xf numFmtId="0" fontId="13" fillId="0" borderId="0" xfId="0" applyFont="1" applyFill="1" applyAlignment="1"/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right" vertical="center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left" vertical="center"/>
    </xf>
    <xf numFmtId="176" fontId="19" fillId="0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/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 wrapText="1"/>
    </xf>
    <xf numFmtId="49" fontId="25" fillId="0" borderId="1" xfId="0" applyNumberFormat="1" applyFont="1" applyFill="1" applyBorder="1" applyAlignment="1" applyProtection="1">
      <alignment horizontal="center" vertical="center"/>
    </xf>
    <xf numFmtId="177" fontId="26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49" fontId="25" fillId="0" borderId="1" xfId="0" applyNumberFormat="1" applyFont="1" applyFill="1" applyBorder="1" applyAlignment="1" applyProtection="1">
      <alignment horizontal="left" vertical="center"/>
    </xf>
    <xf numFmtId="177" fontId="28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177" fontId="24" fillId="0" borderId="1" xfId="0" applyNumberFormat="1" applyFont="1" applyFill="1" applyBorder="1" applyAlignment="1">
      <alignment horizontal="left" vertical="center" wrapText="1"/>
    </xf>
    <xf numFmtId="177" fontId="27" fillId="0" borderId="1" xfId="0" applyNumberFormat="1" applyFont="1" applyBorder="1" applyAlignment="1">
      <alignment horizontal="center" vertical="center"/>
    </xf>
    <xf numFmtId="177" fontId="2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24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177" fontId="26" fillId="0" borderId="2" xfId="0" applyNumberFormat="1" applyFont="1" applyBorder="1" applyAlignment="1">
      <alignment horizontal="center" vertical="center" wrapText="1"/>
    </xf>
    <xf numFmtId="177" fontId="24" fillId="0" borderId="2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49" fontId="31" fillId="0" borderId="1" xfId="0" applyNumberFormat="1" applyFont="1" applyFill="1" applyBorder="1" applyAlignment="1" applyProtection="1">
      <alignment horizontal="left" vertical="center"/>
    </xf>
    <xf numFmtId="177" fontId="24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left" vertical="center" wrapText="1"/>
    </xf>
    <xf numFmtId="49" fontId="26" fillId="0" borderId="1" xfId="0" applyNumberFormat="1" applyFont="1" applyFill="1" applyBorder="1" applyAlignment="1">
      <alignment horizontal="left" vertical="center" wrapText="1"/>
    </xf>
    <xf numFmtId="177" fontId="26" fillId="0" borderId="1" xfId="0" applyNumberFormat="1" applyFont="1" applyFill="1" applyBorder="1" applyAlignment="1">
      <alignment horizontal="left" vertical="center" wrapText="1"/>
    </xf>
    <xf numFmtId="177" fontId="32" fillId="0" borderId="1" xfId="0" applyNumberFormat="1" applyFont="1" applyFill="1" applyBorder="1" applyAlignment="1">
      <alignment horizontal="left" vertical="center" wrapText="1"/>
    </xf>
    <xf numFmtId="0" fontId="27" fillId="0" borderId="0" xfId="0" applyFont="1">
      <alignment vertical="center"/>
    </xf>
    <xf numFmtId="0" fontId="24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3" borderId="1" xfId="0" applyFon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left" vertical="center" wrapText="1"/>
    </xf>
    <xf numFmtId="177" fontId="26" fillId="3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49" fontId="31" fillId="0" borderId="1" xfId="0" applyNumberFormat="1" applyFont="1" applyFill="1" applyBorder="1" applyAlignment="1" applyProtection="1">
      <alignment horizontal="left" vertical="center" wrapText="1"/>
    </xf>
    <xf numFmtId="49" fontId="23" fillId="0" borderId="1" xfId="0" applyNumberFormat="1" applyFont="1" applyFill="1" applyBorder="1" applyAlignment="1" applyProtection="1">
      <alignment horizontal="left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vertical="center" wrapText="1"/>
    </xf>
    <xf numFmtId="0" fontId="33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177" fontId="27" fillId="0" borderId="1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178" fontId="24" fillId="0" borderId="2" xfId="0" applyNumberFormat="1" applyFont="1" applyBorder="1" applyAlignment="1">
      <alignment horizontal="center" vertical="center" wrapText="1"/>
    </xf>
    <xf numFmtId="49" fontId="31" fillId="0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horizontal="right" vertical="center"/>
    </xf>
    <xf numFmtId="0" fontId="35" fillId="0" borderId="1" xfId="0" applyFont="1" applyFill="1" applyBorder="1" applyAlignment="1" applyProtection="1">
      <alignment horizontal="center" vertical="center"/>
    </xf>
    <xf numFmtId="0" fontId="36" fillId="2" borderId="1" xfId="0" applyFont="1" applyFill="1" applyBorder="1" applyAlignment="1">
      <alignment horizontal="left" vertical="center"/>
    </xf>
    <xf numFmtId="0" fontId="17" fillId="0" borderId="1" xfId="49" applyFont="1" applyFill="1" applyBorder="1" applyAlignment="1" applyProtection="1">
      <alignment vertical="center"/>
    </xf>
    <xf numFmtId="179" fontId="24" fillId="0" borderId="1" xfId="0" applyNumberFormat="1" applyFont="1" applyFill="1" applyBorder="1" applyAlignment="1">
      <alignment horizontal="center" vertical="center"/>
    </xf>
    <xf numFmtId="0" fontId="35" fillId="0" borderId="1" xfId="49" applyFont="1" applyFill="1" applyBorder="1" applyAlignment="1" applyProtection="1">
      <alignment vertical="center"/>
    </xf>
    <xf numFmtId="179" fontId="31" fillId="0" borderId="1" xfId="0" applyNumberFormat="1" applyFont="1" applyFill="1" applyBorder="1" applyAlignment="1" applyProtection="1">
      <alignment horizontal="center" vertical="center"/>
    </xf>
    <xf numFmtId="0" fontId="17" fillId="0" borderId="1" xfId="49" applyFont="1" applyBorder="1" applyAlignment="1" applyProtection="1">
      <alignment vertical="center"/>
    </xf>
    <xf numFmtId="0" fontId="35" fillId="0" borderId="1" xfId="49" applyFont="1" applyFill="1" applyBorder="1" applyAlignment="1" applyProtection="1">
      <alignment horizontal="center" vertical="center"/>
    </xf>
    <xf numFmtId="179" fontId="25" fillId="0" borderId="1" xfId="0" applyNumberFormat="1" applyFont="1" applyFill="1" applyBorder="1" applyAlignment="1" applyProtection="1">
      <alignment horizontal="center" vertical="center"/>
    </xf>
    <xf numFmtId="0" fontId="37" fillId="0" borderId="0" xfId="0" applyFont="1" applyBorder="1" applyAlignment="1">
      <alignment vertical="center" wrapText="1"/>
    </xf>
    <xf numFmtId="0" fontId="38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0" fontId="38" fillId="0" borderId="2" xfId="0" applyFont="1" applyBorder="1" applyAlignment="1">
      <alignment vertical="center" wrapText="1"/>
    </xf>
    <xf numFmtId="0" fontId="39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40" fillId="0" borderId="0" xfId="0" applyFont="1">
      <alignment vertical="center"/>
    </xf>
    <xf numFmtId="0" fontId="41" fillId="0" borderId="0" xfId="0" applyFont="1" applyBorder="1" applyAlignment="1">
      <alignment vertical="center" wrapText="1"/>
    </xf>
    <xf numFmtId="0" fontId="41" fillId="0" borderId="0" xfId="0" applyFont="1" applyBorder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42" fillId="0" borderId="0" xfId="0" applyFont="1" applyBorder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43" fillId="0" borderId="0" xfId="0" applyFont="1" applyBorder="1" applyAlignment="1">
      <alignment horizontal="right" vertical="center" wrapText="1"/>
    </xf>
    <xf numFmtId="0" fontId="43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K3" sqref="K3"/>
    </sheetView>
  </sheetViews>
  <sheetFormatPr defaultColWidth="10" defaultRowHeight="13.5"/>
  <cols>
    <col min="1" max="1" width="2.54166666666667" customWidth="1"/>
    <col min="2" max="2" width="18.75" customWidth="1"/>
    <col min="3" max="3" width="8.375" customWidth="1"/>
    <col min="4" max="4" width="9.76666666666667" customWidth="1"/>
    <col min="5" max="5" width="18.75" customWidth="1"/>
    <col min="6" max="6" width="6" customWidth="1"/>
    <col min="7" max="7" width="11.5083333333333" customWidth="1"/>
    <col min="8" max="11" width="9.76666666666667" customWidth="1"/>
  </cols>
  <sheetData>
    <row r="1" s="106" customFormat="1" ht="39" customHeight="1" spans="1:11">
      <c r="A1" s="107"/>
      <c r="B1" s="107" t="s">
        <v>0</v>
      </c>
      <c r="C1" s="108">
        <v>107001</v>
      </c>
      <c r="D1" s="108"/>
      <c r="E1" s="107"/>
      <c r="F1" s="107"/>
      <c r="G1" s="107"/>
      <c r="H1" s="107"/>
      <c r="I1" s="107"/>
      <c r="J1" s="107"/>
      <c r="K1" s="107"/>
    </row>
    <row r="2" s="106" customFormat="1" ht="39" customHeight="1" spans="1:11">
      <c r="A2" s="107"/>
      <c r="B2" s="107" t="s">
        <v>1</v>
      </c>
      <c r="C2" s="109" t="s">
        <v>2</v>
      </c>
      <c r="D2" s="109"/>
      <c r="E2" s="109"/>
      <c r="F2" s="109"/>
      <c r="G2" s="109"/>
      <c r="H2" s="109"/>
      <c r="I2" s="107"/>
      <c r="J2" s="107"/>
      <c r="K2" s="107"/>
    </row>
    <row r="3" ht="42" customHeight="1" spans="1:1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ht="78.55" customHeight="1" spans="1:11">
      <c r="A4" s="11"/>
      <c r="B4" s="110" t="s">
        <v>3</v>
      </c>
      <c r="C4" s="110"/>
      <c r="D4" s="110"/>
      <c r="E4" s="110"/>
      <c r="F4" s="110"/>
      <c r="G4" s="110"/>
      <c r="H4" s="110"/>
      <c r="I4" s="110"/>
      <c r="J4" s="110"/>
      <c r="K4" s="110"/>
    </row>
    <row r="5" ht="22.75" customHeight="1" spans="1:1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ht="22.75" customHeight="1" spans="1:1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ht="22.7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="106" customFormat="1" ht="33" customHeight="1" spans="1:11">
      <c r="A8" s="107"/>
      <c r="B8" s="107" t="s">
        <v>4</v>
      </c>
      <c r="C8" s="111" t="s">
        <v>5</v>
      </c>
      <c r="D8" s="112"/>
      <c r="E8" s="112"/>
      <c r="F8" s="112"/>
      <c r="G8" s="112"/>
      <c r="H8" s="112"/>
      <c r="I8" s="112"/>
      <c r="J8" s="112"/>
      <c r="K8" s="107"/>
    </row>
    <row r="9" s="106" customFormat="1" ht="36" customHeight="1" spans="1:11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</row>
    <row r="10" s="106" customFormat="1" ht="43" customHeight="1" spans="1:11">
      <c r="A10" s="107"/>
      <c r="B10" s="113" t="s">
        <v>6</v>
      </c>
      <c r="C10" s="114" t="s">
        <v>7</v>
      </c>
      <c r="D10" s="115"/>
      <c r="E10" s="113" t="s">
        <v>8</v>
      </c>
      <c r="F10" s="116" t="s">
        <v>9</v>
      </c>
      <c r="G10" s="116"/>
      <c r="H10" s="114" t="s">
        <v>10</v>
      </c>
      <c r="I10" s="114"/>
      <c r="J10" s="114"/>
      <c r="K10" s="114"/>
    </row>
    <row r="11" ht="14.3" customHeight="1" spans="1:11">
      <c r="A11" s="11"/>
      <c r="B11" s="11"/>
      <c r="C11" s="11" t="s">
        <v>11</v>
      </c>
      <c r="D11" s="11"/>
      <c r="E11" s="11"/>
      <c r="F11" s="11"/>
      <c r="G11" s="11"/>
      <c r="H11" s="11"/>
      <c r="I11" s="11"/>
      <c r="J11" s="11"/>
      <c r="K11" s="11"/>
    </row>
    <row r="12" ht="14.3" customHeight="1" spans="1:1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ht="14.3" customHeight="1" spans="1:1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</sheetData>
  <mergeCells count="7">
    <mergeCell ref="C1:D1"/>
    <mergeCell ref="C2:H2"/>
    <mergeCell ref="B4:K4"/>
    <mergeCell ref="C8:J8"/>
    <mergeCell ref="C10:D10"/>
    <mergeCell ref="F10:G10"/>
    <mergeCell ref="H10:K10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13" sqref="B13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4" width="12.875" customWidth="1"/>
    <col min="5" max="5" width="15.25" customWidth="1"/>
    <col min="6" max="6" width="12.125" customWidth="1"/>
    <col min="7" max="7" width="11.375" customWidth="1"/>
    <col min="8" max="8" width="13.375" customWidth="1"/>
  </cols>
  <sheetData>
    <row r="1" ht="14.3" customHeight="1" spans="1:8">
      <c r="A1" s="11"/>
      <c r="B1" s="11"/>
      <c r="C1" s="11"/>
      <c r="D1" s="11"/>
      <c r="E1" s="11"/>
      <c r="F1" s="11"/>
      <c r="G1" s="11"/>
      <c r="H1" s="11"/>
    </row>
    <row r="2" ht="39.85" customHeight="1" spans="1:8">
      <c r="A2" s="12" t="s">
        <v>257</v>
      </c>
      <c r="B2" s="12"/>
      <c r="C2" s="12"/>
      <c r="D2" s="12"/>
      <c r="E2" s="12"/>
      <c r="F2" s="12"/>
      <c r="G2" s="12"/>
      <c r="H2" s="12"/>
    </row>
    <row r="3" ht="36" customHeight="1" spans="1:8">
      <c r="A3" s="11"/>
      <c r="B3" s="11"/>
      <c r="C3" s="11"/>
      <c r="D3" s="11"/>
      <c r="E3" s="11"/>
      <c r="F3" s="11"/>
      <c r="G3" s="11"/>
      <c r="H3" s="48" t="s">
        <v>35</v>
      </c>
    </row>
    <row r="4" ht="36" customHeight="1" spans="1:8">
      <c r="A4" s="49" t="s">
        <v>258</v>
      </c>
      <c r="B4" s="49" t="s">
        <v>259</v>
      </c>
      <c r="C4" s="49"/>
      <c r="D4" s="49"/>
      <c r="E4" s="49"/>
      <c r="F4" s="49"/>
      <c r="G4" s="49" t="s">
        <v>260</v>
      </c>
      <c r="H4" s="49" t="s">
        <v>261</v>
      </c>
    </row>
    <row r="5" ht="36" customHeight="1" spans="1:8">
      <c r="A5" s="49"/>
      <c r="B5" s="49" t="s">
        <v>262</v>
      </c>
      <c r="C5" s="49" t="s">
        <v>263</v>
      </c>
      <c r="D5" s="49" t="s">
        <v>264</v>
      </c>
      <c r="E5" s="49" t="s">
        <v>265</v>
      </c>
      <c r="F5" s="49"/>
      <c r="G5" s="49"/>
      <c r="H5" s="49"/>
    </row>
    <row r="6" ht="36" customHeight="1" spans="1:8">
      <c r="A6" s="49"/>
      <c r="B6" s="49"/>
      <c r="C6" s="49"/>
      <c r="D6" s="49"/>
      <c r="E6" s="49" t="s">
        <v>266</v>
      </c>
      <c r="F6" s="49" t="s">
        <v>267</v>
      </c>
      <c r="G6" s="49"/>
      <c r="H6" s="49"/>
    </row>
    <row r="7" ht="50" customHeight="1" spans="1:8">
      <c r="A7" s="50" t="s">
        <v>116</v>
      </c>
      <c r="B7" s="51">
        <f>SUM(C7:H7)</f>
        <v>10600</v>
      </c>
      <c r="C7" s="51">
        <v>0</v>
      </c>
      <c r="D7" s="51">
        <v>600</v>
      </c>
      <c r="E7" s="51">
        <v>0</v>
      </c>
      <c r="F7" s="51">
        <v>0</v>
      </c>
      <c r="G7" s="51">
        <v>10000</v>
      </c>
      <c r="H7" s="51">
        <v>0</v>
      </c>
    </row>
    <row r="8" ht="50" customHeight="1" spans="1:8">
      <c r="A8" s="50" t="s">
        <v>268</v>
      </c>
      <c r="B8" s="51">
        <f>SUM(C8:H8)</f>
        <v>10600</v>
      </c>
      <c r="C8" s="51">
        <v>0</v>
      </c>
      <c r="D8" s="51">
        <v>600</v>
      </c>
      <c r="E8" s="51">
        <v>0</v>
      </c>
      <c r="F8" s="51">
        <v>0</v>
      </c>
      <c r="G8" s="51">
        <v>10000</v>
      </c>
      <c r="H8" s="51">
        <v>0</v>
      </c>
    </row>
    <row r="9" ht="50" customHeight="1" spans="1:8">
      <c r="A9" s="49"/>
      <c r="B9" s="52"/>
      <c r="C9" s="52"/>
      <c r="D9" s="52"/>
      <c r="E9" s="52"/>
      <c r="F9" s="52"/>
      <c r="G9" s="52"/>
      <c r="H9" s="52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511805555555556" right="0.275" top="0.865972222222222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D5" sqref="D5"/>
    </sheetView>
  </sheetViews>
  <sheetFormatPr defaultColWidth="10" defaultRowHeight="14.25"/>
  <cols>
    <col min="1" max="1" width="9.76666666666667" style="27" customWidth="1"/>
    <col min="2" max="2" width="16" style="19" customWidth="1"/>
    <col min="3" max="3" width="25.25" style="19" customWidth="1"/>
    <col min="4" max="4" width="13.25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28"/>
      <c r="B1" s="29"/>
      <c r="C1" s="30"/>
      <c r="D1" s="11"/>
      <c r="E1" s="11"/>
      <c r="F1" s="11"/>
      <c r="G1" s="11"/>
      <c r="H1" s="11"/>
      <c r="I1" s="11"/>
      <c r="J1" s="11"/>
    </row>
    <row r="2" ht="39.85" customHeight="1" spans="1:10">
      <c r="A2" s="31" t="s">
        <v>269</v>
      </c>
      <c r="B2" s="32"/>
      <c r="C2" s="32"/>
      <c r="D2" s="31"/>
      <c r="E2" s="31"/>
      <c r="F2" s="31"/>
      <c r="G2" s="11"/>
      <c r="H2" s="11"/>
      <c r="I2" s="11"/>
      <c r="J2" s="11"/>
    </row>
    <row r="3" ht="22.75" customHeight="1" spans="1:10">
      <c r="A3" s="33"/>
      <c r="D3" s="13"/>
      <c r="E3" s="13"/>
      <c r="F3" s="13" t="s">
        <v>35</v>
      </c>
      <c r="G3" s="11"/>
      <c r="H3" s="11"/>
      <c r="I3" s="11"/>
      <c r="J3" s="11"/>
    </row>
    <row r="4" ht="45" customHeight="1" spans="1:10">
      <c r="A4" s="34" t="s">
        <v>270</v>
      </c>
      <c r="B4" s="35" t="s">
        <v>271</v>
      </c>
      <c r="C4" s="36" t="s">
        <v>272</v>
      </c>
      <c r="D4" s="34" t="s">
        <v>138</v>
      </c>
      <c r="E4" s="34" t="s">
        <v>181</v>
      </c>
      <c r="F4" s="34" t="s">
        <v>182</v>
      </c>
      <c r="G4" s="11"/>
      <c r="H4" s="11"/>
      <c r="I4" s="11"/>
      <c r="J4" s="11"/>
    </row>
    <row r="5" ht="40" customHeight="1" spans="1:10">
      <c r="A5" s="37"/>
      <c r="B5" s="38"/>
      <c r="C5" s="39" t="s">
        <v>273</v>
      </c>
      <c r="D5" s="40">
        <f>E5+F5</f>
        <v>405440.12</v>
      </c>
      <c r="E5" s="40">
        <f>E6</f>
        <v>145440.12</v>
      </c>
      <c r="F5" s="40">
        <f>F6</f>
        <v>260000</v>
      </c>
      <c r="G5" s="13"/>
      <c r="H5" s="13"/>
      <c r="I5" s="13"/>
      <c r="J5" s="13"/>
    </row>
    <row r="6" ht="40" customHeight="1" spans="1:6">
      <c r="A6" s="41">
        <v>1</v>
      </c>
      <c r="B6" s="38" t="s">
        <v>229</v>
      </c>
      <c r="C6" s="42" t="s">
        <v>274</v>
      </c>
      <c r="D6" s="43">
        <f t="shared" ref="D5:D16" si="0">E6+F6</f>
        <v>405440.12</v>
      </c>
      <c r="E6" s="43">
        <f>SUM(E7:E16)</f>
        <v>145440.12</v>
      </c>
      <c r="F6" s="43">
        <f>SUM(F7:F16)</f>
        <v>260000</v>
      </c>
    </row>
    <row r="7" ht="40" customHeight="1" spans="1:6">
      <c r="A7" s="41">
        <v>2</v>
      </c>
      <c r="B7" s="44" t="s">
        <v>231</v>
      </c>
      <c r="C7" s="45" t="s">
        <v>232</v>
      </c>
      <c r="D7" s="46">
        <f t="shared" si="0"/>
        <v>189400</v>
      </c>
      <c r="E7" s="47">
        <v>69400</v>
      </c>
      <c r="F7" s="47">
        <v>120000</v>
      </c>
    </row>
    <row r="8" ht="40" customHeight="1" spans="1:6">
      <c r="A8" s="41">
        <v>3</v>
      </c>
      <c r="B8" s="44" t="s">
        <v>233</v>
      </c>
      <c r="C8" s="45" t="s">
        <v>234</v>
      </c>
      <c r="D8" s="46">
        <f t="shared" si="0"/>
        <v>50000</v>
      </c>
      <c r="E8" s="47">
        <v>10000</v>
      </c>
      <c r="F8" s="47">
        <v>40000</v>
      </c>
    </row>
    <row r="9" ht="40" customHeight="1" spans="1:6">
      <c r="A9" s="41">
        <v>4</v>
      </c>
      <c r="B9" s="44" t="s">
        <v>235</v>
      </c>
      <c r="C9" s="45" t="s">
        <v>236</v>
      </c>
      <c r="D9" s="46">
        <f t="shared" si="0"/>
        <v>8000</v>
      </c>
      <c r="E9" s="47">
        <v>8000</v>
      </c>
      <c r="F9" s="46"/>
    </row>
    <row r="10" ht="40" customHeight="1" spans="1:6">
      <c r="A10" s="41">
        <v>5</v>
      </c>
      <c r="B10" s="44" t="s">
        <v>237</v>
      </c>
      <c r="C10" s="45" t="s">
        <v>238</v>
      </c>
      <c r="D10" s="46">
        <f t="shared" si="0"/>
        <v>120000</v>
      </c>
      <c r="E10" s="47">
        <v>20000</v>
      </c>
      <c r="F10" s="47">
        <v>100000</v>
      </c>
    </row>
    <row r="11" ht="40" customHeight="1" spans="1:6">
      <c r="A11" s="41">
        <v>6</v>
      </c>
      <c r="B11" s="44" t="s">
        <v>239</v>
      </c>
      <c r="C11" s="45" t="s">
        <v>240</v>
      </c>
      <c r="D11" s="46">
        <f t="shared" si="0"/>
        <v>10000</v>
      </c>
      <c r="E11" s="47">
        <v>10000</v>
      </c>
      <c r="F11" s="46"/>
    </row>
    <row r="12" ht="40" customHeight="1" spans="1:6">
      <c r="A12" s="41">
        <v>7</v>
      </c>
      <c r="B12" s="44" t="s">
        <v>241</v>
      </c>
      <c r="C12" s="45" t="s">
        <v>242</v>
      </c>
      <c r="D12" s="46">
        <f t="shared" si="0"/>
        <v>600</v>
      </c>
      <c r="E12" s="47">
        <v>600</v>
      </c>
      <c r="F12" s="46"/>
    </row>
    <row r="13" ht="40" customHeight="1" spans="1:6">
      <c r="A13" s="41">
        <v>8</v>
      </c>
      <c r="B13" s="44" t="s">
        <v>243</v>
      </c>
      <c r="C13" s="45" t="s">
        <v>244</v>
      </c>
      <c r="D13" s="46">
        <f t="shared" si="0"/>
        <v>2000</v>
      </c>
      <c r="E13" s="47">
        <v>2000</v>
      </c>
      <c r="F13" s="46"/>
    </row>
    <row r="14" ht="40" customHeight="1" spans="1:6">
      <c r="A14" s="41">
        <v>9</v>
      </c>
      <c r="B14" s="44" t="s">
        <v>245</v>
      </c>
      <c r="C14" s="45" t="s">
        <v>246</v>
      </c>
      <c r="D14" s="46">
        <f t="shared" si="0"/>
        <v>4527.43</v>
      </c>
      <c r="E14" s="47">
        <v>4527.43</v>
      </c>
      <c r="F14" s="46"/>
    </row>
    <row r="15" ht="40" customHeight="1" spans="1:6">
      <c r="A15" s="41">
        <v>10</v>
      </c>
      <c r="B15" s="44" t="s">
        <v>247</v>
      </c>
      <c r="C15" s="45" t="s">
        <v>248</v>
      </c>
      <c r="D15" s="46">
        <f t="shared" si="0"/>
        <v>2912.69</v>
      </c>
      <c r="E15" s="47">
        <v>2912.69</v>
      </c>
      <c r="F15" s="46"/>
    </row>
    <row r="16" ht="40" customHeight="1" spans="1:6">
      <c r="A16" s="41">
        <v>11</v>
      </c>
      <c r="B16" s="44" t="s">
        <v>249</v>
      </c>
      <c r="C16" s="45" t="s">
        <v>275</v>
      </c>
      <c r="D16" s="46">
        <f t="shared" si="0"/>
        <v>18000</v>
      </c>
      <c r="E16" s="47">
        <v>18000</v>
      </c>
      <c r="F16" s="46"/>
    </row>
    <row r="22" ht="13.5" spans="2:3">
      <c r="B22" s="18"/>
      <c r="C22" s="18"/>
    </row>
    <row r="23" ht="13.5" spans="2:3">
      <c r="B23" s="18"/>
      <c r="C23" s="18"/>
    </row>
    <row r="24" ht="13.5" spans="2:3">
      <c r="B24" s="18"/>
      <c r="C24" s="18"/>
    </row>
  </sheetData>
  <mergeCells count="1">
    <mergeCell ref="A2:F2"/>
  </mergeCells>
  <pageMargins left="0.747916666666667" right="0.354166666666667" top="0.78680555555555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L8" sqref="L8"/>
    </sheetView>
  </sheetViews>
  <sheetFormatPr defaultColWidth="7.875" defaultRowHeight="12.75" customHeight="1"/>
  <cols>
    <col min="1" max="3" width="36.625" style="19" customWidth="1"/>
    <col min="4" max="4" width="2.5" style="19" customWidth="1"/>
    <col min="5" max="16" width="8" style="19"/>
    <col min="17" max="16384" width="7.875" style="18"/>
  </cols>
  <sheetData>
    <row r="1" ht="15" customHeight="1" spans="1:16">
      <c r="A1" s="20"/>
      <c r="B1" s="20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ht="32.25" customHeight="1" spans="1:16">
      <c r="A2" s="21" t="s">
        <v>276</v>
      </c>
      <c r="B2" s="21"/>
      <c r="C2" s="21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ht="33" customHeight="1" spans="1:16">
      <c r="A3" s="18"/>
      <c r="B3" s="18"/>
      <c r="C3" s="22" t="s">
        <v>35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36" customHeight="1" spans="1:16">
      <c r="A4" s="23" t="s">
        <v>277</v>
      </c>
      <c r="B4" s="23"/>
      <c r="C4" s="24" t="s">
        <v>39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ht="36" customHeight="1" spans="1:16">
      <c r="A5" s="23" t="s">
        <v>278</v>
      </c>
      <c r="B5" s="23" t="s">
        <v>279</v>
      </c>
      <c r="C5" s="24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="18" customFormat="1" ht="36" customHeight="1" spans="1:3">
      <c r="A6" s="23" t="s">
        <v>138</v>
      </c>
      <c r="B6" s="23"/>
      <c r="C6" s="24"/>
    </row>
    <row r="7" s="18" customFormat="1" ht="36" customHeight="1" spans="1:4">
      <c r="A7" s="25"/>
      <c r="B7" s="25"/>
      <c r="C7" s="26">
        <v>0</v>
      </c>
      <c r="D7" s="19"/>
    </row>
    <row r="8" ht="36" customHeight="1" spans="1:16">
      <c r="A8" s="25"/>
      <c r="B8" s="25"/>
      <c r="C8" s="26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ht="36" customHeight="1" spans="1:16">
      <c r="A9" s="25"/>
      <c r="B9" s="25"/>
      <c r="C9" s="26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ht="36" customHeight="1" spans="1:3">
      <c r="A10" s="25"/>
      <c r="B10" s="25"/>
      <c r="C10" s="26"/>
    </row>
    <row r="11" ht="36" customHeight="1" spans="1:3">
      <c r="A11" s="25"/>
      <c r="B11" s="25"/>
      <c r="C11" s="26"/>
    </row>
    <row r="12" ht="36" customHeight="1" spans="1:3">
      <c r="A12" s="25"/>
      <c r="B12" s="25"/>
      <c r="C12" s="2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8" sqref="C8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31.875" customWidth="1"/>
    <col min="4" max="4" width="32.75" customWidth="1"/>
    <col min="5" max="5" width="29.3166666666667" customWidth="1"/>
  </cols>
  <sheetData>
    <row r="1" ht="14.3" customHeight="1" spans="1:5">
      <c r="A1" s="11"/>
      <c r="B1" s="11"/>
      <c r="C1" s="11"/>
      <c r="D1" s="11"/>
      <c r="E1" s="11"/>
    </row>
    <row r="2" ht="39.85" customHeight="1" spans="1:5">
      <c r="A2" s="12" t="s">
        <v>280</v>
      </c>
      <c r="B2" s="12"/>
      <c r="C2" s="12"/>
      <c r="D2" s="12"/>
      <c r="E2" s="12"/>
    </row>
    <row r="3" ht="58" customHeight="1" spans="1:5">
      <c r="A3" s="13"/>
      <c r="B3" s="13"/>
      <c r="C3" s="13"/>
      <c r="D3" s="13"/>
      <c r="E3" s="14" t="s">
        <v>35</v>
      </c>
    </row>
    <row r="4" ht="55" customHeight="1" spans="1:5">
      <c r="A4" s="15" t="s">
        <v>177</v>
      </c>
      <c r="B4" s="15" t="s">
        <v>138</v>
      </c>
      <c r="C4" s="15" t="s">
        <v>281</v>
      </c>
      <c r="D4" s="15" t="s">
        <v>282</v>
      </c>
      <c r="E4" s="15" t="s">
        <v>283</v>
      </c>
    </row>
    <row r="5" ht="55" customHeight="1" spans="1:5">
      <c r="A5" s="16"/>
      <c r="B5" s="17"/>
      <c r="C5" s="17"/>
      <c r="D5" s="17"/>
      <c r="E5" s="17"/>
    </row>
  </sheetData>
  <mergeCells count="1">
    <mergeCell ref="A2:E2"/>
  </mergeCells>
  <pageMargins left="0.75" right="0.75" top="1.02361111111111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opLeftCell="A13" workbookViewId="0">
      <selection activeCell="A16" sqref="A16"/>
    </sheetView>
  </sheetViews>
  <sheetFormatPr defaultColWidth="9" defaultRowHeight="13.5" outlineLevelCol="1"/>
  <cols>
    <col min="1" max="1" width="44.375" customWidth="1"/>
    <col min="2" max="2" width="38.625" customWidth="1"/>
  </cols>
  <sheetData>
    <row r="1" ht="85" customHeight="1" spans="1:2">
      <c r="A1" s="1" t="s">
        <v>284</v>
      </c>
      <c r="B1" s="1"/>
    </row>
    <row r="2" ht="58" customHeight="1" spans="1:2">
      <c r="A2" s="2" t="s">
        <v>285</v>
      </c>
      <c r="B2" s="2"/>
    </row>
    <row r="3" ht="33" customHeight="1" spans="1:2">
      <c r="A3" s="3" t="s">
        <v>38</v>
      </c>
      <c r="B3" s="4" t="s">
        <v>39</v>
      </c>
    </row>
    <row r="4" ht="33" customHeight="1" spans="1:2">
      <c r="A4" s="3"/>
      <c r="B4" s="4"/>
    </row>
    <row r="5" ht="33" customHeight="1" spans="1:2">
      <c r="A5" s="4" t="s">
        <v>286</v>
      </c>
      <c r="B5" s="4">
        <v>1</v>
      </c>
    </row>
    <row r="6" ht="33" customHeight="1" spans="1:2">
      <c r="A6" s="5" t="s">
        <v>287</v>
      </c>
      <c r="B6" s="6"/>
    </row>
    <row r="7" ht="33" customHeight="1" spans="1:2">
      <c r="A7" s="7" t="s">
        <v>288</v>
      </c>
      <c r="B7" s="6"/>
    </row>
    <row r="8" ht="33" customHeight="1" spans="1:2">
      <c r="A8" s="7"/>
      <c r="B8" s="6"/>
    </row>
    <row r="9" ht="33" customHeight="1" spans="1:2">
      <c r="A9" s="7"/>
      <c r="B9" s="6"/>
    </row>
    <row r="10" ht="33" customHeight="1" spans="1:2">
      <c r="A10" s="8"/>
      <c r="B10" s="9"/>
    </row>
    <row r="11" ht="33" customHeight="1" spans="1:2">
      <c r="A11" s="8"/>
      <c r="B11" s="9"/>
    </row>
    <row r="12" ht="33" customHeight="1" spans="1:2">
      <c r="A12" s="8"/>
      <c r="B12" s="9"/>
    </row>
    <row r="13" ht="33" customHeight="1" spans="1:2">
      <c r="A13" s="8"/>
      <c r="B13" s="9"/>
    </row>
    <row r="14" ht="33" customHeight="1" spans="1:2">
      <c r="A14" s="8"/>
      <c r="B14" s="9"/>
    </row>
    <row r="15" ht="33" customHeight="1" spans="1:2">
      <c r="A15" s="8"/>
      <c r="B15" s="9"/>
    </row>
    <row r="16" ht="45" customHeight="1" spans="1:1">
      <c r="A16" s="10" t="s">
        <v>289</v>
      </c>
    </row>
  </sheetData>
  <mergeCells count="4">
    <mergeCell ref="A1:B1"/>
    <mergeCell ref="A2:B2"/>
    <mergeCell ref="A3:A4"/>
    <mergeCell ref="B3:B4"/>
  </mergeCells>
  <pageMargins left="1.02361111111111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6" sqref="C6"/>
    </sheetView>
  </sheetViews>
  <sheetFormatPr defaultColWidth="10" defaultRowHeight="13.5" outlineLevelCol="2"/>
  <cols>
    <col min="1" max="1" width="5.01666666666667" customWidth="1"/>
    <col min="2" max="2" width="59.25" customWidth="1"/>
    <col min="3" max="3" width="50.75" customWidth="1"/>
  </cols>
  <sheetData>
    <row r="1" ht="35.4" customHeight="1" spans="1:2">
      <c r="A1" s="11"/>
      <c r="B1" s="11"/>
    </row>
    <row r="2" ht="39.15" customHeight="1" spans="1:3">
      <c r="A2" s="11"/>
      <c r="B2" s="101" t="s">
        <v>12</v>
      </c>
      <c r="C2" s="101"/>
    </row>
    <row r="3" ht="35" customHeight="1" spans="1:3">
      <c r="A3" s="102"/>
      <c r="B3" s="103" t="s">
        <v>13</v>
      </c>
      <c r="C3" s="103" t="s">
        <v>14</v>
      </c>
    </row>
    <row r="4" ht="35" customHeight="1" spans="1:3">
      <c r="A4" s="97"/>
      <c r="B4" s="104" t="s">
        <v>15</v>
      </c>
      <c r="C4" s="104" t="s">
        <v>16</v>
      </c>
    </row>
    <row r="5" ht="35" customHeight="1" spans="1:3">
      <c r="A5" s="97"/>
      <c r="B5" s="104" t="s">
        <v>17</v>
      </c>
      <c r="C5" s="104" t="s">
        <v>18</v>
      </c>
    </row>
    <row r="6" ht="35" customHeight="1" spans="1:3">
      <c r="A6" s="97"/>
      <c r="B6" s="104" t="s">
        <v>19</v>
      </c>
      <c r="C6" s="104" t="s">
        <v>20</v>
      </c>
    </row>
    <row r="7" ht="35" customHeight="1" spans="1:3">
      <c r="A7" s="97"/>
      <c r="B7" s="104" t="s">
        <v>21</v>
      </c>
      <c r="C7" s="104"/>
    </row>
    <row r="8" ht="35" customHeight="1" spans="1:3">
      <c r="A8" s="97"/>
      <c r="B8" s="104" t="s">
        <v>22</v>
      </c>
      <c r="C8" s="104" t="s">
        <v>23</v>
      </c>
    </row>
    <row r="9" ht="35" customHeight="1" spans="1:3">
      <c r="A9" s="97"/>
      <c r="B9" s="104" t="s">
        <v>24</v>
      </c>
      <c r="C9" s="104" t="s">
        <v>25</v>
      </c>
    </row>
    <row r="10" ht="35" customHeight="1" spans="1:3">
      <c r="A10" s="97"/>
      <c r="B10" s="104" t="s">
        <v>26</v>
      </c>
      <c r="C10" s="104" t="s">
        <v>27</v>
      </c>
    </row>
    <row r="11" ht="35" customHeight="1" spans="1:3">
      <c r="A11" s="97"/>
      <c r="B11" s="104" t="s">
        <v>28</v>
      </c>
      <c r="C11" s="104" t="s">
        <v>29</v>
      </c>
    </row>
    <row r="12" ht="35" customHeight="1" spans="1:3">
      <c r="A12" s="97"/>
      <c r="B12" s="104" t="s">
        <v>30</v>
      </c>
      <c r="C12" s="104"/>
    </row>
    <row r="13" ht="35" customHeight="1" spans="1:3">
      <c r="A13" s="11"/>
      <c r="B13" s="104" t="s">
        <v>31</v>
      </c>
      <c r="C13" s="104"/>
    </row>
    <row r="14" ht="35" customHeight="1" spans="1:3">
      <c r="A14" s="11"/>
      <c r="B14" s="104" t="s">
        <v>32</v>
      </c>
      <c r="C14" s="104" t="s">
        <v>16</v>
      </c>
    </row>
    <row r="15" ht="35" customHeight="1" spans="2:3">
      <c r="B15" s="104" t="s">
        <v>33</v>
      </c>
      <c r="C15" s="105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A2" sqref="A2:D2"/>
    </sheetView>
  </sheetViews>
  <sheetFormatPr defaultColWidth="10" defaultRowHeight="13.5" outlineLevelCol="3"/>
  <cols>
    <col min="1" max="1" width="23.375" customWidth="1"/>
    <col min="2" max="2" width="18.375" customWidth="1"/>
    <col min="3" max="3" width="23" customWidth="1"/>
    <col min="4" max="4" width="19.75" customWidth="1"/>
  </cols>
  <sheetData>
    <row r="1" ht="14.3" customHeight="1" spans="1:4">
      <c r="A1" s="11"/>
      <c r="B1" s="11"/>
      <c r="C1" s="11"/>
      <c r="D1" s="11"/>
    </row>
    <row r="2" ht="32" customHeight="1" spans="1:4">
      <c r="A2" s="31" t="s">
        <v>34</v>
      </c>
      <c r="B2" s="31"/>
      <c r="C2" s="31"/>
      <c r="D2" s="31"/>
    </row>
    <row r="3" ht="22.75" customHeight="1" spans="1:4">
      <c r="A3" s="97"/>
      <c r="B3" s="97"/>
      <c r="C3" s="97"/>
      <c r="D3" s="98" t="s">
        <v>35</v>
      </c>
    </row>
    <row r="4" ht="30" customHeight="1" spans="1:4">
      <c r="A4" s="79" t="s">
        <v>36</v>
      </c>
      <c r="B4" s="79"/>
      <c r="C4" s="79" t="s">
        <v>37</v>
      </c>
      <c r="D4" s="79"/>
    </row>
    <row r="5" ht="33" customHeight="1" spans="1:4">
      <c r="A5" s="79" t="s">
        <v>38</v>
      </c>
      <c r="B5" s="79" t="s">
        <v>39</v>
      </c>
      <c r="C5" s="79" t="s">
        <v>38</v>
      </c>
      <c r="D5" s="79" t="s">
        <v>39</v>
      </c>
    </row>
    <row r="6" ht="36" customHeight="1" spans="1:4">
      <c r="A6" s="99" t="s">
        <v>40</v>
      </c>
      <c r="B6" s="52">
        <v>1155701.36</v>
      </c>
      <c r="C6" s="99" t="s">
        <v>41</v>
      </c>
      <c r="D6" s="52">
        <v>1016704.48</v>
      </c>
    </row>
    <row r="7" ht="20" customHeight="1" spans="1:4">
      <c r="A7" s="99" t="s">
        <v>42</v>
      </c>
      <c r="B7" s="52"/>
      <c r="C7" s="99" t="s">
        <v>43</v>
      </c>
      <c r="D7" s="52"/>
    </row>
    <row r="8" ht="20" customHeight="1" spans="1:4">
      <c r="A8" s="99" t="s">
        <v>44</v>
      </c>
      <c r="B8" s="52"/>
      <c r="C8" s="99" t="s">
        <v>45</v>
      </c>
      <c r="D8" s="52"/>
    </row>
    <row r="9" ht="20" customHeight="1" spans="1:4">
      <c r="A9" s="99" t="s">
        <v>46</v>
      </c>
      <c r="B9" s="52"/>
      <c r="C9" s="99" t="s">
        <v>47</v>
      </c>
      <c r="D9" s="52"/>
    </row>
    <row r="10" ht="20" customHeight="1" spans="1:4">
      <c r="A10" s="99" t="s">
        <v>48</v>
      </c>
      <c r="B10" s="52"/>
      <c r="C10" s="99" t="s">
        <v>49</v>
      </c>
      <c r="D10" s="52"/>
    </row>
    <row r="11" ht="20" customHeight="1" spans="1:4">
      <c r="A11" s="99" t="s">
        <v>50</v>
      </c>
      <c r="B11" s="52"/>
      <c r="C11" s="99" t="s">
        <v>51</v>
      </c>
      <c r="D11" s="52"/>
    </row>
    <row r="12" ht="20" customHeight="1" spans="1:4">
      <c r="A12" s="99" t="s">
        <v>52</v>
      </c>
      <c r="B12" s="52"/>
      <c r="C12" s="99" t="s">
        <v>53</v>
      </c>
      <c r="D12" s="52"/>
    </row>
    <row r="13" ht="20" customHeight="1" spans="1:4">
      <c r="A13" s="99" t="s">
        <v>54</v>
      </c>
      <c r="B13" s="52"/>
      <c r="C13" s="99" t="s">
        <v>55</v>
      </c>
      <c r="D13" s="52">
        <v>97854.86</v>
      </c>
    </row>
    <row r="14" ht="20" customHeight="1" spans="1:4">
      <c r="A14" s="99" t="s">
        <v>56</v>
      </c>
      <c r="B14" s="52"/>
      <c r="C14" s="99" t="s">
        <v>57</v>
      </c>
      <c r="D14" s="52"/>
    </row>
    <row r="15" ht="20" customHeight="1" spans="1:4">
      <c r="A15" s="99"/>
      <c r="B15" s="52"/>
      <c r="C15" s="99" t="s">
        <v>58</v>
      </c>
      <c r="D15" s="52">
        <v>41142.02</v>
      </c>
    </row>
    <row r="16" ht="16" customHeight="1" spans="1:4">
      <c r="A16" s="99"/>
      <c r="B16" s="52"/>
      <c r="C16" s="99" t="s">
        <v>59</v>
      </c>
      <c r="D16" s="52"/>
    </row>
    <row r="17" ht="16" customHeight="1" spans="1:4">
      <c r="A17" s="99"/>
      <c r="B17" s="52"/>
      <c r="C17" s="99" t="s">
        <v>60</v>
      </c>
      <c r="D17" s="52"/>
    </row>
    <row r="18" ht="16" customHeight="1" spans="1:4">
      <c r="A18" s="99"/>
      <c r="B18" s="52"/>
      <c r="C18" s="99" t="s">
        <v>61</v>
      </c>
      <c r="D18" s="52"/>
    </row>
    <row r="19" ht="16" customHeight="1" spans="1:4">
      <c r="A19" s="99"/>
      <c r="B19" s="52"/>
      <c r="C19" s="99" t="s">
        <v>62</v>
      </c>
      <c r="D19" s="52"/>
    </row>
    <row r="20" ht="16" customHeight="1" spans="1:4">
      <c r="A20" s="100"/>
      <c r="B20" s="51"/>
      <c r="C20" s="99" t="s">
        <v>63</v>
      </c>
      <c r="D20" s="52"/>
    </row>
    <row r="21" ht="16" customHeight="1" spans="1:4">
      <c r="A21" s="100"/>
      <c r="B21" s="51"/>
      <c r="C21" s="99" t="s">
        <v>64</v>
      </c>
      <c r="D21" s="52"/>
    </row>
    <row r="22" ht="16" customHeight="1" spans="1:4">
      <c r="A22" s="100"/>
      <c r="B22" s="51"/>
      <c r="C22" s="99" t="s">
        <v>65</v>
      </c>
      <c r="D22" s="52"/>
    </row>
    <row r="23" ht="16" customHeight="1" spans="1:4">
      <c r="A23" s="100"/>
      <c r="B23" s="51"/>
      <c r="C23" s="99" t="s">
        <v>66</v>
      </c>
      <c r="D23" s="52"/>
    </row>
    <row r="24" ht="16" customHeight="1" spans="1:4">
      <c r="A24" s="100"/>
      <c r="B24" s="51"/>
      <c r="C24" s="99" t="s">
        <v>67</v>
      </c>
      <c r="D24" s="52"/>
    </row>
    <row r="25" ht="16" customHeight="1" spans="1:4">
      <c r="A25" s="99"/>
      <c r="B25" s="52"/>
      <c r="C25" s="99" t="s">
        <v>68</v>
      </c>
      <c r="D25" s="52"/>
    </row>
    <row r="26" ht="16" customHeight="1" spans="1:4">
      <c r="A26" s="99"/>
      <c r="B26" s="52"/>
      <c r="C26" s="99" t="s">
        <v>69</v>
      </c>
      <c r="D26" s="52"/>
    </row>
    <row r="27" ht="16" customHeight="1" spans="1:4">
      <c r="A27" s="99"/>
      <c r="B27" s="52"/>
      <c r="C27" s="99" t="s">
        <v>70</v>
      </c>
      <c r="D27" s="52"/>
    </row>
    <row r="28" ht="16" customHeight="1" spans="1:4">
      <c r="A28" s="100"/>
      <c r="B28" s="51"/>
      <c r="C28" s="99" t="s">
        <v>71</v>
      </c>
      <c r="D28" s="52"/>
    </row>
    <row r="29" ht="16" customHeight="1" spans="1:4">
      <c r="A29" s="100"/>
      <c r="B29" s="51"/>
      <c r="C29" s="99" t="s">
        <v>72</v>
      </c>
      <c r="D29" s="52"/>
    </row>
    <row r="30" ht="16" customHeight="1" spans="1:4">
      <c r="A30" s="100"/>
      <c r="B30" s="51"/>
      <c r="C30" s="99" t="s">
        <v>73</v>
      </c>
      <c r="D30" s="52"/>
    </row>
    <row r="31" ht="16" customHeight="1" spans="1:4">
      <c r="A31" s="100"/>
      <c r="B31" s="51"/>
      <c r="C31" s="99" t="s">
        <v>74</v>
      </c>
      <c r="D31" s="52"/>
    </row>
    <row r="32" ht="16" customHeight="1" spans="1:4">
      <c r="A32" s="100"/>
      <c r="B32" s="51"/>
      <c r="C32" s="99" t="s">
        <v>75</v>
      </c>
      <c r="D32" s="52"/>
    </row>
    <row r="33" ht="16" customHeight="1" spans="1:4">
      <c r="A33" s="99"/>
      <c r="B33" s="52"/>
      <c r="C33" s="99" t="s">
        <v>76</v>
      </c>
      <c r="D33" s="52"/>
    </row>
    <row r="34" ht="16" customHeight="1" spans="1:4">
      <c r="A34" s="99"/>
      <c r="B34" s="52"/>
      <c r="C34" s="99" t="s">
        <v>77</v>
      </c>
      <c r="D34" s="52"/>
    </row>
    <row r="35" ht="16" customHeight="1" spans="1:4">
      <c r="A35" s="99"/>
      <c r="B35" s="52"/>
      <c r="C35" s="99" t="s">
        <v>78</v>
      </c>
      <c r="D35" s="52"/>
    </row>
    <row r="36" ht="26" customHeight="1" spans="1:4">
      <c r="A36" s="100" t="s">
        <v>79</v>
      </c>
      <c r="B36" s="51">
        <f>SUM(B6:B14)</f>
        <v>1155701.36</v>
      </c>
      <c r="C36" s="100" t="s">
        <v>80</v>
      </c>
      <c r="D36" s="51">
        <f>SUM(D6:D35)</f>
        <v>1155701.36</v>
      </c>
    </row>
    <row r="37" ht="26" customHeight="1" spans="1:4">
      <c r="A37" s="100" t="s">
        <v>81</v>
      </c>
      <c r="B37" s="51"/>
      <c r="C37" s="100" t="s">
        <v>82</v>
      </c>
      <c r="D37" s="51"/>
    </row>
    <row r="38" ht="26" customHeight="1" spans="1:4">
      <c r="A38" s="100" t="s">
        <v>83</v>
      </c>
      <c r="B38" s="52"/>
      <c r="C38" s="99"/>
      <c r="D38" s="52"/>
    </row>
    <row r="39" ht="26" customHeight="1" spans="1:4">
      <c r="A39" s="100" t="s">
        <v>84</v>
      </c>
      <c r="B39" s="51">
        <f>B36+B37</f>
        <v>1155701.36</v>
      </c>
      <c r="C39" s="100" t="s">
        <v>85</v>
      </c>
      <c r="D39" s="51">
        <f>D36+D37</f>
        <v>1155701.36</v>
      </c>
    </row>
  </sheetData>
  <mergeCells count="4">
    <mergeCell ref="A2:D2"/>
    <mergeCell ref="A3:C3"/>
    <mergeCell ref="A4:B4"/>
    <mergeCell ref="C4:D4"/>
  </mergeCells>
  <pageMargins left="0.865972222222222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J39" sqref="J39"/>
    </sheetView>
  </sheetViews>
  <sheetFormatPr defaultColWidth="7.875" defaultRowHeight="12.75" customHeight="1" outlineLevelCol="2"/>
  <cols>
    <col min="1" max="1" width="43.625" style="19" customWidth="1"/>
    <col min="2" max="2" width="37.75" style="19" customWidth="1"/>
    <col min="3" max="3" width="27.375" style="19" customWidth="1"/>
    <col min="4" max="16384" width="7.875" style="18"/>
  </cols>
  <sheetData>
    <row r="1" ht="24.75" customHeight="1" spans="1:1">
      <c r="A1" s="29"/>
    </row>
    <row r="2" ht="24.75" customHeight="1" spans="1:2">
      <c r="A2" s="32" t="s">
        <v>86</v>
      </c>
      <c r="B2" s="32"/>
    </row>
    <row r="3" ht="33" customHeight="1" spans="1:2">
      <c r="A3" s="86"/>
      <c r="B3" s="87" t="s">
        <v>35</v>
      </c>
    </row>
    <row r="4" ht="22" customHeight="1" spans="1:2">
      <c r="A4" s="88" t="s">
        <v>38</v>
      </c>
      <c r="B4" s="88" t="s">
        <v>39</v>
      </c>
    </row>
    <row r="5" s="18" customFormat="1" ht="22" customHeight="1" spans="1:3">
      <c r="A5" s="89" t="s">
        <v>87</v>
      </c>
      <c r="B5" s="84">
        <v>1155701.36</v>
      </c>
      <c r="C5" s="19"/>
    </row>
    <row r="6" s="18" customFormat="1" ht="22" customHeight="1" spans="1:3">
      <c r="A6" s="90" t="s">
        <v>88</v>
      </c>
      <c r="B6" s="91"/>
      <c r="C6" s="19"/>
    </row>
    <row r="7" s="18" customFormat="1" ht="22" customHeight="1" spans="1:3">
      <c r="A7" s="90" t="s">
        <v>89</v>
      </c>
      <c r="B7" s="91"/>
      <c r="C7" s="19"/>
    </row>
    <row r="8" s="18" customFormat="1" ht="22" customHeight="1" spans="1:3">
      <c r="A8" s="89" t="s">
        <v>90</v>
      </c>
      <c r="B8" s="91">
        <f>B9+B10</f>
        <v>0</v>
      </c>
      <c r="C8" s="19"/>
    </row>
    <row r="9" s="18" customFormat="1" ht="22" customHeight="1" spans="1:3">
      <c r="A9" s="90" t="s">
        <v>88</v>
      </c>
      <c r="B9" s="91"/>
      <c r="C9" s="19"/>
    </row>
    <row r="10" s="18" customFormat="1" ht="22" customHeight="1" spans="1:3">
      <c r="A10" s="90" t="s">
        <v>89</v>
      </c>
      <c r="B10" s="91"/>
      <c r="C10" s="19"/>
    </row>
    <row r="11" s="18" customFormat="1" ht="22" customHeight="1" spans="1:3">
      <c r="A11" s="89" t="s">
        <v>91</v>
      </c>
      <c r="B11" s="91"/>
      <c r="C11" s="19"/>
    </row>
    <row r="12" s="18" customFormat="1" ht="22" customHeight="1" spans="1:3">
      <c r="A12" s="90" t="s">
        <v>88</v>
      </c>
      <c r="B12" s="91"/>
      <c r="C12" s="19"/>
    </row>
    <row r="13" s="18" customFormat="1" ht="22" customHeight="1" spans="1:3">
      <c r="A13" s="90" t="s">
        <v>89</v>
      </c>
      <c r="B13" s="91"/>
      <c r="C13" s="19"/>
    </row>
    <row r="14" s="18" customFormat="1" ht="22" customHeight="1" spans="1:3">
      <c r="A14" s="92" t="s">
        <v>92</v>
      </c>
      <c r="B14" s="91">
        <f>SUM(B15:B17)</f>
        <v>0</v>
      </c>
      <c r="C14" s="19"/>
    </row>
    <row r="15" s="18" customFormat="1" ht="22" customHeight="1" spans="1:3">
      <c r="A15" s="90" t="s">
        <v>93</v>
      </c>
      <c r="B15" s="91"/>
      <c r="C15" s="19"/>
    </row>
    <row r="16" s="18" customFormat="1" ht="22" customHeight="1" spans="1:3">
      <c r="A16" s="90" t="s">
        <v>94</v>
      </c>
      <c r="B16" s="91"/>
      <c r="C16" s="19"/>
    </row>
    <row r="17" s="18" customFormat="1" ht="22" customHeight="1" spans="1:3">
      <c r="A17" s="90" t="s">
        <v>95</v>
      </c>
      <c r="B17" s="91"/>
      <c r="C17" s="19"/>
    </row>
    <row r="18" s="18" customFormat="1" ht="22" customHeight="1" spans="1:3">
      <c r="A18" s="92" t="s">
        <v>96</v>
      </c>
      <c r="B18" s="91"/>
      <c r="C18" s="19"/>
    </row>
    <row r="19" s="18" customFormat="1" ht="22" customHeight="1" spans="1:3">
      <c r="A19" s="92" t="s">
        <v>97</v>
      </c>
      <c r="B19" s="91"/>
      <c r="C19" s="19"/>
    </row>
    <row r="20" s="18" customFormat="1" ht="22" customHeight="1" spans="1:3">
      <c r="A20" s="92" t="s">
        <v>98</v>
      </c>
      <c r="B20" s="91"/>
      <c r="C20" s="19"/>
    </row>
    <row r="21" s="18" customFormat="1" ht="22" customHeight="1" spans="1:3">
      <c r="A21" s="92" t="s">
        <v>99</v>
      </c>
      <c r="B21" s="91"/>
      <c r="C21" s="19"/>
    </row>
    <row r="22" s="18" customFormat="1" ht="22" customHeight="1" spans="1:3">
      <c r="A22" s="92" t="s">
        <v>100</v>
      </c>
      <c r="B22" s="93">
        <f>B23+B26+B29+B30</f>
        <v>0</v>
      </c>
      <c r="C22" s="19"/>
    </row>
    <row r="23" s="18" customFormat="1" ht="22" customHeight="1" spans="1:3">
      <c r="A23" s="90" t="s">
        <v>101</v>
      </c>
      <c r="B23" s="93">
        <f>B24+B25</f>
        <v>0</v>
      </c>
      <c r="C23" s="19"/>
    </row>
    <row r="24" s="18" customFormat="1" ht="22" customHeight="1" spans="1:3">
      <c r="A24" s="90" t="s">
        <v>102</v>
      </c>
      <c r="B24" s="93"/>
      <c r="C24" s="19"/>
    </row>
    <row r="25" s="18" customFormat="1" ht="22" customHeight="1" spans="1:3">
      <c r="A25" s="90" t="s">
        <v>103</v>
      </c>
      <c r="B25" s="93"/>
      <c r="C25" s="19"/>
    </row>
    <row r="26" s="18" customFormat="1" ht="22" customHeight="1" spans="1:3">
      <c r="A26" s="90" t="s">
        <v>104</v>
      </c>
      <c r="B26" s="93">
        <f>B27+B28</f>
        <v>0</v>
      </c>
      <c r="C26" s="19"/>
    </row>
    <row r="27" s="18" customFormat="1" ht="22" customHeight="1" spans="1:3">
      <c r="A27" s="90" t="s">
        <v>105</v>
      </c>
      <c r="B27" s="93"/>
      <c r="C27" s="19"/>
    </row>
    <row r="28" s="18" customFormat="1" ht="22" customHeight="1" spans="1:3">
      <c r="A28" s="90" t="s">
        <v>106</v>
      </c>
      <c r="B28" s="93"/>
      <c r="C28" s="19"/>
    </row>
    <row r="29" s="18" customFormat="1" ht="22" customHeight="1" spans="1:3">
      <c r="A29" s="90" t="s">
        <v>107</v>
      </c>
      <c r="B29" s="93"/>
      <c r="C29" s="19"/>
    </row>
    <row r="30" s="18" customFormat="1" ht="22" customHeight="1" spans="1:3">
      <c r="A30" s="90" t="s">
        <v>108</v>
      </c>
      <c r="B30" s="93"/>
      <c r="C30" s="19"/>
    </row>
    <row r="31" ht="22" customHeight="1" spans="1:2">
      <c r="A31" s="94"/>
      <c r="B31" s="93"/>
    </row>
    <row r="32" s="18" customFormat="1" ht="22" customHeight="1" spans="1:3">
      <c r="A32" s="95" t="s">
        <v>109</v>
      </c>
      <c r="B32" s="96">
        <f>B5+B8+B14+B18+B19+B20+B21+B22</f>
        <v>1155701.36</v>
      </c>
      <c r="C32" s="19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K9" sqref="K9"/>
    </sheetView>
  </sheetViews>
  <sheetFormatPr defaultColWidth="10" defaultRowHeight="13.5" outlineLevelCol="4"/>
  <cols>
    <col min="1" max="1" width="35" customWidth="1"/>
    <col min="2" max="2" width="33.375" style="27" customWidth="1"/>
    <col min="3" max="3" width="20.5" customWidth="1"/>
    <col min="4" max="4" width="21" customWidth="1"/>
    <col min="5" max="5" width="20.375" customWidth="1"/>
  </cols>
  <sheetData>
    <row r="1" ht="14.3" customHeight="1" spans="1:5">
      <c r="A1" s="11"/>
      <c r="B1" s="28"/>
      <c r="C1" s="11"/>
      <c r="D1" s="11"/>
      <c r="E1" s="11"/>
    </row>
    <row r="2" ht="39.85" customHeight="1" spans="1:5">
      <c r="A2" s="53" t="s">
        <v>110</v>
      </c>
      <c r="B2" s="53"/>
      <c r="C2" s="53"/>
      <c r="D2" s="53"/>
      <c r="E2" s="53"/>
    </row>
    <row r="3" ht="22.75" customHeight="1" spans="1:5">
      <c r="A3" s="13"/>
      <c r="B3" s="33"/>
      <c r="C3" s="13"/>
      <c r="D3" s="13"/>
      <c r="E3" s="13" t="s">
        <v>35</v>
      </c>
    </row>
    <row r="4" ht="39" customHeight="1" spans="1:5">
      <c r="A4" s="83" t="s">
        <v>111</v>
      </c>
      <c r="B4" s="83" t="s">
        <v>112</v>
      </c>
      <c r="C4" s="83" t="s">
        <v>113</v>
      </c>
      <c r="D4" s="83" t="s">
        <v>114</v>
      </c>
      <c r="E4" s="83" t="s">
        <v>115</v>
      </c>
    </row>
    <row r="5" ht="47" customHeight="1" spans="1:5">
      <c r="A5" s="57" t="s">
        <v>116</v>
      </c>
      <c r="B5" s="84">
        <f>C5+D5</f>
        <v>1155701.36</v>
      </c>
      <c r="C5" s="52">
        <f>C6+C9+C15</f>
        <v>895701.36</v>
      </c>
      <c r="D5" s="40">
        <f>D6+D9+D15</f>
        <v>260000</v>
      </c>
      <c r="E5" s="40">
        <f>E6+E9+E15</f>
        <v>0</v>
      </c>
    </row>
    <row r="6" ht="30" customHeight="1" spans="1:5">
      <c r="A6" s="38" t="s">
        <v>117</v>
      </c>
      <c r="B6" s="85" t="s">
        <v>118</v>
      </c>
      <c r="C6" s="52">
        <v>756704.48</v>
      </c>
      <c r="D6" s="40">
        <f>D7</f>
        <v>260000</v>
      </c>
      <c r="E6" s="40">
        <f>E7</f>
        <v>0</v>
      </c>
    </row>
    <row r="7" ht="30" customHeight="1" spans="1:5">
      <c r="A7" s="73" t="s">
        <v>119</v>
      </c>
      <c r="B7" s="85" t="s">
        <v>120</v>
      </c>
      <c r="C7" s="52">
        <v>756704.48</v>
      </c>
      <c r="D7" s="40">
        <f>D8</f>
        <v>260000</v>
      </c>
      <c r="E7" s="40">
        <f>E8</f>
        <v>0</v>
      </c>
    </row>
    <row r="8" ht="30" customHeight="1" spans="1:5">
      <c r="A8" s="73" t="s">
        <v>121</v>
      </c>
      <c r="B8" s="85" t="s">
        <v>122</v>
      </c>
      <c r="C8" s="52">
        <v>756704.48</v>
      </c>
      <c r="D8" s="82">
        <v>260000</v>
      </c>
      <c r="E8" s="40">
        <v>0</v>
      </c>
    </row>
    <row r="9" ht="30" customHeight="1" spans="1:5">
      <c r="A9" s="38" t="s">
        <v>123</v>
      </c>
      <c r="B9" s="85" t="s">
        <v>124</v>
      </c>
      <c r="C9" s="52">
        <v>97854.86</v>
      </c>
      <c r="D9" s="40"/>
      <c r="E9" s="40"/>
    </row>
    <row r="10" ht="30" customHeight="1" spans="1:5">
      <c r="A10" s="73" t="s">
        <v>125</v>
      </c>
      <c r="B10" s="85" t="s">
        <v>126</v>
      </c>
      <c r="C10" s="40">
        <f>C11+C12</f>
        <v>93966.91</v>
      </c>
      <c r="D10" s="40"/>
      <c r="E10" s="40"/>
    </row>
    <row r="11" ht="30" customHeight="1" spans="1:5">
      <c r="A11" s="73" t="s">
        <v>127</v>
      </c>
      <c r="B11" s="85" t="s">
        <v>128</v>
      </c>
      <c r="C11" s="40">
        <v>3000</v>
      </c>
      <c r="D11" s="40"/>
      <c r="E11" s="40"/>
    </row>
    <row r="12" ht="30" customHeight="1" spans="1:5">
      <c r="A12" s="73" t="s">
        <v>129</v>
      </c>
      <c r="B12" s="85" t="s">
        <v>130</v>
      </c>
      <c r="C12" s="40">
        <v>90966.91</v>
      </c>
      <c r="D12" s="40"/>
      <c r="E12" s="40"/>
    </row>
    <row r="13" ht="30" customHeight="1" spans="1:5">
      <c r="A13" s="73" t="s">
        <v>131</v>
      </c>
      <c r="B13" s="85" t="s">
        <v>132</v>
      </c>
      <c r="C13" s="40">
        <v>3887.95</v>
      </c>
      <c r="D13" s="40"/>
      <c r="E13" s="40"/>
    </row>
    <row r="14" ht="30" customHeight="1" spans="1:5">
      <c r="A14" s="73" t="s">
        <v>133</v>
      </c>
      <c r="B14" s="85" t="s">
        <v>132</v>
      </c>
      <c r="C14" s="82">
        <v>3887.95</v>
      </c>
      <c r="D14" s="82"/>
      <c r="E14" s="82"/>
    </row>
    <row r="15" ht="30" customHeight="1" spans="1:5">
      <c r="A15" s="38">
        <v>210</v>
      </c>
      <c r="B15" s="85" t="s">
        <v>134</v>
      </c>
      <c r="C15" s="82">
        <v>41142.02</v>
      </c>
      <c r="D15" s="40"/>
      <c r="E15" s="40"/>
    </row>
    <row r="16" ht="30" customHeight="1" spans="1:5">
      <c r="A16" s="73">
        <v>21011</v>
      </c>
      <c r="B16" s="85" t="s">
        <v>135</v>
      </c>
      <c r="C16" s="82">
        <v>41142.02</v>
      </c>
      <c r="D16" s="40"/>
      <c r="E16" s="40"/>
    </row>
    <row r="17" ht="30" customHeight="1" spans="1:5">
      <c r="A17" s="73">
        <v>2101101</v>
      </c>
      <c r="B17" s="85" t="s">
        <v>136</v>
      </c>
      <c r="C17" s="82">
        <v>41142.02</v>
      </c>
      <c r="D17" s="82"/>
      <c r="E17" s="82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G12" sqref="G12"/>
    </sheetView>
  </sheetViews>
  <sheetFormatPr defaultColWidth="10" defaultRowHeight="13.5" outlineLevelCol="6"/>
  <cols>
    <col min="1" max="1" width="24.5666666666667" customWidth="1"/>
    <col min="2" max="2" width="12.375" customWidth="1"/>
    <col min="3" max="3" width="32.75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1"/>
      <c r="B1" s="11"/>
      <c r="C1" s="11"/>
      <c r="D1" s="11"/>
      <c r="E1" s="11"/>
      <c r="F1" s="11"/>
      <c r="G1" s="11"/>
    </row>
    <row r="2" ht="39.85" customHeight="1" spans="1:7">
      <c r="A2" s="53" t="s">
        <v>137</v>
      </c>
      <c r="B2" s="53"/>
      <c r="C2" s="53"/>
      <c r="D2" s="53"/>
      <c r="E2" s="11"/>
      <c r="F2" s="11"/>
      <c r="G2" s="11"/>
    </row>
    <row r="3" ht="22.75" customHeight="1" spans="1:7">
      <c r="A3" s="13"/>
      <c r="B3" s="13"/>
      <c r="C3" s="55" t="s">
        <v>35</v>
      </c>
      <c r="D3" s="55"/>
      <c r="E3" s="13"/>
      <c r="F3" s="13"/>
      <c r="G3" s="13"/>
    </row>
    <row r="4" ht="20" customHeight="1" spans="1:7">
      <c r="A4" s="79" t="s">
        <v>36</v>
      </c>
      <c r="B4" s="79"/>
      <c r="C4" s="79" t="s">
        <v>37</v>
      </c>
      <c r="D4" s="79"/>
      <c r="E4" s="13"/>
      <c r="F4" s="13"/>
      <c r="G4" s="13"/>
    </row>
    <row r="5" ht="20" customHeight="1" spans="1:7">
      <c r="A5" s="79" t="s">
        <v>38</v>
      </c>
      <c r="B5" s="79" t="s">
        <v>39</v>
      </c>
      <c r="C5" s="79" t="s">
        <v>38</v>
      </c>
      <c r="D5" s="79" t="s">
        <v>138</v>
      </c>
      <c r="E5" s="13"/>
      <c r="F5" s="13"/>
      <c r="G5" s="13"/>
    </row>
    <row r="6" ht="20" customHeight="1" spans="1:7">
      <c r="A6" s="80" t="s">
        <v>139</v>
      </c>
      <c r="B6" s="52">
        <v>1155701.36</v>
      </c>
      <c r="C6" s="80" t="s">
        <v>140</v>
      </c>
      <c r="D6" s="52">
        <f>SUM(D7:D36)</f>
        <v>1155701.36</v>
      </c>
      <c r="E6" s="13"/>
      <c r="F6" s="13"/>
      <c r="G6" s="13"/>
    </row>
    <row r="7" ht="20" customHeight="1" spans="1:7">
      <c r="A7" s="80" t="s">
        <v>141</v>
      </c>
      <c r="B7" s="52">
        <v>1155701.36</v>
      </c>
      <c r="C7" s="80" t="s">
        <v>142</v>
      </c>
      <c r="D7" s="52">
        <v>1016704.48</v>
      </c>
      <c r="E7" s="13"/>
      <c r="F7" s="13"/>
      <c r="G7" s="13"/>
    </row>
    <row r="8" ht="20" customHeight="1" spans="1:7">
      <c r="A8" s="80" t="s">
        <v>143</v>
      </c>
      <c r="B8" s="52"/>
      <c r="C8" s="80" t="s">
        <v>144</v>
      </c>
      <c r="D8" s="52"/>
      <c r="E8" s="13"/>
      <c r="F8" s="13"/>
      <c r="G8" s="13"/>
    </row>
    <row r="9" ht="20" customHeight="1" spans="1:7">
      <c r="A9" s="80" t="s">
        <v>145</v>
      </c>
      <c r="B9" s="52"/>
      <c r="C9" s="80" t="s">
        <v>146</v>
      </c>
      <c r="D9" s="52"/>
      <c r="E9" s="13"/>
      <c r="F9" s="13"/>
      <c r="G9" s="13"/>
    </row>
    <row r="10" ht="20" customHeight="1" spans="1:7">
      <c r="A10" s="80"/>
      <c r="B10" s="52"/>
      <c r="C10" s="80" t="s">
        <v>147</v>
      </c>
      <c r="D10" s="52"/>
      <c r="E10" s="13"/>
      <c r="F10" s="13"/>
      <c r="G10" s="13"/>
    </row>
    <row r="11" ht="20" customHeight="1" spans="1:7">
      <c r="A11" s="80"/>
      <c r="B11" s="52"/>
      <c r="C11" s="80" t="s">
        <v>148</v>
      </c>
      <c r="D11" s="52"/>
      <c r="E11" s="13"/>
      <c r="F11" s="13"/>
      <c r="G11" s="13"/>
    </row>
    <row r="12" ht="20" customHeight="1" spans="1:7">
      <c r="A12" s="80"/>
      <c r="B12" s="52"/>
      <c r="C12" s="80" t="s">
        <v>149</v>
      </c>
      <c r="D12" s="52"/>
      <c r="E12" s="13"/>
      <c r="F12" s="13"/>
      <c r="G12" s="13"/>
    </row>
    <row r="13" ht="20" customHeight="1" spans="1:7">
      <c r="A13" s="81"/>
      <c r="B13" s="51"/>
      <c r="C13" s="80" t="s">
        <v>150</v>
      </c>
      <c r="D13" s="52"/>
      <c r="E13" s="13"/>
      <c r="F13" s="13"/>
      <c r="G13" s="13"/>
    </row>
    <row r="14" ht="20" customHeight="1" spans="1:7">
      <c r="A14" s="80"/>
      <c r="B14" s="52"/>
      <c r="C14" s="80" t="s">
        <v>151</v>
      </c>
      <c r="D14" s="52">
        <v>97854.86</v>
      </c>
      <c r="E14" s="13"/>
      <c r="F14" s="13"/>
      <c r="G14" s="54"/>
    </row>
    <row r="15" ht="20" customHeight="1" spans="1:7">
      <c r="A15" s="80"/>
      <c r="B15" s="52"/>
      <c r="C15" s="80" t="s">
        <v>152</v>
      </c>
      <c r="D15" s="52"/>
      <c r="E15" s="13"/>
      <c r="F15" s="13"/>
      <c r="G15" s="13"/>
    </row>
    <row r="16" ht="20" customHeight="1" spans="1:7">
      <c r="A16" s="80"/>
      <c r="B16" s="52"/>
      <c r="C16" s="80" t="s">
        <v>153</v>
      </c>
      <c r="D16" s="82">
        <v>41142.02</v>
      </c>
      <c r="E16" s="13"/>
      <c r="F16" s="13"/>
      <c r="G16" s="13"/>
    </row>
    <row r="17" ht="20" customHeight="1" spans="1:7">
      <c r="A17" s="80"/>
      <c r="B17" s="52"/>
      <c r="C17" s="80" t="s">
        <v>154</v>
      </c>
      <c r="D17" s="52"/>
      <c r="E17" s="13"/>
      <c r="F17" s="13"/>
      <c r="G17" s="13"/>
    </row>
    <row r="18" ht="20" customHeight="1" spans="1:7">
      <c r="A18" s="80"/>
      <c r="B18" s="52"/>
      <c r="C18" s="80" t="s">
        <v>155</v>
      </c>
      <c r="D18" s="52"/>
      <c r="E18" s="13"/>
      <c r="F18" s="13"/>
      <c r="G18" s="13"/>
    </row>
    <row r="19" ht="20" customHeight="1" spans="1:7">
      <c r="A19" s="80"/>
      <c r="B19" s="52"/>
      <c r="C19" s="80" t="s">
        <v>156</v>
      </c>
      <c r="D19" s="52"/>
      <c r="E19" s="13"/>
      <c r="F19" s="13"/>
      <c r="G19" s="13"/>
    </row>
    <row r="20" ht="20" customHeight="1" spans="1:7">
      <c r="A20" s="80"/>
      <c r="B20" s="52"/>
      <c r="C20" s="80" t="s">
        <v>157</v>
      </c>
      <c r="D20" s="52"/>
      <c r="E20" s="13"/>
      <c r="F20" s="13"/>
      <c r="G20" s="13"/>
    </row>
    <row r="21" ht="20" customHeight="1" spans="1:7">
      <c r="A21" s="80"/>
      <c r="B21" s="52"/>
      <c r="C21" s="80" t="s">
        <v>158</v>
      </c>
      <c r="D21" s="52"/>
      <c r="E21" s="13"/>
      <c r="F21" s="13"/>
      <c r="G21" s="13"/>
    </row>
    <row r="22" ht="20" customHeight="1" spans="1:7">
      <c r="A22" s="80"/>
      <c r="B22" s="52"/>
      <c r="C22" s="80" t="s">
        <v>159</v>
      </c>
      <c r="D22" s="52"/>
      <c r="E22" s="13"/>
      <c r="F22" s="13"/>
      <c r="G22" s="13"/>
    </row>
    <row r="23" ht="20" customHeight="1" spans="1:7">
      <c r="A23" s="80"/>
      <c r="B23" s="52"/>
      <c r="C23" s="80" t="s">
        <v>160</v>
      </c>
      <c r="D23" s="52"/>
      <c r="E23" s="13"/>
      <c r="F23" s="13"/>
      <c r="G23" s="13"/>
    </row>
    <row r="24" ht="20" customHeight="1" spans="1:7">
      <c r="A24" s="80"/>
      <c r="B24" s="52"/>
      <c r="C24" s="80" t="s">
        <v>161</v>
      </c>
      <c r="D24" s="52"/>
      <c r="E24" s="13"/>
      <c r="F24" s="13"/>
      <c r="G24" s="13"/>
    </row>
    <row r="25" ht="20" customHeight="1" spans="1:7">
      <c r="A25" s="80"/>
      <c r="B25" s="52"/>
      <c r="C25" s="80" t="s">
        <v>162</v>
      </c>
      <c r="D25" s="52"/>
      <c r="E25" s="13"/>
      <c r="F25" s="13"/>
      <c r="G25" s="13"/>
    </row>
    <row r="26" ht="20" customHeight="1" spans="1:7">
      <c r="A26" s="80"/>
      <c r="B26" s="52"/>
      <c r="C26" s="80" t="s">
        <v>163</v>
      </c>
      <c r="D26" s="52"/>
      <c r="E26" s="13"/>
      <c r="F26" s="13"/>
      <c r="G26" s="13"/>
    </row>
    <row r="27" ht="20" customHeight="1" spans="1:7">
      <c r="A27" s="80"/>
      <c r="B27" s="52"/>
      <c r="C27" s="80" t="s">
        <v>164</v>
      </c>
      <c r="D27" s="52"/>
      <c r="E27" s="13"/>
      <c r="F27" s="13"/>
      <c r="G27" s="13"/>
    </row>
    <row r="28" ht="20" customHeight="1" spans="1:7">
      <c r="A28" s="80"/>
      <c r="B28" s="52"/>
      <c r="C28" s="80" t="s">
        <v>165</v>
      </c>
      <c r="D28" s="52"/>
      <c r="E28" s="13"/>
      <c r="F28" s="13"/>
      <c r="G28" s="13"/>
    </row>
    <row r="29" ht="20" customHeight="1" spans="1:7">
      <c r="A29" s="80"/>
      <c r="B29" s="52"/>
      <c r="C29" s="80" t="s">
        <v>166</v>
      </c>
      <c r="D29" s="52"/>
      <c r="E29" s="13"/>
      <c r="F29" s="13"/>
      <c r="G29" s="13"/>
    </row>
    <row r="30" ht="20" customHeight="1" spans="1:7">
      <c r="A30" s="80"/>
      <c r="B30" s="52"/>
      <c r="C30" s="80" t="s">
        <v>167</v>
      </c>
      <c r="D30" s="52"/>
      <c r="E30" s="13"/>
      <c r="F30" s="13"/>
      <c r="G30" s="13"/>
    </row>
    <row r="31" ht="20" customHeight="1" spans="1:7">
      <c r="A31" s="80"/>
      <c r="B31" s="52"/>
      <c r="C31" s="80" t="s">
        <v>168</v>
      </c>
      <c r="D31" s="52"/>
      <c r="E31" s="13"/>
      <c r="F31" s="13"/>
      <c r="G31" s="13"/>
    </row>
    <row r="32" ht="20" customHeight="1" spans="1:7">
      <c r="A32" s="80"/>
      <c r="B32" s="52"/>
      <c r="C32" s="80" t="s">
        <v>169</v>
      </c>
      <c r="D32" s="52"/>
      <c r="E32" s="13"/>
      <c r="F32" s="13"/>
      <c r="G32" s="13"/>
    </row>
    <row r="33" ht="20" customHeight="1" spans="1:7">
      <c r="A33" s="80"/>
      <c r="B33" s="52"/>
      <c r="C33" s="80" t="s">
        <v>170</v>
      </c>
      <c r="D33" s="52"/>
      <c r="E33" s="13"/>
      <c r="F33" s="13"/>
      <c r="G33" s="13"/>
    </row>
    <row r="34" ht="20" customHeight="1" spans="1:7">
      <c r="A34" s="80"/>
      <c r="B34" s="52"/>
      <c r="C34" s="80" t="s">
        <v>171</v>
      </c>
      <c r="D34" s="52"/>
      <c r="E34" s="13"/>
      <c r="F34" s="13"/>
      <c r="G34" s="13"/>
    </row>
    <row r="35" ht="20" customHeight="1" spans="1:7">
      <c r="A35" s="80"/>
      <c r="B35" s="52"/>
      <c r="C35" s="80" t="s">
        <v>172</v>
      </c>
      <c r="D35" s="52"/>
      <c r="E35" s="13"/>
      <c r="F35" s="13"/>
      <c r="G35" s="13"/>
    </row>
    <row r="36" ht="20" customHeight="1" spans="1:7">
      <c r="A36" s="80"/>
      <c r="B36" s="52"/>
      <c r="C36" s="80" t="s">
        <v>173</v>
      </c>
      <c r="D36" s="52"/>
      <c r="E36" s="13"/>
      <c r="F36" s="13"/>
      <c r="G36" s="13"/>
    </row>
    <row r="37" ht="25" customHeight="1" spans="1:7">
      <c r="A37" s="79" t="s">
        <v>174</v>
      </c>
      <c r="B37" s="51">
        <f>B6</f>
        <v>1155701.36</v>
      </c>
      <c r="C37" s="79" t="s">
        <v>175</v>
      </c>
      <c r="D37" s="51">
        <f>D6</f>
        <v>1155701.36</v>
      </c>
      <c r="E37" s="54"/>
      <c r="F37" s="13"/>
      <c r="G37" s="13"/>
    </row>
  </sheetData>
  <mergeCells count="4">
    <mergeCell ref="A2:D2"/>
    <mergeCell ref="C3:D3"/>
    <mergeCell ref="A4:B4"/>
    <mergeCell ref="C4:D4"/>
  </mergeCells>
  <pageMargins left="0.75" right="0.75" top="0.275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F18" sqref="F18"/>
    </sheetView>
  </sheetViews>
  <sheetFormatPr defaultColWidth="10" defaultRowHeight="13.5" outlineLevelRow="7"/>
  <cols>
    <col min="1" max="1" width="17.25" customWidth="1"/>
    <col min="2" max="2" width="14.625" customWidth="1"/>
    <col min="3" max="3" width="13.125" customWidth="1"/>
    <col min="4" max="4" width="12.35" customWidth="1"/>
    <col min="5" max="5" width="15.2" customWidth="1"/>
    <col min="6" max="6" width="8" customWidth="1"/>
    <col min="7" max="7" width="11.375" customWidth="1"/>
    <col min="8" max="8" width="11" customWidth="1"/>
    <col min="9" max="9" width="8.5" customWidth="1"/>
    <col min="10" max="10" width="12.875" customWidth="1"/>
    <col min="11" max="11" width="12.125" customWidth="1"/>
  </cols>
  <sheetData>
    <row r="1" ht="14.3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39.85" customHeight="1" spans="1:11">
      <c r="A2" s="12" t="s">
        <v>176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75" customHeight="1" spans="1:11">
      <c r="A3" s="13"/>
      <c r="B3" s="13"/>
      <c r="C3" s="13"/>
      <c r="D3" s="13"/>
      <c r="E3" s="13"/>
      <c r="F3" s="13"/>
      <c r="G3" s="13"/>
      <c r="H3" s="13"/>
      <c r="I3" s="13"/>
      <c r="J3" s="55" t="s">
        <v>35</v>
      </c>
      <c r="K3" s="55"/>
    </row>
    <row r="4" ht="40" customHeight="1" spans="1:11">
      <c r="A4" s="75" t="s">
        <v>177</v>
      </c>
      <c r="B4" s="75" t="s">
        <v>138</v>
      </c>
      <c r="C4" s="75" t="s">
        <v>178</v>
      </c>
      <c r="D4" s="75"/>
      <c r="E4" s="75"/>
      <c r="F4" s="75" t="s">
        <v>179</v>
      </c>
      <c r="G4" s="75"/>
      <c r="H4" s="75"/>
      <c r="I4" s="75" t="s">
        <v>180</v>
      </c>
      <c r="J4" s="75"/>
      <c r="K4" s="75"/>
    </row>
    <row r="5" ht="43" customHeight="1" spans="1:11">
      <c r="A5" s="75"/>
      <c r="B5" s="75"/>
      <c r="C5" s="15" t="s">
        <v>138</v>
      </c>
      <c r="D5" s="15" t="s">
        <v>181</v>
      </c>
      <c r="E5" s="15" t="s">
        <v>182</v>
      </c>
      <c r="F5" s="15" t="s">
        <v>138</v>
      </c>
      <c r="G5" s="15" t="s">
        <v>181</v>
      </c>
      <c r="H5" s="15" t="s">
        <v>182</v>
      </c>
      <c r="I5" s="15" t="s">
        <v>138</v>
      </c>
      <c r="J5" s="15" t="s">
        <v>181</v>
      </c>
      <c r="K5" s="15" t="s">
        <v>182</v>
      </c>
    </row>
    <row r="6" ht="39" customHeight="1" spans="1:11">
      <c r="A6" s="76" t="s">
        <v>138</v>
      </c>
      <c r="B6" s="52">
        <f>C6+F6+I6</f>
        <v>1155701.36</v>
      </c>
      <c r="C6" s="52">
        <f>D6+E6</f>
        <v>1155701.36</v>
      </c>
      <c r="D6" s="52">
        <v>895701.36</v>
      </c>
      <c r="E6" s="52">
        <v>260000</v>
      </c>
      <c r="F6" s="52"/>
      <c r="G6" s="52"/>
      <c r="H6" s="52"/>
      <c r="I6" s="52"/>
      <c r="J6" s="52"/>
      <c r="K6" s="52"/>
    </row>
    <row r="7" ht="39" customHeight="1" spans="1:11">
      <c r="A7" s="77" t="s">
        <v>183</v>
      </c>
      <c r="B7" s="52">
        <f>C7+F7+I7</f>
        <v>1155701.36</v>
      </c>
      <c r="C7" s="52">
        <f>D7+E7</f>
        <v>1155701.36</v>
      </c>
      <c r="D7" s="52">
        <v>895701.36</v>
      </c>
      <c r="E7" s="52">
        <v>260000</v>
      </c>
      <c r="F7" s="52"/>
      <c r="G7" s="52"/>
      <c r="H7" s="52"/>
      <c r="I7" s="52"/>
      <c r="J7" s="52"/>
      <c r="K7" s="52"/>
    </row>
    <row r="8" ht="39" customHeight="1" spans="1:11">
      <c r="A8" s="78"/>
      <c r="B8" s="52"/>
      <c r="C8" s="52"/>
      <c r="D8" s="52"/>
      <c r="E8" s="52"/>
      <c r="F8" s="52"/>
      <c r="G8" s="52"/>
      <c r="H8" s="52"/>
      <c r="I8" s="52"/>
      <c r="J8" s="52"/>
      <c r="K8" s="52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550694444444444" right="0.314583333333333" top="0.865972222222222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E12" sqref="E12"/>
    </sheetView>
  </sheetViews>
  <sheetFormatPr defaultColWidth="10" defaultRowHeight="13.5" outlineLevelCol="4"/>
  <cols>
    <col min="1" max="1" width="17.5" customWidth="1"/>
    <col min="2" max="2" width="38.25" customWidth="1"/>
    <col min="3" max="3" width="23.625" customWidth="1"/>
    <col min="4" max="5" width="25.6416666666667" customWidth="1"/>
  </cols>
  <sheetData>
    <row r="1" ht="14.3" customHeight="1" spans="1:1">
      <c r="A1" s="28"/>
    </row>
    <row r="2" ht="36.9" customHeight="1" spans="1:5">
      <c r="A2" s="31" t="s">
        <v>184</v>
      </c>
      <c r="B2" s="31"/>
      <c r="C2" s="31"/>
      <c r="D2" s="31"/>
      <c r="E2" s="31"/>
    </row>
    <row r="3" s="64" customFormat="1" ht="21.85" customHeight="1" spans="1:5">
      <c r="A3" s="65"/>
      <c r="B3" s="65"/>
      <c r="C3" s="66" t="s">
        <v>185</v>
      </c>
      <c r="D3" s="66"/>
      <c r="E3" s="66"/>
    </row>
    <row r="4" s="64" customFormat="1" ht="31" customHeight="1" spans="1:5">
      <c r="A4" s="56" t="s">
        <v>186</v>
      </c>
      <c r="B4" s="56"/>
      <c r="C4" s="56" t="s">
        <v>187</v>
      </c>
      <c r="D4" s="56"/>
      <c r="E4" s="56"/>
    </row>
    <row r="5" s="64" customFormat="1" ht="31" customHeight="1" spans="1:5">
      <c r="A5" s="67" t="s">
        <v>188</v>
      </c>
      <c r="B5" s="67" t="s">
        <v>189</v>
      </c>
      <c r="C5" s="68" t="s">
        <v>116</v>
      </c>
      <c r="D5" s="67" t="s">
        <v>190</v>
      </c>
      <c r="E5" s="67" t="s">
        <v>191</v>
      </c>
    </row>
    <row r="6" s="64" customFormat="1" ht="28" customHeight="1" spans="1:5">
      <c r="A6" s="69"/>
      <c r="B6" s="70" t="s">
        <v>116</v>
      </c>
      <c r="C6" s="71">
        <f>D6+E6</f>
        <v>1155701.36</v>
      </c>
      <c r="D6" s="71">
        <f>D7+D10+D16</f>
        <v>895701.36</v>
      </c>
      <c r="E6" s="71">
        <f>E7+E10+E16</f>
        <v>260000</v>
      </c>
    </row>
    <row r="7" s="64" customFormat="1" ht="28" customHeight="1" spans="1:5">
      <c r="A7" s="58" t="s">
        <v>117</v>
      </c>
      <c r="B7" s="72" t="s">
        <v>192</v>
      </c>
      <c r="C7" s="52">
        <f>D7+E7</f>
        <v>1016704.48</v>
      </c>
      <c r="D7" s="52">
        <v>756704.48</v>
      </c>
      <c r="E7" s="59">
        <f>E8</f>
        <v>260000</v>
      </c>
    </row>
    <row r="8" s="64" customFormat="1" ht="28" customHeight="1" spans="1:5">
      <c r="A8" s="58" t="s">
        <v>119</v>
      </c>
      <c r="B8" s="72" t="s">
        <v>193</v>
      </c>
      <c r="C8" s="52">
        <f t="shared" ref="C8:C18" si="0">D8+E8</f>
        <v>1016704.48</v>
      </c>
      <c r="D8" s="52">
        <v>756704.48</v>
      </c>
      <c r="E8" s="59">
        <f>E9</f>
        <v>260000</v>
      </c>
    </row>
    <row r="9" s="64" customFormat="1" ht="28" customHeight="1" spans="1:5">
      <c r="A9" s="58" t="s">
        <v>121</v>
      </c>
      <c r="B9" s="72" t="s">
        <v>194</v>
      </c>
      <c r="C9" s="52">
        <f t="shared" si="0"/>
        <v>1016704.48</v>
      </c>
      <c r="D9" s="52">
        <v>756704.48</v>
      </c>
      <c r="E9" s="59">
        <v>260000</v>
      </c>
    </row>
    <row r="10" s="64" customFormat="1" ht="28" customHeight="1" spans="1:5">
      <c r="A10" s="58" t="s">
        <v>123</v>
      </c>
      <c r="B10" s="72" t="s">
        <v>195</v>
      </c>
      <c r="C10" s="52">
        <f t="shared" si="0"/>
        <v>97854.86</v>
      </c>
      <c r="D10" s="59">
        <f>D11+D14</f>
        <v>97854.86</v>
      </c>
      <c r="E10" s="46"/>
    </row>
    <row r="11" s="64" customFormat="1" ht="28" customHeight="1" spans="1:5">
      <c r="A11" s="58" t="s">
        <v>125</v>
      </c>
      <c r="B11" s="72" t="s">
        <v>196</v>
      </c>
      <c r="C11" s="52">
        <f t="shared" si="0"/>
        <v>93966.91</v>
      </c>
      <c r="D11" s="59">
        <f>D12+D13</f>
        <v>93966.91</v>
      </c>
      <c r="E11" s="46"/>
    </row>
    <row r="12" s="64" customFormat="1" ht="28" customHeight="1" spans="1:5">
      <c r="A12" s="73" t="s">
        <v>127</v>
      </c>
      <c r="B12" s="74" t="s">
        <v>197</v>
      </c>
      <c r="C12" s="52">
        <f t="shared" si="0"/>
        <v>3000</v>
      </c>
      <c r="D12" s="59">
        <v>3000</v>
      </c>
      <c r="E12" s="46"/>
    </row>
    <row r="13" s="64" customFormat="1" ht="28" customHeight="1" spans="1:5">
      <c r="A13" s="58" t="s">
        <v>129</v>
      </c>
      <c r="B13" s="72" t="s">
        <v>198</v>
      </c>
      <c r="C13" s="52">
        <f t="shared" si="0"/>
        <v>90966.91</v>
      </c>
      <c r="D13" s="59">
        <v>90966.91</v>
      </c>
      <c r="E13" s="46"/>
    </row>
    <row r="14" s="64" customFormat="1" ht="28" customHeight="1" spans="1:5">
      <c r="A14" s="58" t="s">
        <v>131</v>
      </c>
      <c r="B14" s="72" t="s">
        <v>199</v>
      </c>
      <c r="C14" s="52">
        <f t="shared" si="0"/>
        <v>3887.95</v>
      </c>
      <c r="D14" s="59">
        <v>3887.95</v>
      </c>
      <c r="E14" s="46"/>
    </row>
    <row r="15" s="64" customFormat="1" ht="28" customHeight="1" spans="1:5">
      <c r="A15" s="58" t="s">
        <v>133</v>
      </c>
      <c r="B15" s="72" t="s">
        <v>199</v>
      </c>
      <c r="C15" s="52">
        <f t="shared" si="0"/>
        <v>3887.95</v>
      </c>
      <c r="D15" s="59">
        <v>3887.95</v>
      </c>
      <c r="E15" s="46"/>
    </row>
    <row r="16" s="64" customFormat="1" ht="28" customHeight="1" spans="1:5">
      <c r="A16" s="58">
        <v>210</v>
      </c>
      <c r="B16" s="72" t="s">
        <v>200</v>
      </c>
      <c r="C16" s="52">
        <f t="shared" si="0"/>
        <v>41142.02</v>
      </c>
      <c r="D16" s="59">
        <v>41142.02</v>
      </c>
      <c r="E16" s="46"/>
    </row>
    <row r="17" s="64" customFormat="1" ht="28" customHeight="1" spans="1:5">
      <c r="A17" s="58">
        <v>21011</v>
      </c>
      <c r="B17" s="72" t="s">
        <v>201</v>
      </c>
      <c r="C17" s="52">
        <f t="shared" si="0"/>
        <v>41142.02</v>
      </c>
      <c r="D17" s="59">
        <v>41142.02</v>
      </c>
      <c r="E17" s="46"/>
    </row>
    <row r="18" s="64" customFormat="1" ht="28" customHeight="1" spans="1:5">
      <c r="A18" s="58">
        <v>2101101</v>
      </c>
      <c r="B18" s="72" t="s">
        <v>202</v>
      </c>
      <c r="C18" s="52">
        <f t="shared" si="0"/>
        <v>41142.02</v>
      </c>
      <c r="D18" s="59">
        <v>41142.02</v>
      </c>
      <c r="E18" s="46"/>
    </row>
  </sheetData>
  <mergeCells count="4">
    <mergeCell ref="A2:E2"/>
    <mergeCell ref="C3:E3"/>
    <mergeCell ref="A4:B4"/>
    <mergeCell ref="C4:E4"/>
  </mergeCells>
  <pageMargins left="0.75" right="0.75" top="0.550694444444444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topLeftCell="A17" workbookViewId="0">
      <selection activeCell="G22" sqref="G22"/>
    </sheetView>
  </sheetViews>
  <sheetFormatPr defaultColWidth="10" defaultRowHeight="13.5" outlineLevelCol="4"/>
  <cols>
    <col min="1" max="1" width="13.7" customWidth="1"/>
    <col min="2" max="2" width="32" customWidth="1"/>
    <col min="3" max="3" width="16.5" customWidth="1"/>
    <col min="4" max="4" width="14.25" customWidth="1"/>
    <col min="5" max="5" width="14.875" customWidth="1"/>
    <col min="7" max="7" width="13" customWidth="1"/>
    <col min="9" max="9" width="10.375"/>
  </cols>
  <sheetData>
    <row r="1" ht="18.05" customHeight="1" spans="1:5">
      <c r="A1" s="11"/>
      <c r="B1" s="11"/>
      <c r="C1" s="11"/>
      <c r="D1" s="11"/>
      <c r="E1" s="11"/>
    </row>
    <row r="2" ht="39.85" customHeight="1" spans="1:5">
      <c r="A2" s="53" t="s">
        <v>203</v>
      </c>
      <c r="B2" s="53"/>
      <c r="C2" s="53"/>
      <c r="D2" s="53"/>
      <c r="E2" s="53"/>
    </row>
    <row r="3" ht="22.75" customHeight="1" spans="1:5">
      <c r="A3" s="54"/>
      <c r="B3" s="54"/>
      <c r="C3" s="13"/>
      <c r="D3" s="13"/>
      <c r="E3" s="55" t="s">
        <v>35</v>
      </c>
    </row>
    <row r="4" ht="31" customHeight="1" spans="1:5">
      <c r="A4" s="56" t="s">
        <v>204</v>
      </c>
      <c r="B4" s="56"/>
      <c r="C4" s="56" t="s">
        <v>205</v>
      </c>
      <c r="D4" s="56"/>
      <c r="E4" s="56"/>
    </row>
    <row r="5" ht="32" customHeight="1" spans="1:5">
      <c r="A5" s="56" t="s">
        <v>206</v>
      </c>
      <c r="B5" s="56" t="s">
        <v>207</v>
      </c>
      <c r="C5" s="56" t="s">
        <v>208</v>
      </c>
      <c r="D5" s="56" t="s">
        <v>209</v>
      </c>
      <c r="E5" s="56" t="s">
        <v>210</v>
      </c>
    </row>
    <row r="6" ht="30" customHeight="1" spans="1:5">
      <c r="A6" s="56"/>
      <c r="B6" s="57" t="s">
        <v>208</v>
      </c>
      <c r="C6" s="40">
        <f t="shared" ref="C6:C11" si="0">D6+E6</f>
        <v>895701.36</v>
      </c>
      <c r="D6" s="40">
        <f>D7+D16+D27</f>
        <v>750261.24</v>
      </c>
      <c r="E6" s="40">
        <f>E7+E16</f>
        <v>145440.12</v>
      </c>
    </row>
    <row r="7" ht="30" customHeight="1" spans="1:5">
      <c r="A7" s="42" t="s">
        <v>211</v>
      </c>
      <c r="B7" s="42" t="s">
        <v>212</v>
      </c>
      <c r="C7" s="40">
        <f t="shared" si="0"/>
        <v>747261.24</v>
      </c>
      <c r="D7" s="40">
        <f>SUM(D8:D15)</f>
        <v>747261.24</v>
      </c>
      <c r="E7" s="40"/>
    </row>
    <row r="8" ht="30" customHeight="1" spans="1:5">
      <c r="A8" s="44" t="s">
        <v>213</v>
      </c>
      <c r="B8" s="58" t="s">
        <v>214</v>
      </c>
      <c r="C8" s="59">
        <f t="shared" si="0"/>
        <v>253562.4</v>
      </c>
      <c r="D8" s="47">
        <v>253562.4</v>
      </c>
      <c r="E8" s="59"/>
    </row>
    <row r="9" ht="30" customHeight="1" spans="1:5">
      <c r="A9" s="44" t="s">
        <v>215</v>
      </c>
      <c r="B9" s="45" t="s">
        <v>216</v>
      </c>
      <c r="C9" s="59">
        <f t="shared" si="0"/>
        <v>94147.2</v>
      </c>
      <c r="D9" s="47">
        <v>94147.2</v>
      </c>
      <c r="E9" s="46"/>
    </row>
    <row r="10" ht="30" customHeight="1" spans="1:5">
      <c r="A10" s="44" t="s">
        <v>217</v>
      </c>
      <c r="B10" s="45" t="s">
        <v>218</v>
      </c>
      <c r="C10" s="59">
        <f t="shared" si="0"/>
        <v>122884</v>
      </c>
      <c r="D10" s="47">
        <v>122884</v>
      </c>
      <c r="E10" s="46"/>
    </row>
    <row r="11" ht="30" customHeight="1" spans="1:5">
      <c r="A11" s="44" t="s">
        <v>219</v>
      </c>
      <c r="B11" s="45" t="s">
        <v>220</v>
      </c>
      <c r="C11" s="59">
        <f t="shared" si="0"/>
        <v>105033.6</v>
      </c>
      <c r="D11" s="47">
        <v>105033.6</v>
      </c>
      <c r="E11" s="46"/>
    </row>
    <row r="12" ht="30" customHeight="1" spans="1:5">
      <c r="A12" s="44" t="s">
        <v>221</v>
      </c>
      <c r="B12" s="45" t="s">
        <v>222</v>
      </c>
      <c r="C12" s="59">
        <v>90966.91</v>
      </c>
      <c r="D12" s="59">
        <v>90966.91</v>
      </c>
      <c r="E12" s="46"/>
    </row>
    <row r="13" ht="30" customHeight="1" spans="1:5">
      <c r="A13" s="44" t="s">
        <v>223</v>
      </c>
      <c r="B13" s="45" t="s">
        <v>224</v>
      </c>
      <c r="C13" s="59">
        <f>D13+E13</f>
        <v>41142.02</v>
      </c>
      <c r="D13" s="47">
        <v>41142.02</v>
      </c>
      <c r="E13" s="46"/>
    </row>
    <row r="14" ht="30" customHeight="1" spans="1:5">
      <c r="A14" s="44" t="s">
        <v>225</v>
      </c>
      <c r="B14" s="45" t="s">
        <v>226</v>
      </c>
      <c r="C14" s="59">
        <f>D14+E14</f>
        <v>3887.95</v>
      </c>
      <c r="D14" s="46">
        <v>3887.95</v>
      </c>
      <c r="E14" s="46"/>
    </row>
    <row r="15" ht="30" customHeight="1" spans="1:5">
      <c r="A15" s="44" t="s">
        <v>227</v>
      </c>
      <c r="B15" s="60" t="s">
        <v>228</v>
      </c>
      <c r="C15" s="59">
        <f>D15+E15</f>
        <v>35637.16</v>
      </c>
      <c r="D15" s="59">
        <v>35637.16</v>
      </c>
      <c r="E15" s="46"/>
    </row>
    <row r="16" ht="30" customHeight="1" spans="1:5">
      <c r="A16" s="61" t="s">
        <v>229</v>
      </c>
      <c r="B16" s="62" t="s">
        <v>230</v>
      </c>
      <c r="C16" s="40">
        <f t="shared" ref="C16:C28" si="1">D16+E16</f>
        <v>145440.12</v>
      </c>
      <c r="D16" s="46"/>
      <c r="E16" s="40">
        <f>SUM(E17:E26)</f>
        <v>145440.12</v>
      </c>
    </row>
    <row r="17" ht="30" customHeight="1" spans="1:5">
      <c r="A17" s="44" t="s">
        <v>231</v>
      </c>
      <c r="B17" s="45" t="s">
        <v>232</v>
      </c>
      <c r="C17" s="59">
        <f t="shared" si="1"/>
        <v>69400</v>
      </c>
      <c r="D17" s="46"/>
      <c r="E17" s="47">
        <v>69400</v>
      </c>
    </row>
    <row r="18" ht="30" customHeight="1" spans="1:5">
      <c r="A18" s="44" t="s">
        <v>233</v>
      </c>
      <c r="B18" s="45" t="s">
        <v>234</v>
      </c>
      <c r="C18" s="59">
        <f t="shared" si="1"/>
        <v>10000</v>
      </c>
      <c r="D18" s="46"/>
      <c r="E18" s="47">
        <v>10000</v>
      </c>
    </row>
    <row r="19" ht="30" customHeight="1" spans="1:5">
      <c r="A19" s="44" t="s">
        <v>235</v>
      </c>
      <c r="B19" s="45" t="s">
        <v>236</v>
      </c>
      <c r="C19" s="59">
        <f t="shared" si="1"/>
        <v>8000</v>
      </c>
      <c r="D19" s="46"/>
      <c r="E19" s="47">
        <v>8000</v>
      </c>
    </row>
    <row r="20" ht="30" customHeight="1" spans="1:5">
      <c r="A20" s="44" t="s">
        <v>237</v>
      </c>
      <c r="B20" s="45" t="s">
        <v>238</v>
      </c>
      <c r="C20" s="59">
        <f t="shared" si="1"/>
        <v>20000</v>
      </c>
      <c r="D20" s="46"/>
      <c r="E20" s="47">
        <v>20000</v>
      </c>
    </row>
    <row r="21" ht="30" customHeight="1" spans="1:5">
      <c r="A21" s="44" t="s">
        <v>239</v>
      </c>
      <c r="B21" s="45" t="s">
        <v>240</v>
      </c>
      <c r="C21" s="59">
        <f t="shared" si="1"/>
        <v>10000</v>
      </c>
      <c r="D21" s="46"/>
      <c r="E21" s="47">
        <v>10000</v>
      </c>
    </row>
    <row r="22" ht="30" customHeight="1" spans="1:5">
      <c r="A22" s="44" t="s">
        <v>241</v>
      </c>
      <c r="B22" s="45" t="s">
        <v>242</v>
      </c>
      <c r="C22" s="59">
        <f t="shared" si="1"/>
        <v>600</v>
      </c>
      <c r="D22" s="46"/>
      <c r="E22" s="46">
        <v>600</v>
      </c>
    </row>
    <row r="23" ht="30" customHeight="1" spans="1:5">
      <c r="A23" s="44" t="s">
        <v>243</v>
      </c>
      <c r="B23" s="45" t="s">
        <v>244</v>
      </c>
      <c r="C23" s="59">
        <f t="shared" si="1"/>
        <v>2000</v>
      </c>
      <c r="D23" s="46"/>
      <c r="E23" s="46">
        <v>2000</v>
      </c>
    </row>
    <row r="24" ht="30" customHeight="1" spans="1:5">
      <c r="A24" s="44" t="s">
        <v>245</v>
      </c>
      <c r="B24" s="45" t="s">
        <v>246</v>
      </c>
      <c r="C24" s="59">
        <f t="shared" si="1"/>
        <v>4527.43</v>
      </c>
      <c r="D24" s="46"/>
      <c r="E24" s="47">
        <v>4527.43</v>
      </c>
    </row>
    <row r="25" ht="30" customHeight="1" spans="1:5">
      <c r="A25" s="44" t="s">
        <v>247</v>
      </c>
      <c r="B25" s="45" t="s">
        <v>248</v>
      </c>
      <c r="C25" s="59">
        <f t="shared" si="1"/>
        <v>2912.69</v>
      </c>
      <c r="D25" s="46"/>
      <c r="E25" s="47">
        <v>2912.69</v>
      </c>
    </row>
    <row r="26" ht="30" customHeight="1" spans="1:5">
      <c r="A26" s="44" t="s">
        <v>249</v>
      </c>
      <c r="B26" s="63" t="s">
        <v>250</v>
      </c>
      <c r="C26" s="59">
        <f t="shared" si="1"/>
        <v>18000</v>
      </c>
      <c r="D26" s="46"/>
      <c r="E26" s="47">
        <v>18000</v>
      </c>
    </row>
    <row r="27" ht="30" customHeight="1" spans="1:5">
      <c r="A27" s="61" t="s">
        <v>251</v>
      </c>
      <c r="B27" s="62" t="s">
        <v>252</v>
      </c>
      <c r="C27" s="59">
        <f t="shared" si="1"/>
        <v>3000</v>
      </c>
      <c r="D27" s="59">
        <v>3000</v>
      </c>
      <c r="E27" s="40"/>
    </row>
    <row r="28" ht="30" customHeight="1" spans="1:5">
      <c r="A28" s="44" t="s">
        <v>253</v>
      </c>
      <c r="B28" s="45" t="s">
        <v>254</v>
      </c>
      <c r="C28" s="59">
        <f t="shared" si="1"/>
        <v>0</v>
      </c>
      <c r="D28" s="59">
        <v>0</v>
      </c>
      <c r="E28" s="47"/>
    </row>
    <row r="29" ht="30" customHeight="1" spans="1:5">
      <c r="A29" s="44" t="s">
        <v>255</v>
      </c>
      <c r="B29" s="45" t="s">
        <v>256</v>
      </c>
      <c r="C29" s="59">
        <v>3000</v>
      </c>
      <c r="D29" s="59">
        <v>3000</v>
      </c>
      <c r="E29" s="47"/>
    </row>
  </sheetData>
  <mergeCells count="4">
    <mergeCell ref="A2:E2"/>
    <mergeCell ref="A3:B3"/>
    <mergeCell ref="A4:B4"/>
    <mergeCell ref="C4:E4"/>
  </mergeCells>
  <pageMargins left="0.865972222222222" right="0.75" top="0.270000010728836" bottom="0.270000010728836" header="0" footer="0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2025-02-11T03:17:22Z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2052-12.1.0.20260</vt:lpwstr>
  </property>
  <property fmtid="{D5CDD505-2E9C-101B-9397-08002B2CF9AE}" pid="3" name="ICV">
    <vt:lpwstr>54C80BC5E32D4B2596A6365A6DA0E22A</vt:lpwstr>
  </property>
</Properties>
</file>