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<sst xmlns="http://schemas.openxmlformats.org/spreadsheetml/2006/main" count="372" uniqueCount="275">
  <si>
    <t>单位代码：</t>
  </si>
  <si>
    <t>单位名称：</t>
  </si>
  <si>
    <t>宁县机关事务管理局</t>
  </si>
  <si>
    <t>部门预算公开表</t>
  </si>
  <si>
    <t xml:space="preserve">     </t>
  </si>
  <si>
    <t>编制日期：</t>
  </si>
  <si>
    <t>部门领导：</t>
  </si>
  <si>
    <t>董建学</t>
  </si>
  <si>
    <t>财务负责人：</t>
  </si>
  <si>
    <t>卢海军</t>
  </si>
  <si>
    <t>制表人：</t>
  </si>
  <si>
    <t>王林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</si>
  <si>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</si>
  <si>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</si>
  <si>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</si>
  <si>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</si>
  <si>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</si>
  <si>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</si>
  <si>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</si>
  <si>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</si>
  <si>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</si>
  <si>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</si>
  <si>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</si>
  <si>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</si>
  <si>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</si>
  <si>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</si>
  <si>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</si>
  <si>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</si>
  <si>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</si>
  <si>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</si>
  <si>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</si>
  <si>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</si>
  <si>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</si>
  <si>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</si>
  <si>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</si>
  <si>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</si>
  <si>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</si>
  <si>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</si>
  <si>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</si>
  <si>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</si>
  <si>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</si>
  <si>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</si>
  <si>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</si>
  <si>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</si>
  <si>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</si>
  <si>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</si>
  <si>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</si>
  <si>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</si>
  <si>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</si>
  <si>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</si>
  <si>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</si>
  <si>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</si>
  <si>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</si>
  <si>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</si>
  <si>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</si>
  <si>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</si>
  <si>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</si>
  <si>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</si>
  <si>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</si>
  <si>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</si>
  <si>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</si>
  <si>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</si>
  <si>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</si>
  <si>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</si>
  <si>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</si>
  <si>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</si>
  <si>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</si>
  <si>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</si>
  <si>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</si>
  <si>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</si>
  <si>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</si>
  <si>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</si>
  <si>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</si>
  <si>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</si>
  <si>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</si>
  <si>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</si>
  <si>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</si>
  <si>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</si>
  <si>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</si>
  <si>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</si>
  <si>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</si>
  <si>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</si>
  <si>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</si>
  <si>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</si>
  <si>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</si>
  <si>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</si>
  <si>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</si>
  <si>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</si>
  <si>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</si>
  <si>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</si>
  <si>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</si>
  <si>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</si>
  <si>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</si>
  <si>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</si>
  <si>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</si>
  <si>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</si>
  <si>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</si>
  <si>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</si>
  <si>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</si>
  <si>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</si>
  <si>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</si>
  <si>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</si>
  <si>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</si>
  <si>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</si>
  <si>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</si>
  <si>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</si>
  <si>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</si>
  <si>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</si>
  <si>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</si>
  <si>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</si>
  <si>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</si>
  <si>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</si>
  <si>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</si>
  <si>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</si>
  <si>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</si>
  <si>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</si>
  <si>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</si>
  <si>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</si>
  <si>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</si>
  <si>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20103政府办公厅（室）及相关机构事务</t>
  </si>
  <si>
    <t>2010303机关服务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</si>
  <si>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</si>
  <si>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</si>
  <si>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</si>
  <si>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</si>
  <si>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</si>
  <si>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</si>
  <si>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</si>
  <si>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</si>
  <si>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</si>
  <si>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</si>
  <si>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</si>
  <si>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</si>
  <si>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</si>
  <si>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</si>
  <si>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</si>
  <si>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</si>
  <si>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</si>
  <si>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</si>
  <si>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</si>
  <si>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</si>
  <si>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</si>
  <si>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</si>
  <si>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</si>
  <si>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</si>
  <si>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</si>
  <si>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</si>
  <si>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</si>
  <si>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</si>
  <si>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</si>
  <si>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</si>
  <si>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</si>
  <si>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</si>
  <si>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</si>
  <si>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</si>
  <si>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</si>
  <si>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</si>
  <si>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</si>
  <si>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</si>
  <si>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</si>
  <si>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</si>
  <si>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</si>
  <si>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</si>
  <si>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</si>
  <si>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</si>
  <si>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</si>
  <si>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</si>
  <si>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</si>
  <si>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</si>
  <si>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</si>
  <si>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</si>
  <si>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</si>
  <si>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</si>
  <si>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</si>
  <si>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</si>
  <si>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</si>
  <si>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</si>
  <si>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</si>
  <si>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</si>
  <si>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</si>
  <si>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</si>
  <si>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</si>
  <si>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</si>
  <si>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</si>
  <si>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</si>
  <si>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</si>
  <si>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</si>
  <si>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</si>
  <si>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</si>
  <si>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</si>
  <si>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</si>
  <si>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</si>
  <si>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</si>
  <si>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</si>
  <si>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</si>
  <si>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</si>
  <si>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</si>
  <si>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</si>
  <si>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</si>
  <si>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</si>
  <si>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</si>
  <si>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</si>
  <si>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</si>
  <si>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</si>
  <si>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</si>
  <si>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</si>
  <si>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</si>
  <si>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</si>
  <si>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</si>
  <si>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</si>
  <si>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</si>
  <si>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</si>
  <si>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>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</si>
  <si>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</si>
  <si>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</si>
  <si>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</si>
  <si>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</si>
  <si>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</si>
  <si>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</si>
  <si>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</si>
  <si>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</si>
  <si>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</si>
  <si>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</si>
  <si>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</si>
  <si>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</si>
  <si>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</si>
  <si>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</si>
  <si>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</si>
  <si>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</si>
  <si>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</si>
  <si>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</si>
  <si>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</si>
  <si>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</si>
  <si>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</si>
  <si>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</si>
  <si>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</si>
  <si>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</si>
  <si>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30210</t>
  </si>
  <si>
    <t xml:space="preserve">  差旅费</t>
  </si>
  <si>
    <t>30211</t>
  </si>
  <si>
    <t xml:space="preserve">  劳务费</t>
  </si>
  <si>
    <t>30212</t>
  </si>
  <si>
    <t xml:space="preserve">  维修（护）费</t>
  </si>
  <si>
    <t xml:space="preserve">  工会经费</t>
  </si>
  <si>
    <t xml:space="preserve">  福利费</t>
  </si>
  <si>
    <t xml:space="preserve">  公务用车运行维护费</t>
  </si>
  <si>
    <t>资本性支出</t>
  </si>
  <si>
    <t xml:space="preserve">  公务用车购置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</si>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</sst>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Hiragino Sans GB"/>
      <charset val="134"/>
    </font>
    <font>
      <b/>
      <sz val="9"/>
      <color indexed="8"/>
      <name val="宋体"/>
      <charset val="134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宋体"/>
      <charset val="134"/>
      <scheme val="minor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8" applyNumberFormat="0" applyAlignment="0" applyProtection="0">
      <alignment vertical="center"/>
    </xf>
    <xf numFmtId="0" fontId="45" fillId="6" borderId="9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7" borderId="10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0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177" fontId="23" fillId="3" borderId="1" xfId="0" applyNumberFormat="1" applyFont="1" applyFill="1" applyBorder="1" applyAlignment="1">
      <alignment horizontal="right" vertical="center" wrapText="1"/>
    </xf>
    <xf numFmtId="177" fontId="24" fillId="3" borderId="1" xfId="0" applyNumberFormat="1" applyFont="1" applyFill="1" applyBorder="1" applyAlignment="1">
      <alignment horizontal="righ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177" fontId="19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22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4" fontId="22" fillId="0" borderId="3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178" fontId="22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177" fontId="7" fillId="0" borderId="0" xfId="0" applyNumberFormat="1" applyFont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177" fontId="20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77" fontId="2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/>
    </xf>
    <xf numFmtId="180" fontId="9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0" sqref="F10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3">
        <v>119001</v>
      </c>
      <c r="D3" s="12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5" t="s">
        <v>5</v>
      </c>
      <c r="G10" s="126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7" t="s">
        <v>6</v>
      </c>
      <c r="C12" s="128" t="s">
        <v>7</v>
      </c>
      <c r="D12" s="12"/>
      <c r="E12" s="125" t="s">
        <v>8</v>
      </c>
      <c r="F12" s="10" t="s">
        <v>9</v>
      </c>
      <c r="G12" s="12"/>
      <c r="H12" s="129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7" sqref="F7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248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36</v>
      </c>
    </row>
    <row r="4" ht="22.75" customHeight="1" spans="1:8">
      <c r="A4" s="14" t="s">
        <v>168</v>
      </c>
      <c r="B4" s="14" t="s">
        <v>249</v>
      </c>
      <c r="C4" s="14"/>
      <c r="D4" s="14"/>
      <c r="E4" s="14"/>
      <c r="F4" s="14"/>
      <c r="G4" s="14" t="s">
        <v>250</v>
      </c>
      <c r="H4" s="14" t="s">
        <v>251</v>
      </c>
    </row>
    <row r="5" ht="22.75" customHeight="1" spans="1:8">
      <c r="A5" s="14"/>
      <c r="B5" s="14" t="s">
        <v>117</v>
      </c>
      <c r="C5" s="14" t="s">
        <v>252</v>
      </c>
      <c r="D5" s="14" t="s">
        <v>253</v>
      </c>
      <c r="E5" s="14" t="s">
        <v>254</v>
      </c>
      <c r="F5" s="14"/>
      <c r="G5" s="14"/>
      <c r="H5" s="14"/>
    </row>
    <row r="6" ht="35" customHeight="1" spans="1:8">
      <c r="A6" s="14"/>
      <c r="B6" s="14"/>
      <c r="C6" s="14"/>
      <c r="D6" s="14"/>
      <c r="E6" s="14" t="s">
        <v>255</v>
      </c>
      <c r="F6" s="14" t="s">
        <v>256</v>
      </c>
      <c r="G6" s="14"/>
      <c r="H6" s="14"/>
    </row>
    <row r="7" ht="22.75" customHeight="1" spans="1:8">
      <c r="A7" s="42" t="s">
        <v>117</v>
      </c>
      <c r="B7" s="43">
        <f>E7+F7</f>
        <v>4200000</v>
      </c>
      <c r="C7" s="43"/>
      <c r="D7" s="43"/>
      <c r="E7" s="43">
        <v>2000000</v>
      </c>
      <c r="F7" s="43">
        <v>2200000</v>
      </c>
      <c r="G7" s="43"/>
      <c r="H7" s="43"/>
    </row>
    <row r="8" ht="22.75" customHeight="1" spans="1:8">
      <c r="A8" s="44" t="s">
        <v>2</v>
      </c>
      <c r="B8" s="43">
        <f>E8+F8</f>
        <v>4200000</v>
      </c>
      <c r="C8" s="43"/>
      <c r="D8" s="43"/>
      <c r="E8" s="43">
        <v>2000000</v>
      </c>
      <c r="F8" s="43">
        <v>2200000</v>
      </c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F11" sqref="F11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6" width="11.8888888888889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8" customHeight="1" spans="1:10">
      <c r="A4" s="28" t="s">
        <v>258</v>
      </c>
      <c r="B4" s="29" t="s">
        <v>259</v>
      </c>
      <c r="C4" s="30" t="s">
        <v>260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E5+F5</f>
        <v>14859751.6</v>
      </c>
      <c r="E5" s="33">
        <f>E6</f>
        <v>14859751.6</v>
      </c>
      <c r="F5" s="33">
        <f>F19</f>
        <v>0</v>
      </c>
      <c r="G5" s="12"/>
      <c r="H5" s="12"/>
      <c r="I5" s="12"/>
      <c r="J5" s="12"/>
    </row>
    <row r="6" ht="28" customHeight="1" spans="1:6">
      <c r="A6" s="34">
        <v>1</v>
      </c>
      <c r="B6" s="31" t="s">
        <v>223</v>
      </c>
      <c r="C6" s="35" t="s">
        <v>224</v>
      </c>
      <c r="D6" s="36">
        <v>14859751.6</v>
      </c>
      <c r="E6" s="36">
        <v>14859751.6</v>
      </c>
      <c r="F6" s="36"/>
    </row>
    <row r="7" ht="28" customHeight="1" spans="1:6">
      <c r="A7" s="34">
        <v>2</v>
      </c>
      <c r="B7" s="37" t="s">
        <v>225</v>
      </c>
      <c r="C7" s="38" t="s">
        <v>226</v>
      </c>
      <c r="D7" s="36">
        <v>175000</v>
      </c>
      <c r="E7" s="36">
        <v>175000</v>
      </c>
      <c r="F7" s="36"/>
    </row>
    <row r="8" ht="28" customHeight="1" spans="1:6">
      <c r="A8" s="34">
        <v>3</v>
      </c>
      <c r="B8" s="37" t="s">
        <v>227</v>
      </c>
      <c r="C8" s="38" t="s">
        <v>228</v>
      </c>
      <c r="D8" s="36">
        <v>300000</v>
      </c>
      <c r="E8" s="36">
        <v>300000</v>
      </c>
      <c r="F8" s="36"/>
    </row>
    <row r="9" ht="28" customHeight="1" spans="1:6">
      <c r="A9" s="34">
        <v>4</v>
      </c>
      <c r="B9" s="37" t="s">
        <v>229</v>
      </c>
      <c r="C9" s="38" t="s">
        <v>230</v>
      </c>
      <c r="D9" s="36">
        <v>1450000</v>
      </c>
      <c r="E9" s="36">
        <v>1450000</v>
      </c>
      <c r="F9" s="36"/>
    </row>
    <row r="10" ht="28" customHeight="1" spans="1:6">
      <c r="A10" s="34">
        <v>5</v>
      </c>
      <c r="B10" s="37" t="s">
        <v>231</v>
      </c>
      <c r="C10" s="38" t="s">
        <v>232</v>
      </c>
      <c r="D10" s="36"/>
      <c r="E10" s="36"/>
      <c r="F10" s="36"/>
    </row>
    <row r="11" ht="28" customHeight="1" spans="1:6">
      <c r="A11" s="34">
        <v>6</v>
      </c>
      <c r="B11" s="37" t="s">
        <v>233</v>
      </c>
      <c r="C11" s="38" t="s">
        <v>234</v>
      </c>
      <c r="D11" s="36">
        <v>2016928</v>
      </c>
      <c r="E11" s="36">
        <v>2016928</v>
      </c>
      <c r="F11" s="36"/>
    </row>
    <row r="12" ht="28" customHeight="1" spans="1:6">
      <c r="A12" s="34">
        <v>7</v>
      </c>
      <c r="B12" s="37" t="s">
        <v>235</v>
      </c>
      <c r="C12" s="38" t="s">
        <v>236</v>
      </c>
      <c r="D12" s="36">
        <v>6511617</v>
      </c>
      <c r="E12" s="33">
        <v>6511617</v>
      </c>
      <c r="F12" s="36"/>
    </row>
    <row r="13" ht="28" customHeight="1" spans="1:6">
      <c r="A13" s="34">
        <v>8</v>
      </c>
      <c r="B13" s="37" t="s">
        <v>237</v>
      </c>
      <c r="C13" s="38" t="s">
        <v>238</v>
      </c>
      <c r="D13" s="36">
        <v>700000</v>
      </c>
      <c r="E13" s="36">
        <v>700000</v>
      </c>
      <c r="F13" s="36"/>
    </row>
    <row r="14" ht="28" customHeight="1" spans="1:6">
      <c r="A14" s="34">
        <v>9</v>
      </c>
      <c r="B14" s="37" t="s">
        <v>239</v>
      </c>
      <c r="C14" s="38" t="s">
        <v>240</v>
      </c>
      <c r="D14" s="36">
        <v>1200000</v>
      </c>
      <c r="E14" s="36">
        <v>1200000</v>
      </c>
      <c r="F14" s="36"/>
    </row>
    <row r="15" ht="28" customHeight="1" spans="1:6">
      <c r="A15" s="34">
        <v>10</v>
      </c>
      <c r="B15" s="37" t="s">
        <v>241</v>
      </c>
      <c r="C15" s="38" t="s">
        <v>242</v>
      </c>
      <c r="D15" s="36">
        <v>273072</v>
      </c>
      <c r="E15" s="36">
        <v>273072</v>
      </c>
      <c r="F15" s="36"/>
    </row>
    <row r="16" ht="28" customHeight="1" spans="1:6">
      <c r="A16" s="34">
        <v>11</v>
      </c>
      <c r="B16" s="37">
        <v>30228</v>
      </c>
      <c r="C16" s="38" t="s">
        <v>243</v>
      </c>
      <c r="D16" s="36">
        <v>21503.54</v>
      </c>
      <c r="E16" s="36">
        <v>21503.54</v>
      </c>
      <c r="F16" s="36"/>
    </row>
    <row r="17" ht="28" customHeight="1" spans="1:6">
      <c r="A17" s="34">
        <v>12</v>
      </c>
      <c r="B17" s="37">
        <v>30229</v>
      </c>
      <c r="C17" s="38" t="s">
        <v>244</v>
      </c>
      <c r="D17" s="36">
        <v>11631.06</v>
      </c>
      <c r="E17" s="36">
        <v>11631.06</v>
      </c>
      <c r="F17" s="36"/>
    </row>
    <row r="18" ht="28" customHeight="1" spans="1:6">
      <c r="A18" s="34">
        <v>13</v>
      </c>
      <c r="B18" s="37">
        <v>30231</v>
      </c>
      <c r="C18" s="38" t="s">
        <v>245</v>
      </c>
      <c r="D18" s="36">
        <v>2200000</v>
      </c>
      <c r="E18" s="36">
        <v>2200000</v>
      </c>
      <c r="F18" s="36"/>
    </row>
    <row r="19" ht="28" customHeight="1" spans="1:6">
      <c r="A19" s="34">
        <v>14</v>
      </c>
      <c r="B19" s="31">
        <v>310</v>
      </c>
      <c r="C19" s="35" t="s">
        <v>246</v>
      </c>
      <c r="D19" s="36"/>
      <c r="E19" s="36"/>
      <c r="F19" s="36"/>
    </row>
    <row r="20" ht="28" customHeight="1" spans="1:6">
      <c r="A20" s="34">
        <v>15</v>
      </c>
      <c r="B20" s="37">
        <v>31013</v>
      </c>
      <c r="C20" s="39" t="s">
        <v>247</v>
      </c>
      <c r="D20" s="36"/>
      <c r="E20" s="36"/>
      <c r="F20" s="36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262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263</v>
      </c>
      <c r="B5" s="22" t="s">
        <v>264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7.0740740740741" customWidth="1"/>
    <col min="2" max="2" width="13.4444444444444" customWidth="1"/>
    <col min="3" max="3" width="20.1944444444444" customWidth="1"/>
    <col min="4" max="4" width="22.4444444444444" customWidth="1"/>
    <col min="5" max="5" width="22.1944444444444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168</v>
      </c>
      <c r="B4" s="14" t="s">
        <v>117</v>
      </c>
      <c r="C4" s="14" t="s">
        <v>266</v>
      </c>
      <c r="D4" s="14" t="s">
        <v>267</v>
      </c>
      <c r="E4" s="14" t="s">
        <v>268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472222222222222" right="0.2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6" sqref="A16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269</v>
      </c>
      <c r="B1" s="1"/>
    </row>
    <row r="2" spans="1:1">
      <c r="A2" s="2" t="s">
        <v>270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271</v>
      </c>
      <c r="B5" s="4">
        <v>1</v>
      </c>
    </row>
    <row r="6" spans="1:2">
      <c r="A6" s="6" t="s">
        <v>272</v>
      </c>
      <c r="B6" s="7"/>
    </row>
    <row r="7" spans="1:2">
      <c r="A7" s="8" t="s">
        <v>273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9"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30.0462962962963" customWidth="1"/>
  </cols>
  <sheetData>
    <row r="1" ht="35.4" customHeight="1" spans="1:2">
      <c r="A1" s="10"/>
      <c r="B1" s="10"/>
    </row>
    <row r="2" ht="39.15" customHeight="1" spans="1:3">
      <c r="A2" s="10"/>
      <c r="B2" s="119" t="s">
        <v>13</v>
      </c>
      <c r="C2" s="119"/>
    </row>
    <row r="3" ht="29.35" customHeight="1" spans="1:3">
      <c r="A3" s="120"/>
      <c r="B3" s="121" t="s">
        <v>14</v>
      </c>
      <c r="C3" s="121" t="s">
        <v>15</v>
      </c>
    </row>
    <row r="4" ht="28.45" customHeight="1" spans="1:3">
      <c r="A4" s="111"/>
      <c r="B4" s="122" t="s">
        <v>16</v>
      </c>
      <c r="C4" s="91" t="s">
        <v>17</v>
      </c>
    </row>
    <row r="5" ht="28.45" customHeight="1" spans="1:3">
      <c r="A5" s="111"/>
      <c r="B5" s="122" t="s">
        <v>18</v>
      </c>
      <c r="C5" s="91" t="s">
        <v>19</v>
      </c>
    </row>
    <row r="6" ht="28.45" customHeight="1" spans="1:3">
      <c r="A6" s="111"/>
      <c r="B6" s="122" t="s">
        <v>20</v>
      </c>
      <c r="C6" s="91" t="s">
        <v>21</v>
      </c>
    </row>
    <row r="7" ht="28.45" customHeight="1" spans="1:3">
      <c r="A7" s="111"/>
      <c r="B7" s="122" t="s">
        <v>22</v>
      </c>
      <c r="C7" s="91"/>
    </row>
    <row r="8" ht="28.45" customHeight="1" spans="1:3">
      <c r="A8" s="111"/>
      <c r="B8" s="122" t="s">
        <v>23</v>
      </c>
      <c r="C8" s="91" t="s">
        <v>24</v>
      </c>
    </row>
    <row r="9" ht="28.45" customHeight="1" spans="1:3">
      <c r="A9" s="111"/>
      <c r="B9" s="122" t="s">
        <v>25</v>
      </c>
      <c r="C9" s="91" t="s">
        <v>26</v>
      </c>
    </row>
    <row r="10" ht="28.45" customHeight="1" spans="1:3">
      <c r="A10" s="111"/>
      <c r="B10" s="122" t="s">
        <v>27</v>
      </c>
      <c r="C10" s="91" t="s">
        <v>28</v>
      </c>
    </row>
    <row r="11" ht="28.45" customHeight="1" spans="1:3">
      <c r="A11" s="111"/>
      <c r="B11" s="122" t="s">
        <v>29</v>
      </c>
      <c r="C11" s="91" t="s">
        <v>30</v>
      </c>
    </row>
    <row r="12" ht="28.45" customHeight="1" spans="1:3">
      <c r="A12" s="111"/>
      <c r="B12" s="122" t="s">
        <v>31</v>
      </c>
      <c r="C12" s="91"/>
    </row>
    <row r="13" ht="28.45" customHeight="1" spans="1:3">
      <c r="A13" s="10"/>
      <c r="B13" s="122" t="s">
        <v>32</v>
      </c>
      <c r="C13" s="91"/>
    </row>
    <row r="14" ht="28.45" customHeight="1" spans="1:3">
      <c r="A14" s="10"/>
      <c r="B14" s="122" t="s">
        <v>33</v>
      </c>
      <c r="C14" s="91" t="s">
        <v>17</v>
      </c>
    </row>
    <row r="15" ht="36" customHeight="1" spans="2:3">
      <c r="B15" s="122" t="s">
        <v>34</v>
      </c>
      <c r="C15" s="78"/>
    </row>
  </sheetData>
  <mergeCells count="1">
    <mergeCell ref="B2:C2"/>
  </mergeCells>
  <pageMargins left="0.472222222222222" right="0.472222222222222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5" sqref="F5"/>
    </sheetView>
  </sheetViews>
  <sheetFormatPr defaultColWidth="10" defaultRowHeight="14.4" outlineLevelCol="3"/>
  <cols>
    <col min="1" max="1" width="32.1944444444444" customWidth="1"/>
    <col min="2" max="2" width="16.6944444444444" customWidth="1"/>
    <col min="3" max="3" width="30.8888888888889" customWidth="1"/>
    <col min="4" max="4" width="14.5555555555556" customWidth="1"/>
  </cols>
  <sheetData>
    <row r="1" ht="39.85" customHeight="1" spans="1:4">
      <c r="A1" s="11" t="s">
        <v>35</v>
      </c>
      <c r="B1" s="11"/>
      <c r="C1" s="11"/>
      <c r="D1" s="11"/>
    </row>
    <row r="2" ht="15" customHeight="1" spans="1:4">
      <c r="A2" s="111"/>
      <c r="B2" s="111"/>
      <c r="C2" s="111"/>
      <c r="D2" s="112" t="s">
        <v>36</v>
      </c>
    </row>
    <row r="3" ht="22.75" customHeight="1" spans="1:4">
      <c r="A3" s="44" t="s">
        <v>37</v>
      </c>
      <c r="B3" s="44"/>
      <c r="C3" s="44" t="s">
        <v>38</v>
      </c>
      <c r="D3" s="44"/>
    </row>
    <row r="4" ht="22.75" customHeight="1" spans="1:4">
      <c r="A4" s="44" t="s">
        <v>39</v>
      </c>
      <c r="B4" s="44" t="s">
        <v>40</v>
      </c>
      <c r="C4" s="44" t="s">
        <v>39</v>
      </c>
      <c r="D4" s="44" t="s">
        <v>40</v>
      </c>
    </row>
    <row r="5" ht="22.75" customHeight="1" spans="1:4">
      <c r="A5" s="113" t="s">
        <v>41</v>
      </c>
      <c r="B5" s="114">
        <v>20528938.37</v>
      </c>
      <c r="C5" s="113" t="s">
        <v>42</v>
      </c>
      <c r="D5" s="114">
        <v>19855373.09</v>
      </c>
    </row>
    <row r="6" ht="22.75" customHeight="1" spans="1:4">
      <c r="A6" s="113" t="s">
        <v>43</v>
      </c>
      <c r="B6" s="114"/>
      <c r="C6" s="113" t="s">
        <v>44</v>
      </c>
      <c r="D6" s="114"/>
    </row>
    <row r="7" ht="22.75" customHeight="1" spans="1:4">
      <c r="A7" s="113" t="s">
        <v>45</v>
      </c>
      <c r="B7" s="114"/>
      <c r="C7" s="113" t="s">
        <v>46</v>
      </c>
      <c r="D7" s="114"/>
    </row>
    <row r="8" ht="22.75" customHeight="1" spans="1:4">
      <c r="A8" s="113" t="s">
        <v>47</v>
      </c>
      <c r="B8" s="114"/>
      <c r="C8" s="113" t="s">
        <v>48</v>
      </c>
      <c r="D8" s="114"/>
    </row>
    <row r="9" ht="22.75" customHeight="1" spans="1:4">
      <c r="A9" s="113" t="s">
        <v>49</v>
      </c>
      <c r="B9" s="114"/>
      <c r="C9" s="113" t="s">
        <v>50</v>
      </c>
      <c r="D9" s="114"/>
    </row>
    <row r="10" ht="22.75" customHeight="1" spans="1:4">
      <c r="A10" s="113" t="s">
        <v>51</v>
      </c>
      <c r="B10" s="114"/>
      <c r="C10" s="113" t="s">
        <v>52</v>
      </c>
      <c r="D10" s="114"/>
    </row>
    <row r="11" ht="22.75" customHeight="1" spans="1:4">
      <c r="A11" s="113" t="s">
        <v>53</v>
      </c>
      <c r="B11" s="114"/>
      <c r="C11" s="113" t="s">
        <v>54</v>
      </c>
      <c r="D11" s="114"/>
    </row>
    <row r="12" ht="22.75" customHeight="1" spans="1:4">
      <c r="A12" s="113" t="s">
        <v>55</v>
      </c>
      <c r="B12" s="114"/>
      <c r="C12" s="113" t="s">
        <v>56</v>
      </c>
      <c r="D12" s="114">
        <v>475790.51</v>
      </c>
    </row>
    <row r="13" ht="22.75" customHeight="1" spans="1:4">
      <c r="A13" s="113" t="s">
        <v>57</v>
      </c>
      <c r="B13" s="114"/>
      <c r="C13" s="113" t="s">
        <v>58</v>
      </c>
      <c r="D13" s="114"/>
    </row>
    <row r="14" ht="22.75" customHeight="1" spans="1:4">
      <c r="A14" s="113"/>
      <c r="B14" s="114"/>
      <c r="C14" s="113" t="s">
        <v>59</v>
      </c>
      <c r="D14" s="114">
        <v>197774.77</v>
      </c>
    </row>
    <row r="15" ht="22.75" customHeight="1" spans="1:4">
      <c r="A15" s="113"/>
      <c r="B15" s="115"/>
      <c r="C15" s="113" t="s">
        <v>60</v>
      </c>
      <c r="D15" s="116"/>
    </row>
    <row r="16" ht="22.75" customHeight="1" spans="1:4">
      <c r="A16" s="113"/>
      <c r="B16" s="115"/>
      <c r="C16" s="113" t="s">
        <v>61</v>
      </c>
      <c r="D16" s="116"/>
    </row>
    <row r="17" ht="22.75" customHeight="1" spans="1:4">
      <c r="A17" s="113"/>
      <c r="B17" s="115"/>
      <c r="C17" s="113" t="s">
        <v>62</v>
      </c>
      <c r="D17" s="116"/>
    </row>
    <row r="18" ht="22.75" customHeight="1" spans="1:4">
      <c r="A18" s="113"/>
      <c r="B18" s="115"/>
      <c r="C18" s="113" t="s">
        <v>63</v>
      </c>
      <c r="D18" s="116"/>
    </row>
    <row r="19" ht="22.75" customHeight="1" spans="1:4">
      <c r="A19" s="117"/>
      <c r="B19" s="114"/>
      <c r="C19" s="113" t="s">
        <v>64</v>
      </c>
      <c r="D19" s="116"/>
    </row>
    <row r="20" ht="22.75" customHeight="1" spans="1:4">
      <c r="A20" s="117"/>
      <c r="B20" s="114"/>
      <c r="C20" s="113" t="s">
        <v>65</v>
      </c>
      <c r="D20" s="116"/>
    </row>
    <row r="21" ht="19" customHeight="1" spans="1:4">
      <c r="A21" s="117"/>
      <c r="B21" s="114"/>
      <c r="C21" s="113" t="s">
        <v>66</v>
      </c>
      <c r="D21" s="116"/>
    </row>
    <row r="22" ht="19" customHeight="1" spans="1:4">
      <c r="A22" s="117"/>
      <c r="B22" s="114"/>
      <c r="C22" s="113" t="s">
        <v>67</v>
      </c>
      <c r="D22" s="116"/>
    </row>
    <row r="23" ht="19" customHeight="1" spans="1:4">
      <c r="A23" s="117"/>
      <c r="B23" s="114"/>
      <c r="C23" s="113" t="s">
        <v>68</v>
      </c>
      <c r="D23" s="116"/>
    </row>
    <row r="24" ht="19" customHeight="1" spans="1:4">
      <c r="A24" s="113"/>
      <c r="B24" s="115"/>
      <c r="C24" s="113" t="s">
        <v>69</v>
      </c>
      <c r="D24" s="116"/>
    </row>
    <row r="25" ht="19" customHeight="1" spans="1:4">
      <c r="A25" s="113"/>
      <c r="B25" s="115"/>
      <c r="C25" s="113" t="s">
        <v>70</v>
      </c>
      <c r="D25" s="116"/>
    </row>
    <row r="26" ht="19" customHeight="1" spans="1:4">
      <c r="A26" s="113"/>
      <c r="B26" s="115"/>
      <c r="C26" s="113" t="s">
        <v>71</v>
      </c>
      <c r="D26" s="116"/>
    </row>
    <row r="27" ht="19" customHeight="1" spans="1:4">
      <c r="A27" s="117"/>
      <c r="B27" s="114"/>
      <c r="C27" s="113" t="s">
        <v>72</v>
      </c>
      <c r="D27" s="116"/>
    </row>
    <row r="28" ht="19" customHeight="1" spans="1:4">
      <c r="A28" s="117"/>
      <c r="B28" s="114"/>
      <c r="C28" s="113" t="s">
        <v>73</v>
      </c>
      <c r="D28" s="116"/>
    </row>
    <row r="29" ht="19" customHeight="1" spans="1:4">
      <c r="A29" s="117"/>
      <c r="B29" s="114"/>
      <c r="C29" s="113" t="s">
        <v>74</v>
      </c>
      <c r="D29" s="116"/>
    </row>
    <row r="30" ht="19" customHeight="1" spans="1:4">
      <c r="A30" s="117"/>
      <c r="B30" s="114"/>
      <c r="C30" s="113" t="s">
        <v>75</v>
      </c>
      <c r="D30" s="116"/>
    </row>
    <row r="31" ht="19" customHeight="1" spans="1:4">
      <c r="A31" s="117"/>
      <c r="B31" s="114"/>
      <c r="C31" s="113" t="s">
        <v>76</v>
      </c>
      <c r="D31" s="118"/>
    </row>
    <row r="32" ht="19" customHeight="1" spans="1:4">
      <c r="A32" s="113"/>
      <c r="B32" s="113"/>
      <c r="C32" s="113" t="s">
        <v>77</v>
      </c>
      <c r="D32" s="118"/>
    </row>
    <row r="33" ht="19" customHeight="1" spans="1:4">
      <c r="A33" s="113"/>
      <c r="B33" s="113"/>
      <c r="C33" s="113" t="s">
        <v>78</v>
      </c>
      <c r="D33" s="118"/>
    </row>
    <row r="34" ht="19" customHeight="1" spans="1:4">
      <c r="A34" s="113"/>
      <c r="B34" s="113"/>
      <c r="C34" s="113" t="s">
        <v>79</v>
      </c>
      <c r="D34" s="118"/>
    </row>
    <row r="35" ht="22.75" customHeight="1" spans="1:4">
      <c r="A35" s="117" t="s">
        <v>80</v>
      </c>
      <c r="B35" s="114">
        <f>SUM(B5:B13)</f>
        <v>20528938.37</v>
      </c>
      <c r="C35" s="117" t="s">
        <v>81</v>
      </c>
      <c r="D35" s="114">
        <f>SUM(D5:D34)</f>
        <v>20528938.37</v>
      </c>
    </row>
    <row r="36" ht="22.75" customHeight="1" spans="1:4">
      <c r="A36" s="117" t="s">
        <v>82</v>
      </c>
      <c r="B36" s="114"/>
      <c r="C36" s="117" t="s">
        <v>83</v>
      </c>
      <c r="D36" s="114"/>
    </row>
    <row r="37" ht="22.75" customHeight="1" spans="1:4">
      <c r="A37" s="117" t="s">
        <v>84</v>
      </c>
      <c r="B37" s="115"/>
      <c r="C37" s="113"/>
      <c r="D37" s="115"/>
    </row>
    <row r="38" ht="22.75" customHeight="1" spans="1:4">
      <c r="A38" s="117" t="s">
        <v>85</v>
      </c>
      <c r="B38" s="114">
        <f>B35+B36</f>
        <v>20528938.37</v>
      </c>
      <c r="C38" s="117" t="s">
        <v>86</v>
      </c>
      <c r="D38" s="114">
        <f>D35+D36</f>
        <v>20528938.37</v>
      </c>
    </row>
  </sheetData>
  <mergeCells count="4">
    <mergeCell ref="A1:D1"/>
    <mergeCell ref="A2:C2"/>
    <mergeCell ref="A3:B3"/>
    <mergeCell ref="C3:D3"/>
  </mergeCells>
  <pageMargins left="0.511805555555556" right="0.432638888888889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B6" sqref="B6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103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104" t="s">
        <v>88</v>
      </c>
      <c r="B5" s="105">
        <f>B6+B7</f>
        <v>20528938.37</v>
      </c>
      <c r="C5" s="18"/>
    </row>
    <row r="6" s="17" customFormat="1" ht="25" customHeight="1" spans="1:3">
      <c r="A6" s="106" t="s">
        <v>89</v>
      </c>
      <c r="B6" s="107">
        <v>20528938.37</v>
      </c>
      <c r="C6" s="18"/>
    </row>
    <row r="7" s="17" customFormat="1" ht="25" customHeight="1" spans="1:3">
      <c r="A7" s="106" t="s">
        <v>90</v>
      </c>
      <c r="B7" s="107"/>
      <c r="C7" s="18"/>
    </row>
    <row r="8" s="17" customFormat="1" ht="25" customHeight="1" spans="1:3">
      <c r="A8" s="104" t="s">
        <v>91</v>
      </c>
      <c r="B8" s="107">
        <f>B9+B10</f>
        <v>0</v>
      </c>
      <c r="C8" s="18"/>
    </row>
    <row r="9" s="17" customFormat="1" ht="25" customHeight="1" spans="1:3">
      <c r="A9" s="106" t="s">
        <v>89</v>
      </c>
      <c r="B9" s="107"/>
      <c r="C9" s="18"/>
    </row>
    <row r="10" s="17" customFormat="1" ht="25" customHeight="1" spans="1:3">
      <c r="A10" s="106" t="s">
        <v>90</v>
      </c>
      <c r="B10" s="107"/>
      <c r="C10" s="18"/>
    </row>
    <row r="11" s="17" customFormat="1" ht="25" customHeight="1" spans="1:3">
      <c r="A11" s="104" t="s">
        <v>92</v>
      </c>
      <c r="B11" s="107"/>
      <c r="C11" s="18"/>
    </row>
    <row r="12" s="17" customFormat="1" ht="25" customHeight="1" spans="1:3">
      <c r="A12" s="106" t="s">
        <v>89</v>
      </c>
      <c r="B12" s="107"/>
      <c r="C12" s="18"/>
    </row>
    <row r="13" s="17" customFormat="1" ht="25" customHeight="1" spans="1:3">
      <c r="A13" s="106" t="s">
        <v>90</v>
      </c>
      <c r="B13" s="107"/>
      <c r="C13" s="18"/>
    </row>
    <row r="14" s="17" customFormat="1" ht="25" customHeight="1" spans="1:3">
      <c r="A14" s="108" t="s">
        <v>93</v>
      </c>
      <c r="B14" s="107">
        <f>SUM(B15:B17)</f>
        <v>0</v>
      </c>
      <c r="C14" s="18"/>
    </row>
    <row r="15" s="17" customFormat="1" ht="25" customHeight="1" spans="1:3">
      <c r="A15" s="106" t="s">
        <v>94</v>
      </c>
      <c r="B15" s="107"/>
      <c r="C15" s="18"/>
    </row>
    <row r="16" s="17" customFormat="1" ht="25" customHeight="1" spans="1:3">
      <c r="A16" s="106" t="s">
        <v>95</v>
      </c>
      <c r="B16" s="107"/>
      <c r="C16" s="18"/>
    </row>
    <row r="17" s="17" customFormat="1" ht="25" customHeight="1" spans="1:3">
      <c r="A17" s="106" t="s">
        <v>96</v>
      </c>
      <c r="B17" s="107"/>
      <c r="C17" s="18"/>
    </row>
    <row r="18" s="17" customFormat="1" ht="25" customHeight="1" spans="1:3">
      <c r="A18" s="108" t="s">
        <v>97</v>
      </c>
      <c r="B18" s="107"/>
      <c r="C18" s="18"/>
    </row>
    <row r="19" s="17" customFormat="1" ht="25" customHeight="1" spans="1:3">
      <c r="A19" s="108" t="s">
        <v>98</v>
      </c>
      <c r="B19" s="107"/>
      <c r="C19" s="18"/>
    </row>
    <row r="20" s="17" customFormat="1" ht="25" customHeight="1" spans="1:3">
      <c r="A20" s="108" t="s">
        <v>99</v>
      </c>
      <c r="B20" s="107"/>
      <c r="C20" s="18"/>
    </row>
    <row r="21" s="17" customFormat="1" ht="25" customHeight="1" spans="1:3">
      <c r="A21" s="108" t="s">
        <v>100</v>
      </c>
      <c r="B21" s="107"/>
      <c r="C21" s="18"/>
    </row>
    <row r="22" s="17" customFormat="1" ht="25" customHeight="1" spans="1:3">
      <c r="A22" s="108" t="s">
        <v>101</v>
      </c>
      <c r="B22" s="105">
        <f>B23+B26+B29+B30</f>
        <v>0</v>
      </c>
      <c r="C22" s="18"/>
    </row>
    <row r="23" s="17" customFormat="1" ht="25" customHeight="1" spans="1:3">
      <c r="A23" s="106" t="s">
        <v>102</v>
      </c>
      <c r="B23" s="105">
        <f>B24+B25</f>
        <v>0</v>
      </c>
      <c r="C23" s="18"/>
    </row>
    <row r="24" s="17" customFormat="1" ht="25" customHeight="1" spans="1:3">
      <c r="A24" s="106" t="s">
        <v>103</v>
      </c>
      <c r="B24" s="105"/>
      <c r="C24" s="18"/>
    </row>
    <row r="25" s="17" customFormat="1" ht="25" customHeight="1" spans="1:3">
      <c r="A25" s="106" t="s">
        <v>104</v>
      </c>
      <c r="B25" s="105"/>
      <c r="C25" s="18"/>
    </row>
    <row r="26" s="17" customFormat="1" ht="25" customHeight="1" spans="1:3">
      <c r="A26" s="106" t="s">
        <v>105</v>
      </c>
      <c r="B26" s="105">
        <f>B27+B28</f>
        <v>0</v>
      </c>
      <c r="C26" s="18"/>
    </row>
    <row r="27" s="17" customFormat="1" ht="25" customHeight="1" spans="1:3">
      <c r="A27" s="106" t="s">
        <v>106</v>
      </c>
      <c r="B27" s="105"/>
      <c r="C27" s="18"/>
    </row>
    <row r="28" s="17" customFormat="1" ht="25" customHeight="1" spans="1:3">
      <c r="A28" s="106" t="s">
        <v>107</v>
      </c>
      <c r="B28" s="105"/>
      <c r="C28" s="18"/>
    </row>
    <row r="29" s="17" customFormat="1" ht="25" customHeight="1" spans="1:3">
      <c r="A29" s="106" t="s">
        <v>108</v>
      </c>
      <c r="B29" s="105"/>
      <c r="C29" s="18"/>
    </row>
    <row r="30" s="17" customFormat="1" ht="25" customHeight="1" spans="1:3">
      <c r="A30" s="106" t="s">
        <v>109</v>
      </c>
      <c r="B30" s="105"/>
      <c r="C30" s="18"/>
    </row>
    <row r="31" s="17" customFormat="1" ht="25" customHeight="1" spans="1:3">
      <c r="A31" s="109" t="s">
        <v>110</v>
      </c>
      <c r="B31" s="110">
        <f>B5+B8+B14+B18+B19+B20+B21+B22</f>
        <v>20528938.37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8" workbookViewId="0">
      <selection activeCell="A8" sqref="$A8:$XFD8"/>
    </sheetView>
  </sheetViews>
  <sheetFormatPr defaultColWidth="10" defaultRowHeight="14.4" outlineLevelCol="4"/>
  <cols>
    <col min="1" max="1" width="35.7777777777778" customWidth="1"/>
    <col min="2" max="2" width="15.0648148148148" style="85" customWidth="1"/>
    <col min="3" max="3" width="13.7037037037037" customWidth="1"/>
    <col min="4" max="4" width="13.2962962962963" customWidth="1"/>
    <col min="5" max="5" width="10" customWidth="1"/>
  </cols>
  <sheetData>
    <row r="1" ht="14.3" customHeight="1" spans="1:5">
      <c r="A1" s="10"/>
      <c r="B1" s="86"/>
      <c r="C1" s="10"/>
      <c r="D1" s="10"/>
      <c r="E1" s="10"/>
    </row>
    <row r="2" ht="39.85" customHeight="1" spans="1:5">
      <c r="A2" s="11" t="s">
        <v>111</v>
      </c>
      <c r="B2" s="87"/>
      <c r="C2" s="11"/>
      <c r="D2" s="11"/>
      <c r="E2" s="11"/>
    </row>
    <row r="3" ht="22.75" customHeight="1" spans="1:5">
      <c r="A3" s="12"/>
      <c r="B3" s="88"/>
      <c r="C3" s="12"/>
      <c r="D3" s="12"/>
      <c r="E3" s="12" t="s">
        <v>36</v>
      </c>
    </row>
    <row r="4" ht="30" customHeight="1" spans="1:5">
      <c r="A4" s="89" t="s">
        <v>112</v>
      </c>
      <c r="B4" s="90" t="s">
        <v>113</v>
      </c>
      <c r="C4" s="89" t="s">
        <v>114</v>
      </c>
      <c r="D4" s="89" t="s">
        <v>115</v>
      </c>
      <c r="E4" s="89" t="s">
        <v>116</v>
      </c>
    </row>
    <row r="5" ht="30" customHeight="1" spans="1:5">
      <c r="A5" s="91" t="s">
        <v>117</v>
      </c>
      <c r="B5" s="92">
        <f>C5+D5</f>
        <v>20528938.37</v>
      </c>
      <c r="C5" s="93">
        <f>C6+C9+C14</f>
        <v>18528938.37</v>
      </c>
      <c r="D5" s="93">
        <f>D6</f>
        <v>2000000</v>
      </c>
      <c r="E5" s="94"/>
    </row>
    <row r="6" ht="30" customHeight="1" spans="1:5">
      <c r="A6" s="35" t="s">
        <v>118</v>
      </c>
      <c r="B6" s="95">
        <f>C6+D6</f>
        <v>19855373.09</v>
      </c>
      <c r="C6" s="96">
        <f>C7</f>
        <v>17855373.09</v>
      </c>
      <c r="D6" s="96">
        <f>D7</f>
        <v>2000000</v>
      </c>
      <c r="E6" s="94"/>
    </row>
    <row r="7" ht="30" customHeight="1" spans="1:5">
      <c r="A7" s="38" t="s">
        <v>119</v>
      </c>
      <c r="B7" s="95">
        <f>C7+D7</f>
        <v>19855373.09</v>
      </c>
      <c r="C7" s="96">
        <f>C8</f>
        <v>17855373.09</v>
      </c>
      <c r="D7" s="96">
        <f>D8</f>
        <v>2000000</v>
      </c>
      <c r="E7" s="94"/>
    </row>
    <row r="8" ht="30" customHeight="1" spans="1:5">
      <c r="A8" s="38" t="s">
        <v>120</v>
      </c>
      <c r="B8" s="95">
        <f>C8+D8</f>
        <v>19855373.09</v>
      </c>
      <c r="C8" s="96">
        <f>19855373.09-2000000</f>
        <v>17855373.09</v>
      </c>
      <c r="D8" s="96">
        <v>2000000</v>
      </c>
      <c r="E8" s="97"/>
    </row>
    <row r="9" ht="30" customHeight="1" spans="1:5">
      <c r="A9" s="35" t="s">
        <v>121</v>
      </c>
      <c r="B9" s="98">
        <v>475790.51</v>
      </c>
      <c r="C9" s="99">
        <f>C10+C12</f>
        <v>475790.51</v>
      </c>
      <c r="D9" s="100"/>
      <c r="E9" s="78"/>
    </row>
    <row r="10" ht="30" customHeight="1" spans="1:5">
      <c r="A10" s="38" t="s">
        <v>122</v>
      </c>
      <c r="B10" s="95">
        <v>452136.61</v>
      </c>
      <c r="C10" s="100">
        <f>C11</f>
        <v>452136.61</v>
      </c>
      <c r="D10" s="100"/>
      <c r="E10" s="78"/>
    </row>
    <row r="11" ht="30" customHeight="1" spans="1:5">
      <c r="A11" s="38" t="s">
        <v>123</v>
      </c>
      <c r="B11" s="95">
        <v>452136.61</v>
      </c>
      <c r="C11" s="100">
        <v>452136.61</v>
      </c>
      <c r="D11" s="100"/>
      <c r="E11" s="78"/>
    </row>
    <row r="12" ht="30" customHeight="1" spans="1:5">
      <c r="A12" s="38" t="s">
        <v>124</v>
      </c>
      <c r="B12" s="101">
        <v>23653.9</v>
      </c>
      <c r="C12" s="100">
        <f>C13</f>
        <v>23653.9</v>
      </c>
      <c r="D12" s="100"/>
      <c r="E12" s="78"/>
    </row>
    <row r="13" ht="30" customHeight="1" spans="1:5">
      <c r="A13" s="38" t="s">
        <v>125</v>
      </c>
      <c r="B13" s="101">
        <v>23653.9</v>
      </c>
      <c r="C13" s="100">
        <v>23653.9</v>
      </c>
      <c r="D13" s="100"/>
      <c r="E13" s="78"/>
    </row>
    <row r="14" ht="30" customHeight="1" spans="1:5">
      <c r="A14" s="35" t="s">
        <v>126</v>
      </c>
      <c r="B14" s="102">
        <v>197774.77</v>
      </c>
      <c r="C14" s="99">
        <f>C15</f>
        <v>197774.77</v>
      </c>
      <c r="D14" s="100"/>
      <c r="E14" s="78"/>
    </row>
    <row r="15" ht="30" customHeight="1" spans="1:5">
      <c r="A15" s="38" t="s">
        <v>127</v>
      </c>
      <c r="B15" s="101">
        <v>197774.77</v>
      </c>
      <c r="C15" s="100">
        <f>C16</f>
        <v>197774.77</v>
      </c>
      <c r="D15" s="100"/>
      <c r="E15" s="78"/>
    </row>
    <row r="16" ht="30" customHeight="1" spans="1:5">
      <c r="A16" s="38" t="s">
        <v>128</v>
      </c>
      <c r="B16" s="101">
        <v>197774.77</v>
      </c>
      <c r="C16" s="100">
        <v>197774.77</v>
      </c>
      <c r="D16" s="100"/>
      <c r="E16" s="78"/>
    </row>
    <row r="17" ht="28" customHeight="1"/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2" workbookViewId="0">
      <selection activeCell="D31" sqref="D31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36</v>
      </c>
      <c r="D3" s="46"/>
      <c r="E3" s="12"/>
      <c r="F3" s="12"/>
      <c r="G3" s="12"/>
    </row>
    <row r="4" ht="22.75" customHeight="1" spans="1:7">
      <c r="A4" s="44" t="s">
        <v>37</v>
      </c>
      <c r="B4" s="44"/>
      <c r="C4" s="44" t="s">
        <v>38</v>
      </c>
      <c r="D4" s="44"/>
      <c r="E4" s="12"/>
      <c r="F4" s="12"/>
      <c r="G4" s="12"/>
    </row>
    <row r="5" ht="22.75" customHeight="1" spans="1:7">
      <c r="A5" s="44" t="s">
        <v>39</v>
      </c>
      <c r="B5" s="44" t="s">
        <v>40</v>
      </c>
      <c r="C5" s="44" t="s">
        <v>39</v>
      </c>
      <c r="D5" s="44" t="s">
        <v>117</v>
      </c>
      <c r="E5" s="12"/>
      <c r="F5" s="12"/>
      <c r="G5" s="12"/>
    </row>
    <row r="6" ht="22.75" customHeight="1" spans="1:7">
      <c r="A6" s="15" t="s">
        <v>130</v>
      </c>
      <c r="B6" s="79">
        <f>SUM(B7:B9)</f>
        <v>20528938.37</v>
      </c>
      <c r="C6" s="15" t="s">
        <v>131</v>
      </c>
      <c r="D6" s="79">
        <f>D7+D14+D16</f>
        <v>20528938.37</v>
      </c>
      <c r="E6" s="12"/>
      <c r="F6" s="12"/>
      <c r="G6" s="12"/>
    </row>
    <row r="7" ht="22.75" customHeight="1" spans="1:7">
      <c r="A7" s="15" t="s">
        <v>132</v>
      </c>
      <c r="B7" s="79">
        <v>20528938.37</v>
      </c>
      <c r="C7" s="15" t="s">
        <v>133</v>
      </c>
      <c r="D7" s="79">
        <v>19855373.09</v>
      </c>
      <c r="E7" s="12"/>
      <c r="F7" s="12"/>
      <c r="G7" s="12"/>
    </row>
    <row r="8" ht="22.75" customHeight="1" spans="1:7">
      <c r="A8" s="15" t="s">
        <v>134</v>
      </c>
      <c r="B8" s="80"/>
      <c r="C8" s="15" t="s">
        <v>135</v>
      </c>
      <c r="D8" s="79"/>
      <c r="E8" s="12"/>
      <c r="F8" s="12"/>
      <c r="G8" s="12"/>
    </row>
    <row r="9" ht="22.75" customHeight="1" spans="1:7">
      <c r="A9" s="15" t="s">
        <v>136</v>
      </c>
      <c r="B9" s="80"/>
      <c r="C9" s="15" t="s">
        <v>137</v>
      </c>
      <c r="D9" s="79"/>
      <c r="E9" s="12"/>
      <c r="F9" s="12"/>
      <c r="G9" s="12"/>
    </row>
    <row r="10" ht="22.75" customHeight="1" spans="1:7">
      <c r="A10" s="15"/>
      <c r="B10" s="81"/>
      <c r="C10" s="15" t="s">
        <v>138</v>
      </c>
      <c r="D10" s="79"/>
      <c r="E10" s="12"/>
      <c r="F10" s="12"/>
      <c r="G10" s="12"/>
    </row>
    <row r="11" ht="22.75" customHeight="1" spans="1:7">
      <c r="A11" s="15"/>
      <c r="B11" s="81"/>
      <c r="C11" s="15" t="s">
        <v>139</v>
      </c>
      <c r="D11" s="79"/>
      <c r="E11" s="12"/>
      <c r="F11" s="12"/>
      <c r="G11" s="12"/>
    </row>
    <row r="12" ht="22.75" customHeight="1" spans="1:7">
      <c r="A12" s="15"/>
      <c r="B12" s="81"/>
      <c r="C12" s="15" t="s">
        <v>140</v>
      </c>
      <c r="D12" s="79"/>
      <c r="E12" s="12"/>
      <c r="F12" s="12"/>
      <c r="G12" s="12"/>
    </row>
    <row r="13" ht="22.75" customHeight="1" spans="1:7">
      <c r="A13" s="42"/>
      <c r="B13" s="82"/>
      <c r="C13" s="15" t="s">
        <v>141</v>
      </c>
      <c r="D13" s="79"/>
      <c r="E13" s="12"/>
      <c r="F13" s="12"/>
      <c r="G13" s="12"/>
    </row>
    <row r="14" ht="22.75" customHeight="1" spans="1:7">
      <c r="A14" s="15"/>
      <c r="B14" s="81"/>
      <c r="C14" s="15" t="s">
        <v>142</v>
      </c>
      <c r="D14" s="79">
        <v>475790.51</v>
      </c>
      <c r="E14" s="12"/>
      <c r="F14" s="12"/>
      <c r="G14" s="45"/>
    </row>
    <row r="15" ht="22.75" customHeight="1" spans="1:7">
      <c r="A15" s="15"/>
      <c r="B15" s="81"/>
      <c r="C15" s="15" t="s">
        <v>143</v>
      </c>
      <c r="D15" s="79"/>
      <c r="E15" s="12"/>
      <c r="F15" s="12"/>
      <c r="G15" s="12"/>
    </row>
    <row r="16" ht="22.75" customHeight="1" spans="1:7">
      <c r="A16" s="15"/>
      <c r="B16" s="81"/>
      <c r="C16" s="15" t="s">
        <v>144</v>
      </c>
      <c r="D16" s="79">
        <v>197774.77</v>
      </c>
      <c r="E16" s="12"/>
      <c r="F16" s="12"/>
      <c r="G16" s="12"/>
    </row>
    <row r="17" ht="22.75" customHeight="1" spans="1:7">
      <c r="A17" s="15"/>
      <c r="B17" s="81"/>
      <c r="C17" s="15" t="s">
        <v>145</v>
      </c>
      <c r="D17" s="80"/>
      <c r="E17" s="12"/>
      <c r="F17" s="12"/>
      <c r="G17" s="12"/>
    </row>
    <row r="18" ht="22.75" customHeight="1" spans="1:7">
      <c r="A18" s="15"/>
      <c r="B18" s="81"/>
      <c r="C18" s="15" t="s">
        <v>146</v>
      </c>
      <c r="D18" s="80"/>
      <c r="E18" s="12"/>
      <c r="F18" s="12"/>
      <c r="G18" s="12"/>
    </row>
    <row r="19" ht="22.75" customHeight="1" spans="1:7">
      <c r="A19" s="15"/>
      <c r="B19" s="15"/>
      <c r="C19" s="15" t="s">
        <v>147</v>
      </c>
      <c r="D19" s="80"/>
      <c r="E19" s="12"/>
      <c r="F19" s="12"/>
      <c r="G19" s="12"/>
    </row>
    <row r="20" ht="22.75" customHeight="1" spans="1:7">
      <c r="A20" s="15"/>
      <c r="B20" s="15"/>
      <c r="C20" s="15" t="s">
        <v>148</v>
      </c>
      <c r="D20" s="80"/>
      <c r="E20" s="12"/>
      <c r="F20" s="12"/>
      <c r="G20" s="12"/>
    </row>
    <row r="21" ht="22.75" customHeight="1" spans="1:7">
      <c r="A21" s="15"/>
      <c r="B21" s="15"/>
      <c r="C21" s="15" t="s">
        <v>149</v>
      </c>
      <c r="D21" s="80"/>
      <c r="E21" s="12"/>
      <c r="F21" s="12"/>
      <c r="G21" s="12"/>
    </row>
    <row r="22" ht="22.75" customHeight="1" spans="1:7">
      <c r="A22" s="15"/>
      <c r="B22" s="15"/>
      <c r="C22" s="15" t="s">
        <v>150</v>
      </c>
      <c r="D22" s="80"/>
      <c r="E22" s="12"/>
      <c r="F22" s="12"/>
      <c r="G22" s="12"/>
    </row>
    <row r="23" ht="22.75" customHeight="1" spans="1:7">
      <c r="A23" s="15"/>
      <c r="B23" s="15"/>
      <c r="C23" s="15" t="s">
        <v>151</v>
      </c>
      <c r="D23" s="80"/>
      <c r="E23" s="12"/>
      <c r="F23" s="12"/>
      <c r="G23" s="12"/>
    </row>
    <row r="24" ht="22.75" customHeight="1" spans="1:7">
      <c r="A24" s="15"/>
      <c r="B24" s="15"/>
      <c r="C24" s="15" t="s">
        <v>152</v>
      </c>
      <c r="D24" s="80"/>
      <c r="E24" s="12"/>
      <c r="F24" s="12"/>
      <c r="G24" s="12"/>
    </row>
    <row r="25" ht="22.75" customHeight="1" spans="1:7">
      <c r="A25" s="15"/>
      <c r="B25" s="15"/>
      <c r="C25" s="15" t="s">
        <v>153</v>
      </c>
      <c r="D25" s="80"/>
      <c r="E25" s="12"/>
      <c r="F25" s="12"/>
      <c r="G25" s="12"/>
    </row>
    <row r="26" ht="22.75" customHeight="1" spans="1:7">
      <c r="A26" s="15"/>
      <c r="B26" s="15"/>
      <c r="C26" s="15" t="s">
        <v>154</v>
      </c>
      <c r="D26" s="80"/>
      <c r="E26" s="12"/>
      <c r="F26" s="12"/>
      <c r="G26" s="12"/>
    </row>
    <row r="27" ht="22.75" customHeight="1" spans="1:7">
      <c r="A27" s="15"/>
      <c r="B27" s="15"/>
      <c r="C27" s="15" t="s">
        <v>155</v>
      </c>
      <c r="D27" s="80"/>
      <c r="E27" s="12"/>
      <c r="F27" s="12"/>
      <c r="G27" s="12"/>
    </row>
    <row r="28" ht="22.75" customHeight="1" spans="1:7">
      <c r="A28" s="15"/>
      <c r="B28" s="15"/>
      <c r="C28" s="15" t="s">
        <v>156</v>
      </c>
      <c r="D28" s="80"/>
      <c r="E28" s="12"/>
      <c r="F28" s="12"/>
      <c r="G28" s="12"/>
    </row>
    <row r="29" ht="22.75" customHeight="1" spans="1:7">
      <c r="A29" s="15"/>
      <c r="B29" s="15"/>
      <c r="C29" s="15" t="s">
        <v>157</v>
      </c>
      <c r="D29" s="80"/>
      <c r="E29" s="12"/>
      <c r="F29" s="12"/>
      <c r="G29" s="12"/>
    </row>
    <row r="30" ht="19" customHeight="1" spans="1:7">
      <c r="A30" s="15"/>
      <c r="B30" s="15"/>
      <c r="C30" s="15" t="s">
        <v>158</v>
      </c>
      <c r="D30" s="80"/>
      <c r="E30" s="12"/>
      <c r="F30" s="12"/>
      <c r="G30" s="12"/>
    </row>
    <row r="31" ht="19" customHeight="1" spans="1:7">
      <c r="A31" s="15"/>
      <c r="B31" s="15"/>
      <c r="C31" s="15" t="s">
        <v>159</v>
      </c>
      <c r="D31" s="80"/>
      <c r="E31" s="12"/>
      <c r="F31" s="12"/>
      <c r="G31" s="12"/>
    </row>
    <row r="32" ht="19" customHeight="1" spans="1:7">
      <c r="A32" s="15"/>
      <c r="B32" s="15"/>
      <c r="C32" s="15" t="s">
        <v>160</v>
      </c>
      <c r="D32" s="80"/>
      <c r="E32" s="12"/>
      <c r="F32" s="12"/>
      <c r="G32" s="12"/>
    </row>
    <row r="33" ht="19" customHeight="1" spans="1:7">
      <c r="A33" s="15"/>
      <c r="B33" s="15"/>
      <c r="C33" s="15" t="s">
        <v>161</v>
      </c>
      <c r="D33" s="80"/>
      <c r="E33" s="12"/>
      <c r="F33" s="12"/>
      <c r="G33" s="12"/>
    </row>
    <row r="34" ht="19" customHeight="1" spans="1:7">
      <c r="A34" s="15"/>
      <c r="B34" s="15"/>
      <c r="C34" s="15" t="s">
        <v>162</v>
      </c>
      <c r="D34" s="80"/>
      <c r="E34" s="12"/>
      <c r="F34" s="12"/>
      <c r="G34" s="12"/>
    </row>
    <row r="35" ht="19" customHeight="1" spans="1:7">
      <c r="A35" s="15"/>
      <c r="B35" s="15"/>
      <c r="C35" s="15" t="s">
        <v>163</v>
      </c>
      <c r="D35" s="80"/>
      <c r="E35" s="12"/>
      <c r="F35" s="12"/>
      <c r="G35" s="12"/>
    </row>
    <row r="36" ht="19" customHeight="1" spans="1:7">
      <c r="A36" s="15"/>
      <c r="B36" s="15"/>
      <c r="C36" s="15" t="s">
        <v>164</v>
      </c>
      <c r="D36" s="83"/>
      <c r="E36" s="12"/>
      <c r="F36" s="12"/>
      <c r="G36" s="12"/>
    </row>
    <row r="37" ht="22.75" customHeight="1" spans="1:7">
      <c r="A37" s="44" t="s">
        <v>165</v>
      </c>
      <c r="B37" s="79">
        <f>B6</f>
        <v>20528938.37</v>
      </c>
      <c r="C37" s="44" t="s">
        <v>166</v>
      </c>
      <c r="D37" s="84">
        <f>D6</f>
        <v>20528938.37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590277777777778" right="0.354166666666667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2" workbookViewId="0">
      <selection activeCell="I9" sqref="I9"/>
    </sheetView>
  </sheetViews>
  <sheetFormatPr defaultColWidth="10" defaultRowHeight="14.4"/>
  <cols>
    <col min="1" max="1" width="34" customWidth="1"/>
    <col min="2" max="2" width="14.9907407407407" customWidth="1"/>
    <col min="3" max="3" width="13.2962962962963" customWidth="1"/>
    <col min="4" max="4" width="13.4444444444444" customWidth="1"/>
    <col min="5" max="5" width="13" customWidth="1"/>
    <col min="6" max="11" width="9.44444444444444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22.75" customHeight="1" spans="1:11">
      <c r="A4" s="44" t="s">
        <v>168</v>
      </c>
      <c r="B4" s="44" t="s">
        <v>117</v>
      </c>
      <c r="C4" s="44" t="s">
        <v>169</v>
      </c>
      <c r="D4" s="44"/>
      <c r="E4" s="44"/>
      <c r="F4" s="44" t="s">
        <v>170</v>
      </c>
      <c r="G4" s="44"/>
      <c r="H4" s="44"/>
      <c r="I4" s="44" t="s">
        <v>171</v>
      </c>
      <c r="J4" s="44"/>
      <c r="K4" s="44"/>
    </row>
    <row r="5" ht="22.75" customHeight="1" spans="1:11">
      <c r="A5" s="44"/>
      <c r="B5" s="44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7" customHeight="1" spans="1:11">
      <c r="A6" s="42" t="s">
        <v>117</v>
      </c>
      <c r="B6" s="67">
        <v>20528938.37</v>
      </c>
      <c r="C6" s="68">
        <v>20528938.37</v>
      </c>
      <c r="D6" s="68">
        <v>18528938.37</v>
      </c>
      <c r="E6" s="68">
        <v>2000000</v>
      </c>
      <c r="F6" s="67"/>
      <c r="G6" s="67"/>
      <c r="H6" s="67"/>
      <c r="I6" s="67"/>
      <c r="J6" s="67"/>
      <c r="K6" s="67"/>
    </row>
    <row r="7" ht="27" customHeight="1" spans="1:11">
      <c r="A7" s="69" t="s">
        <v>118</v>
      </c>
      <c r="B7" s="70">
        <v>19855373.09</v>
      </c>
      <c r="C7" s="71">
        <v>19855373.09</v>
      </c>
      <c r="D7" s="72">
        <v>17855373.09</v>
      </c>
      <c r="E7" s="72">
        <v>2000000</v>
      </c>
      <c r="F7" s="73"/>
      <c r="G7" s="73"/>
      <c r="H7" s="73"/>
      <c r="I7" s="73"/>
      <c r="J7" s="73"/>
      <c r="K7" s="73"/>
    </row>
    <row r="8" ht="27" customHeight="1" spans="1:11">
      <c r="A8" s="38" t="s">
        <v>119</v>
      </c>
      <c r="B8" s="74">
        <v>19855373.09</v>
      </c>
      <c r="C8" s="75">
        <v>19855373.09</v>
      </c>
      <c r="D8" s="76">
        <v>17855373.09</v>
      </c>
      <c r="E8" s="76">
        <v>2000000</v>
      </c>
      <c r="F8" s="77"/>
      <c r="G8" s="77"/>
      <c r="H8" s="77"/>
      <c r="I8" s="77"/>
      <c r="J8" s="77"/>
      <c r="K8" s="77"/>
    </row>
    <row r="9" ht="27" customHeight="1" spans="1:11">
      <c r="A9" s="38" t="s">
        <v>120</v>
      </c>
      <c r="B9" s="78">
        <v>19855373.09</v>
      </c>
      <c r="C9" s="36">
        <v>19855373.09</v>
      </c>
      <c r="D9" s="36">
        <v>17855373.09</v>
      </c>
      <c r="E9" s="76">
        <v>2000000</v>
      </c>
      <c r="F9" s="78"/>
      <c r="G9" s="78"/>
      <c r="H9" s="78"/>
      <c r="I9" s="78"/>
      <c r="J9" s="78"/>
      <c r="K9" s="78"/>
    </row>
    <row r="10" ht="27" customHeight="1" spans="1:11">
      <c r="A10" s="35" t="s">
        <v>121</v>
      </c>
      <c r="B10" s="78">
        <v>475790.51</v>
      </c>
      <c r="C10" s="36">
        <v>475790.51</v>
      </c>
      <c r="D10" s="36">
        <v>475790.51</v>
      </c>
      <c r="E10" s="36"/>
      <c r="F10" s="78"/>
      <c r="G10" s="78"/>
      <c r="H10" s="78"/>
      <c r="I10" s="78"/>
      <c r="J10" s="78"/>
      <c r="K10" s="78"/>
    </row>
    <row r="11" ht="27" customHeight="1" spans="1:11">
      <c r="A11" s="38" t="s">
        <v>122</v>
      </c>
      <c r="B11" s="78">
        <v>452136.61</v>
      </c>
      <c r="C11" s="36">
        <v>452136.61</v>
      </c>
      <c r="D11" s="36">
        <v>452136.61</v>
      </c>
      <c r="E11" s="36"/>
      <c r="F11" s="78"/>
      <c r="G11" s="78"/>
      <c r="H11" s="78"/>
      <c r="I11" s="78"/>
      <c r="J11" s="78"/>
      <c r="K11" s="78"/>
    </row>
    <row r="12" ht="27" customHeight="1" spans="1:11">
      <c r="A12" s="38" t="s">
        <v>123</v>
      </c>
      <c r="B12" s="78">
        <v>452136.61</v>
      </c>
      <c r="C12" s="36">
        <v>452136.61</v>
      </c>
      <c r="D12" s="36">
        <v>452136.61</v>
      </c>
      <c r="E12" s="36"/>
      <c r="F12" s="78"/>
      <c r="G12" s="78"/>
      <c r="H12" s="78"/>
      <c r="I12" s="78"/>
      <c r="J12" s="78"/>
      <c r="K12" s="78"/>
    </row>
    <row r="13" ht="27" customHeight="1" spans="1:11">
      <c r="A13" s="38" t="s">
        <v>124</v>
      </c>
      <c r="B13" s="78">
        <v>23653.9</v>
      </c>
      <c r="C13" s="36">
        <v>23653.9</v>
      </c>
      <c r="D13" s="36">
        <v>23653.9</v>
      </c>
      <c r="E13" s="36"/>
      <c r="F13" s="78"/>
      <c r="G13" s="78"/>
      <c r="H13" s="78"/>
      <c r="I13" s="78"/>
      <c r="J13" s="78"/>
      <c r="K13" s="78"/>
    </row>
    <row r="14" ht="27" customHeight="1" spans="1:11">
      <c r="A14" s="38" t="s">
        <v>125</v>
      </c>
      <c r="B14" s="78">
        <v>23653.9</v>
      </c>
      <c r="C14" s="36">
        <v>23653.9</v>
      </c>
      <c r="D14" s="36">
        <v>23653.9</v>
      </c>
      <c r="E14" s="36"/>
      <c r="F14" s="78"/>
      <c r="G14" s="78"/>
      <c r="H14" s="78"/>
      <c r="I14" s="78"/>
      <c r="J14" s="78"/>
      <c r="K14" s="78"/>
    </row>
    <row r="15" ht="27" customHeight="1" spans="1:11">
      <c r="A15" s="35" t="s">
        <v>126</v>
      </c>
      <c r="B15" s="78">
        <v>197774.77</v>
      </c>
      <c r="C15" s="36">
        <v>197774.77</v>
      </c>
      <c r="D15" s="36">
        <v>197774.77</v>
      </c>
      <c r="E15" s="36"/>
      <c r="F15" s="78"/>
      <c r="G15" s="78"/>
      <c r="H15" s="78"/>
      <c r="I15" s="78"/>
      <c r="J15" s="78"/>
      <c r="K15" s="78"/>
    </row>
    <row r="16" ht="27" customHeight="1" spans="1:11">
      <c r="A16" s="38" t="s">
        <v>127</v>
      </c>
      <c r="B16" s="78">
        <v>197774.77</v>
      </c>
      <c r="C16" s="36">
        <v>197774.77</v>
      </c>
      <c r="D16" s="36">
        <v>197774.77</v>
      </c>
      <c r="E16" s="36"/>
      <c r="F16" s="78"/>
      <c r="G16" s="78"/>
      <c r="H16" s="78"/>
      <c r="I16" s="78"/>
      <c r="J16" s="78"/>
      <c r="K16" s="78"/>
    </row>
    <row r="17" ht="27" customHeight="1" spans="1:11">
      <c r="A17" s="38" t="s">
        <v>128</v>
      </c>
      <c r="B17" s="78">
        <v>197774.77</v>
      </c>
      <c r="C17" s="36">
        <v>197774.77</v>
      </c>
      <c r="D17" s="36">
        <v>197774.77</v>
      </c>
      <c r="E17" s="36"/>
      <c r="F17" s="78"/>
      <c r="G17" s="78"/>
      <c r="H17" s="78"/>
      <c r="I17" s="78"/>
      <c r="J17" s="78"/>
      <c r="K17" s="7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14583333333333" right="0.196527777777778" top="0.270000010728836" bottom="0.270000010728836" header="0.156944444444444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7" sqref="$A4:$XFD17"/>
    </sheetView>
  </sheetViews>
  <sheetFormatPr defaultColWidth="10" defaultRowHeight="14.4" outlineLevelCol="4"/>
  <cols>
    <col min="1" max="1" width="9.44444444444444" customWidth="1"/>
    <col min="2" max="2" width="30.6666666666667" customWidth="1"/>
    <col min="3" max="3" width="18" customWidth="1"/>
    <col min="4" max="4" width="20.3333333333333" customWidth="1"/>
    <col min="5" max="5" width="16.7777777777778" customWidth="1"/>
  </cols>
  <sheetData>
    <row r="1" ht="14.3" customHeight="1" spans="1:1">
      <c r="A1" s="58"/>
    </row>
    <row r="2" ht="36.9" customHeight="1" spans="1:5">
      <c r="A2" s="11" t="s">
        <v>172</v>
      </c>
      <c r="B2" s="11"/>
      <c r="C2" s="11"/>
      <c r="D2" s="11"/>
      <c r="E2" s="11"/>
    </row>
    <row r="3" ht="21.85" customHeight="1" spans="1:5">
      <c r="A3" s="12"/>
      <c r="B3" s="12"/>
      <c r="C3" s="46" t="s">
        <v>36</v>
      </c>
      <c r="D3" s="46"/>
      <c r="E3" s="46"/>
    </row>
    <row r="4" ht="28" customHeight="1" spans="1:5">
      <c r="A4" s="47" t="s">
        <v>112</v>
      </c>
      <c r="B4" s="47"/>
      <c r="C4" s="47" t="s">
        <v>169</v>
      </c>
      <c r="D4" s="47"/>
      <c r="E4" s="47"/>
    </row>
    <row r="5" ht="28" customHeight="1" spans="1:5">
      <c r="A5" s="59" t="s">
        <v>173</v>
      </c>
      <c r="B5" s="59" t="s">
        <v>174</v>
      </c>
      <c r="C5" s="60" t="s">
        <v>117</v>
      </c>
      <c r="D5" s="59" t="s">
        <v>114</v>
      </c>
      <c r="E5" s="59" t="s">
        <v>115</v>
      </c>
    </row>
    <row r="6" ht="28" customHeight="1" spans="1:5">
      <c r="A6" s="61"/>
      <c r="B6" s="62" t="s">
        <v>117</v>
      </c>
      <c r="C6" s="63">
        <v>20528938.37</v>
      </c>
      <c r="D6" s="64">
        <v>18528938.37</v>
      </c>
      <c r="E6" s="65">
        <v>2000000</v>
      </c>
    </row>
    <row r="7" ht="28" customHeight="1" spans="1:5">
      <c r="A7" s="35" t="s">
        <v>175</v>
      </c>
      <c r="B7" s="35" t="s">
        <v>176</v>
      </c>
      <c r="C7" s="66">
        <v>19855373.09</v>
      </c>
      <c r="D7" s="66">
        <v>17855373.09</v>
      </c>
      <c r="E7" s="65">
        <v>2000000</v>
      </c>
    </row>
    <row r="8" ht="28" customHeight="1" spans="1:5">
      <c r="A8" s="38" t="s">
        <v>177</v>
      </c>
      <c r="B8" s="38" t="s">
        <v>178</v>
      </c>
      <c r="C8" s="66">
        <v>19855373.09</v>
      </c>
      <c r="D8" s="66">
        <v>17855373.09</v>
      </c>
      <c r="E8" s="65">
        <v>2000000</v>
      </c>
    </row>
    <row r="9" ht="28" customHeight="1" spans="1:5">
      <c r="A9" s="38" t="s">
        <v>179</v>
      </c>
      <c r="B9" s="38" t="s">
        <v>180</v>
      </c>
      <c r="C9" s="65">
        <v>19855373.09</v>
      </c>
      <c r="D9" s="65">
        <v>17855373.09</v>
      </c>
      <c r="E9" s="65">
        <v>2000000</v>
      </c>
    </row>
    <row r="10" ht="28" customHeight="1" spans="1:5">
      <c r="A10" s="35" t="s">
        <v>181</v>
      </c>
      <c r="B10" s="35" t="s">
        <v>182</v>
      </c>
      <c r="C10" s="36">
        <v>475790.51</v>
      </c>
      <c r="D10" s="36">
        <v>475790.51</v>
      </c>
      <c r="E10" s="36"/>
    </row>
    <row r="11" ht="28" customHeight="1" spans="1:5">
      <c r="A11" s="38" t="s">
        <v>183</v>
      </c>
      <c r="B11" s="38" t="s">
        <v>184</v>
      </c>
      <c r="C11" s="36">
        <v>452136.61</v>
      </c>
      <c r="D11" s="36">
        <v>452136.61</v>
      </c>
      <c r="E11" s="36"/>
    </row>
    <row r="12" ht="28" customHeight="1" spans="1:5">
      <c r="A12" s="38" t="s">
        <v>185</v>
      </c>
      <c r="B12" s="38" t="s">
        <v>186</v>
      </c>
      <c r="C12" s="36">
        <v>452136.61</v>
      </c>
      <c r="D12" s="36">
        <v>452136.61</v>
      </c>
      <c r="E12" s="36"/>
    </row>
    <row r="13" ht="28" customHeight="1" spans="1:5">
      <c r="A13" s="35" t="s">
        <v>187</v>
      </c>
      <c r="B13" s="38" t="s">
        <v>188</v>
      </c>
      <c r="C13" s="36">
        <v>23653.9</v>
      </c>
      <c r="D13" s="36">
        <v>23653.9</v>
      </c>
      <c r="E13" s="36"/>
    </row>
    <row r="14" ht="28" customHeight="1" spans="1:5">
      <c r="A14" s="38" t="s">
        <v>189</v>
      </c>
      <c r="B14" s="38" t="s">
        <v>188</v>
      </c>
      <c r="C14" s="36">
        <v>23653.9</v>
      </c>
      <c r="D14" s="36">
        <v>23653.9</v>
      </c>
      <c r="E14" s="36"/>
    </row>
    <row r="15" ht="28" customHeight="1" spans="1:5">
      <c r="A15" s="35" t="s">
        <v>190</v>
      </c>
      <c r="B15" s="35" t="s">
        <v>191</v>
      </c>
      <c r="C15" s="36">
        <v>197774.77</v>
      </c>
      <c r="D15" s="36">
        <v>197774.77</v>
      </c>
      <c r="E15" s="36"/>
    </row>
    <row r="16" ht="28" customHeight="1" spans="1:5">
      <c r="A16" s="38">
        <v>21011</v>
      </c>
      <c r="B16" s="38" t="s">
        <v>192</v>
      </c>
      <c r="C16" s="36">
        <v>197774.77</v>
      </c>
      <c r="D16" s="36">
        <v>197774.77</v>
      </c>
      <c r="E16" s="36"/>
    </row>
    <row r="17" ht="28" customHeight="1" spans="1:5">
      <c r="A17" s="38">
        <v>2101102</v>
      </c>
      <c r="B17" s="38" t="s">
        <v>193</v>
      </c>
      <c r="C17" s="36">
        <v>197774.77</v>
      </c>
      <c r="D17" s="36">
        <v>197774.77</v>
      </c>
      <c r="E17" s="36"/>
    </row>
  </sheetData>
  <mergeCells count="4">
    <mergeCell ref="A2:E2"/>
    <mergeCell ref="C3:E3"/>
    <mergeCell ref="A4:B4"/>
    <mergeCell ref="C4:E4"/>
  </mergeCells>
  <pageMargins left="0.393055555555556" right="0.472222222222222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G8" sqref="G8"/>
    </sheetView>
  </sheetViews>
  <sheetFormatPr defaultColWidth="10" defaultRowHeight="14.4" outlineLevelCol="4"/>
  <cols>
    <col min="1" max="1" width="13.7037037037037" customWidth="1"/>
    <col min="2" max="2" width="27.0092592592593" customWidth="1"/>
    <col min="3" max="3" width="15.3611111111111" customWidth="1"/>
    <col min="4" max="4" width="16.4259259259259" customWidth="1"/>
    <col min="5" max="5" width="21.4444444444444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194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36</v>
      </c>
    </row>
    <row r="4" ht="22.75" customHeight="1" spans="1:5">
      <c r="A4" s="47" t="s">
        <v>195</v>
      </c>
      <c r="B4" s="47"/>
      <c r="C4" s="47" t="s">
        <v>196</v>
      </c>
      <c r="D4" s="47"/>
      <c r="E4" s="47"/>
    </row>
    <row r="5" ht="22.75" customHeight="1" spans="1:5">
      <c r="A5" s="47" t="s">
        <v>173</v>
      </c>
      <c r="B5" s="47" t="s">
        <v>174</v>
      </c>
      <c r="C5" s="47" t="s">
        <v>117</v>
      </c>
      <c r="D5" s="47" t="s">
        <v>197</v>
      </c>
      <c r="E5" s="47" t="s">
        <v>198</v>
      </c>
    </row>
    <row r="6" ht="24" customHeight="1" spans="1:5">
      <c r="A6" s="47"/>
      <c r="B6" s="48" t="s">
        <v>117</v>
      </c>
      <c r="C6" s="49">
        <f>D6+E6</f>
        <v>18528938.37</v>
      </c>
      <c r="D6" s="49">
        <f>D7</f>
        <v>3669186.77</v>
      </c>
      <c r="E6" s="49">
        <f>E19+E32</f>
        <v>14859751.6</v>
      </c>
    </row>
    <row r="7" ht="22" customHeight="1" spans="1:5">
      <c r="A7" s="35" t="s">
        <v>199</v>
      </c>
      <c r="B7" s="35" t="s">
        <v>200</v>
      </c>
      <c r="C7" s="50">
        <v>3669186.77</v>
      </c>
      <c r="D7" s="49">
        <f>D8+D9+D10+D12+D13+D15+D16</f>
        <v>3669186.77</v>
      </c>
      <c r="E7" s="49"/>
    </row>
    <row r="8" ht="22" customHeight="1" spans="1:5">
      <c r="A8" s="38" t="s">
        <v>201</v>
      </c>
      <c r="B8" s="38" t="s">
        <v>202</v>
      </c>
      <c r="C8" s="51">
        <v>1163106</v>
      </c>
      <c r="D8" s="52">
        <v>1163106</v>
      </c>
      <c r="E8" s="52"/>
    </row>
    <row r="9" ht="22" customHeight="1" spans="1:5">
      <c r="A9" s="38" t="s">
        <v>203</v>
      </c>
      <c r="B9" s="38" t="s">
        <v>204</v>
      </c>
      <c r="C9" s="53">
        <v>296019.69</v>
      </c>
      <c r="D9" s="53">
        <f>126252+62250+107517.69</f>
        <v>296019.69</v>
      </c>
      <c r="E9" s="53"/>
    </row>
    <row r="10" ht="22" customHeight="1" spans="1:5">
      <c r="A10" s="38" t="s">
        <v>205</v>
      </c>
      <c r="B10" s="38" t="s">
        <v>206</v>
      </c>
      <c r="C10" s="53">
        <v>675500</v>
      </c>
      <c r="D10" s="53">
        <v>675500</v>
      </c>
      <c r="E10" s="53"/>
    </row>
    <row r="11" ht="22" customHeight="1" spans="1:5">
      <c r="A11" s="36" t="s">
        <v>207</v>
      </c>
      <c r="B11" s="36" t="s">
        <v>208</v>
      </c>
      <c r="C11" s="53"/>
      <c r="D11" s="53"/>
      <c r="E11" s="53"/>
    </row>
    <row r="12" ht="22" customHeight="1" spans="1:5">
      <c r="A12" s="36" t="s">
        <v>209</v>
      </c>
      <c r="B12" s="36" t="s">
        <v>210</v>
      </c>
      <c r="C12" s="53">
        <v>860995.8</v>
      </c>
      <c r="D12" s="53">
        <v>860995.8</v>
      </c>
      <c r="E12" s="53"/>
    </row>
    <row r="13" ht="22" customHeight="1" spans="1:5">
      <c r="A13" s="36" t="s">
        <v>211</v>
      </c>
      <c r="B13" s="36" t="s">
        <v>212</v>
      </c>
      <c r="C13" s="53">
        <v>452136.61</v>
      </c>
      <c r="D13" s="53">
        <v>452136.61</v>
      </c>
      <c r="E13" s="53"/>
    </row>
    <row r="14" ht="22" customHeight="1" spans="1:5">
      <c r="A14" s="36" t="s">
        <v>213</v>
      </c>
      <c r="B14" s="36" t="s">
        <v>214</v>
      </c>
      <c r="C14" s="53"/>
      <c r="D14" s="53"/>
      <c r="E14" s="53"/>
    </row>
    <row r="15" ht="22" customHeight="1" spans="1:5">
      <c r="A15" s="36" t="s">
        <v>215</v>
      </c>
      <c r="B15" s="36" t="s">
        <v>216</v>
      </c>
      <c r="C15" s="53">
        <v>197774.77</v>
      </c>
      <c r="D15" s="53">
        <v>197774.77</v>
      </c>
      <c r="E15" s="53"/>
    </row>
    <row r="16" ht="22" customHeight="1" spans="1:5">
      <c r="A16" s="36" t="s">
        <v>217</v>
      </c>
      <c r="B16" s="36" t="s">
        <v>218</v>
      </c>
      <c r="C16" s="53">
        <v>23653.9</v>
      </c>
      <c r="D16" s="53">
        <v>23653.9</v>
      </c>
      <c r="E16" s="53"/>
    </row>
    <row r="17" ht="22" customHeight="1" spans="1:5">
      <c r="A17" s="36" t="s">
        <v>219</v>
      </c>
      <c r="B17" s="36" t="s">
        <v>220</v>
      </c>
      <c r="C17" s="53"/>
      <c r="D17" s="53"/>
      <c r="E17" s="53"/>
    </row>
    <row r="18" ht="22" customHeight="1" spans="1:5">
      <c r="A18" s="36" t="s">
        <v>221</v>
      </c>
      <c r="B18" s="36" t="s">
        <v>222</v>
      </c>
      <c r="C18" s="53"/>
      <c r="D18" s="53"/>
      <c r="E18" s="53"/>
    </row>
    <row r="19" ht="22" customHeight="1" spans="1:5">
      <c r="A19" s="36" t="s">
        <v>223</v>
      </c>
      <c r="B19" s="54" t="s">
        <v>224</v>
      </c>
      <c r="C19" s="55">
        <v>14859751.6</v>
      </c>
      <c r="D19" s="55"/>
      <c r="E19" s="55">
        <v>14859751.6</v>
      </c>
    </row>
    <row r="20" ht="22" customHeight="1" spans="1:5">
      <c r="A20" s="36" t="s">
        <v>225</v>
      </c>
      <c r="B20" s="36" t="s">
        <v>226</v>
      </c>
      <c r="C20" s="53">
        <v>175000</v>
      </c>
      <c r="D20" s="53"/>
      <c r="E20" s="53">
        <v>175000</v>
      </c>
    </row>
    <row r="21" ht="22" customHeight="1" spans="1:5">
      <c r="A21" s="36" t="s">
        <v>227</v>
      </c>
      <c r="B21" s="36" t="s">
        <v>228</v>
      </c>
      <c r="C21" s="53">
        <v>300000</v>
      </c>
      <c r="D21" s="53"/>
      <c r="E21" s="53">
        <v>300000</v>
      </c>
    </row>
    <row r="22" ht="22" customHeight="1" spans="1:5">
      <c r="A22" s="36" t="s">
        <v>229</v>
      </c>
      <c r="B22" s="36" t="s">
        <v>230</v>
      </c>
      <c r="C22" s="53">
        <v>1450000</v>
      </c>
      <c r="D22" s="53"/>
      <c r="E22" s="53">
        <v>1450000</v>
      </c>
    </row>
    <row r="23" ht="22" customHeight="1" spans="1:5">
      <c r="A23" s="36" t="s">
        <v>231</v>
      </c>
      <c r="B23" s="36" t="s">
        <v>232</v>
      </c>
      <c r="C23" s="53"/>
      <c r="D23" s="53"/>
      <c r="E23" s="53"/>
    </row>
    <row r="24" ht="22" customHeight="1" spans="1:5">
      <c r="A24" s="36" t="s">
        <v>233</v>
      </c>
      <c r="B24" s="36" t="s">
        <v>234</v>
      </c>
      <c r="C24" s="53">
        <v>2016928</v>
      </c>
      <c r="D24" s="53"/>
      <c r="E24" s="53">
        <v>2016928</v>
      </c>
    </row>
    <row r="25" ht="22" customHeight="1" spans="1:5">
      <c r="A25" s="36" t="s">
        <v>235</v>
      </c>
      <c r="B25" s="36" t="s">
        <v>236</v>
      </c>
      <c r="C25" s="53">
        <v>6511617</v>
      </c>
      <c r="D25" s="53"/>
      <c r="E25" s="53">
        <v>6511617</v>
      </c>
    </row>
    <row r="26" ht="22" customHeight="1" spans="1:5">
      <c r="A26" s="36" t="s">
        <v>237</v>
      </c>
      <c r="B26" s="36" t="s">
        <v>238</v>
      </c>
      <c r="C26" s="53">
        <v>700000</v>
      </c>
      <c r="D26" s="53"/>
      <c r="E26" s="53">
        <v>700000</v>
      </c>
    </row>
    <row r="27" ht="22" customHeight="1" spans="1:5">
      <c r="A27" s="36" t="s">
        <v>239</v>
      </c>
      <c r="B27" s="36" t="s">
        <v>240</v>
      </c>
      <c r="C27" s="53">
        <v>1200000</v>
      </c>
      <c r="D27" s="53"/>
      <c r="E27" s="53">
        <v>1200000</v>
      </c>
    </row>
    <row r="28" ht="22" customHeight="1" spans="1:5">
      <c r="A28" s="36" t="s">
        <v>241</v>
      </c>
      <c r="B28" s="36" t="s">
        <v>242</v>
      </c>
      <c r="C28" s="53">
        <v>273072</v>
      </c>
      <c r="D28" s="53"/>
      <c r="E28" s="53">
        <v>273072</v>
      </c>
    </row>
    <row r="29" ht="22" customHeight="1" spans="1:5">
      <c r="A29" s="56">
        <v>30228</v>
      </c>
      <c r="B29" s="36" t="s">
        <v>243</v>
      </c>
      <c r="C29" s="53">
        <v>21503.54</v>
      </c>
      <c r="D29" s="53"/>
      <c r="E29" s="53">
        <v>21503.54</v>
      </c>
    </row>
    <row r="30" ht="22" customHeight="1" spans="1:5">
      <c r="A30" s="56">
        <v>30229</v>
      </c>
      <c r="B30" s="36" t="s">
        <v>244</v>
      </c>
      <c r="C30" s="53">
        <v>11631.06</v>
      </c>
      <c r="D30" s="53"/>
      <c r="E30" s="53">
        <v>11631.06</v>
      </c>
    </row>
    <row r="31" ht="22" customHeight="1" spans="1:5">
      <c r="A31" s="56">
        <v>30231</v>
      </c>
      <c r="B31" s="36" t="s">
        <v>245</v>
      </c>
      <c r="C31" s="53">
        <v>2200000</v>
      </c>
      <c r="D31" s="53"/>
      <c r="E31" s="53">
        <v>2200000</v>
      </c>
    </row>
    <row r="32" ht="22" customHeight="1" spans="1:5">
      <c r="A32" s="56">
        <v>310</v>
      </c>
      <c r="B32" s="57" t="s">
        <v>246</v>
      </c>
      <c r="C32" s="55"/>
      <c r="D32" s="55"/>
      <c r="E32" s="55"/>
    </row>
    <row r="33" ht="22" customHeight="1" spans="1:5">
      <c r="A33" s="56">
        <v>31013</v>
      </c>
      <c r="B33" s="56" t="s">
        <v>247</v>
      </c>
      <c r="C33" s="53"/>
      <c r="D33" s="53"/>
      <c r="E33" s="53"/>
    </row>
  </sheetData>
  <mergeCells count="4">
    <mergeCell ref="A2:E2"/>
    <mergeCell ref="A3:B3"/>
    <mergeCell ref="A4:B4"/>
    <mergeCell ref="C4:E4"/>
  </mergeCells>
  <pageMargins left="0.550694444444444" right="0.393055555555556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2025-02-10T07:02:37Z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