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2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表2!$A$1:$B$31</definedName>
    <definedName name="_xlnm.Print_Titles" localSheetId="3">表2!$1:$3</definedName>
    <definedName name="_xlnm.Print_Titles" localSheetId="8">表7!$1:$4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<sst xmlns="http://schemas.openxmlformats.org/spreadsheetml/2006/main" count="446" uniqueCount="349">
  <si>
    <t>单位代码：125001</t>
  </si>
  <si>
    <t>单位名称：宁县财政局</t>
  </si>
  <si>
    <t>部门预算公开表</t>
  </si>
  <si>
    <t xml:space="preserve">     </t>
  </si>
  <si>
    <r>
      <rPr>
        <sz val="16"/>
        <rFont val="宋体"/>
        <charset val="134"/>
      </rPr>
      <t xml:space="preserve">        编制日期：</t>
    </r>
    <r>
      <rPr>
        <sz val="16"/>
        <rFont val="Times New Roman"/>
        <charset val="134"/>
      </rPr>
      <t>2025</t>
    </r>
    <r>
      <rPr>
        <sz val="16"/>
        <rFont val="宋体"/>
        <charset val="134"/>
      </rPr>
      <t>年</t>
    </r>
    <r>
      <rPr>
        <sz val="16"/>
        <rFont val="Times New Roman"/>
        <charset val="134"/>
      </rPr>
      <t>2</t>
    </r>
    <r>
      <rPr>
        <sz val="16"/>
        <rFont val="宋体"/>
        <charset val="134"/>
      </rPr>
      <t>月</t>
    </r>
    <r>
      <rPr>
        <sz val="16"/>
        <rFont val="Times New Roman"/>
        <charset val="134"/>
      </rPr>
      <t>11</t>
    </r>
    <r>
      <rPr>
        <sz val="16"/>
        <rFont val="宋体"/>
        <charset val="134"/>
      </rPr>
      <t>日</t>
    </r>
  </si>
  <si>
    <r>
      <rPr>
        <sz val="16"/>
        <rFont val="宋体"/>
        <charset val="134"/>
      </rPr>
      <t>部门领导：王小平</t>
    </r>
  </si>
  <si>
    <t xml:space="preserve">     财务负责人：王小平</t>
  </si>
  <si>
    <r>
      <rPr>
        <sz val="16"/>
        <rFont val="宋体"/>
        <charset val="134"/>
      </rPr>
      <t xml:space="preserve">     制表人：田</t>
    </r>
    <r>
      <rPr>
        <sz val="16"/>
        <rFont val="Times New Roman"/>
        <charset val="134"/>
      </rPr>
      <t xml:space="preserve">   </t>
    </r>
    <r>
      <rPr>
        <sz val="16"/>
        <rFont val="宋体"/>
        <charset val="134"/>
      </rPr>
      <t>平</t>
    </r>
  </si>
  <si>
    <t xml:space="preserve">      </t>
  </si>
  <si>
    <t>目       录</t>
  </si>
  <si>
    <t>表  名</t>
  </si>
  <si>
    <t>备          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</si>
  <si>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）部门收支总体情况表</t>
    </r>
  </si>
  <si>
    <t xml:space="preserve">
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</si>
  <si>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）部门收入总体情况表</t>
    </r>
  </si>
  <si>
    <r>
      <rPr>
        <sz val="12"/>
        <rFont val="宋体"/>
        <charset val="134"/>
      </rPr>
      <t>财务预算口径</t>
    </r>
    <r>
      <rPr>
        <sz val="12"/>
        <rFont val="Times New Roman"/>
        <charset val="134"/>
      </rPr>
      <t xml:space="preserve">
</t>
    </r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</si>
  <si>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3</t>
    </r>
    <r>
      <rPr>
        <sz val="12"/>
        <rFont val="宋体"/>
        <charset val="134"/>
      </rPr>
      <t>）部门支出总体情况表</t>
    </r>
  </si>
  <si>
    <r>
      <rPr>
        <sz val="12"/>
        <rFont val="宋体"/>
        <charset val="134"/>
      </rPr>
      <t>功能分类全口径</t>
    </r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</si>
  <si>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4</t>
    </r>
    <r>
      <rPr>
        <sz val="12"/>
        <rFont val="宋体"/>
        <charset val="134"/>
      </rPr>
      <t>）财政拨款收支总体情况表</t>
    </r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</si>
  <si>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5</t>
    </r>
    <r>
      <rPr>
        <sz val="12"/>
        <rFont val="宋体"/>
        <charset val="134"/>
      </rPr>
      <t>）财政拨款支出表</t>
    </r>
  </si>
  <si>
    <r>
      <rPr>
        <sz val="12"/>
        <rFont val="宋体"/>
        <charset val="134"/>
      </rPr>
      <t>财政拨款按单位</t>
    </r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</si>
  <si>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6</t>
    </r>
    <r>
      <rPr>
        <sz val="12"/>
        <rFont val="宋体"/>
        <charset val="134"/>
      </rPr>
      <t>）一般公共预算支出情况表</t>
    </r>
  </si>
  <si>
    <r>
      <rPr>
        <sz val="12"/>
        <rFont val="宋体"/>
        <charset val="134"/>
      </rPr>
      <t>功能分类</t>
    </r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</si>
  <si>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7</t>
    </r>
    <r>
      <rPr>
        <sz val="12"/>
        <rFont val="宋体"/>
        <charset val="134"/>
      </rPr>
      <t>）一般公共预算基本支出情况表</t>
    </r>
  </si>
  <si>
    <r>
      <rPr>
        <sz val="12"/>
        <rFont val="宋体"/>
        <charset val="134"/>
      </rPr>
      <t>支出经济分类</t>
    </r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</si>
  <si>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8</t>
    </r>
    <r>
      <rPr>
        <sz val="12"/>
        <rFont val="宋体"/>
        <charset val="134"/>
      </rPr>
      <t>）一般公共预算</t>
    </r>
    <r>
      <rPr>
        <sz val="12"/>
        <rFont val="Times New Roman"/>
        <charset val="134"/>
      </rPr>
      <t>“</t>
    </r>
    <r>
      <rPr>
        <sz val="12"/>
        <rFont val="宋体"/>
        <charset val="134"/>
      </rPr>
      <t>三公</t>
    </r>
    <r>
      <rPr>
        <sz val="12"/>
        <rFont val="Times New Roman"/>
        <charset val="134"/>
      </rPr>
      <t>”</t>
    </r>
    <r>
      <rPr>
        <sz val="12"/>
        <rFont val="宋体"/>
        <charset val="134"/>
      </rPr>
      <t>经费、会议费、培训费安排表</t>
    </r>
  </si>
  <si>
    <r>
      <rPr>
        <sz val="12"/>
        <rFont val="宋体"/>
        <charset val="134"/>
      </rPr>
      <t>机关运行经费、经济分类</t>
    </r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</si>
  <si>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9</t>
    </r>
    <r>
      <rPr>
        <sz val="12"/>
        <rFont val="宋体"/>
        <charset val="134"/>
      </rPr>
      <t>）一般公共预算机关运行经费</t>
    </r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</si>
  <si>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10</t>
    </r>
    <r>
      <rPr>
        <sz val="12"/>
        <rFont val="宋体"/>
        <charset val="134"/>
      </rPr>
      <t>）政府性基金预算支出情况表</t>
    </r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</si>
  <si>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11</t>
    </r>
    <r>
      <rPr>
        <sz val="12"/>
        <rFont val="宋体"/>
        <charset val="134"/>
      </rPr>
      <t>）部门管理转移支付表</t>
    </r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</si>
  <si>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12</t>
    </r>
    <r>
      <rPr>
        <sz val="12"/>
        <rFont val="宋体"/>
        <charset val="134"/>
      </rPr>
      <t>）国有资本经营预算支出情况表</t>
    </r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</si>
  <si>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</si>
  <si>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</si>
  <si>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</si>
  <si>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</si>
  <si>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</si>
  <si>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</si>
  <si>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</si>
  <si>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</si>
  <si>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</si>
  <si>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</si>
  <si>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</si>
  <si>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</si>
  <si>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</si>
  <si>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</si>
  <si>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</si>
  <si>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</si>
  <si>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</si>
  <si>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</si>
  <si>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</si>
  <si>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</si>
  <si>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</si>
  <si>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</si>
  <si>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</si>
  <si>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</si>
  <si>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</si>
  <si>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</si>
  <si>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</si>
  <si>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</si>
  <si>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</si>
  <si>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</si>
  <si>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</si>
  <si>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</si>
  <si>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</si>
  <si>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</si>
  <si>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</si>
  <si>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</si>
  <si>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</si>
  <si>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</si>
  <si>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</si>
  <si>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</si>
  <si>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</si>
  <si>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</si>
  <si>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</si>
  <si>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</si>
  <si>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</si>
  <si>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</si>
  <si>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</si>
  <si>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</si>
  <si>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</si>
  <si>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</si>
  <si>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</si>
  <si>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</si>
  <si>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</si>
  <si>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</si>
  <si>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</si>
  <si>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</si>
  <si>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</si>
  <si>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</si>
  <si>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</si>
  <si>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</si>
  <si>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</si>
  <si>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</si>
  <si>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</si>
  <si>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</si>
  <si>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</si>
  <si>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</si>
  <si>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</si>
  <si>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</si>
  <si>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</si>
  <si>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</si>
  <si>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</si>
  <si>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</si>
  <si>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</si>
  <si>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</si>
  <si>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</si>
  <si>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</si>
  <si>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</si>
  <si>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</si>
  <si>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</si>
  <si>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</si>
  <si>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</si>
  <si>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</si>
  <si>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</si>
  <si>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201</t>
  </si>
  <si>
    <t>一般公共服务支出</t>
  </si>
  <si>
    <t>20106</t>
  </si>
  <si>
    <t>财政事务</t>
  </si>
  <si>
    <t>2010601</t>
  </si>
  <si>
    <r>
      <rPr>
        <sz val="12"/>
        <color indexed="8"/>
        <rFont val="宋体"/>
        <charset val="134"/>
      </rPr>
      <t>行政运行</t>
    </r>
  </si>
  <si>
    <t>2010602</t>
  </si>
  <si>
    <r>
      <rPr>
        <sz val="12"/>
        <color indexed="8"/>
        <rFont val="宋体"/>
        <charset val="134"/>
      </rPr>
      <t>一般行政管理事务</t>
    </r>
  </si>
  <si>
    <t>2010650</t>
  </si>
  <si>
    <r>
      <rPr>
        <sz val="12"/>
        <color indexed="8"/>
        <rFont val="宋体"/>
        <charset val="134"/>
      </rPr>
      <t>事业运行</t>
    </r>
  </si>
  <si>
    <t>20199</t>
  </si>
  <si>
    <r>
      <rPr>
        <sz val="12"/>
        <color indexed="8"/>
        <rFont val="宋体"/>
        <charset val="134"/>
      </rPr>
      <t>其他一般公共服务支出</t>
    </r>
  </si>
  <si>
    <t>2019999</t>
  </si>
  <si>
    <t>208</t>
  </si>
  <si>
    <r>
      <rPr>
        <sz val="12"/>
        <color indexed="8"/>
        <rFont val="宋体"/>
        <charset val="134"/>
      </rPr>
      <t>社会保障和就业支出</t>
    </r>
  </si>
  <si>
    <t>20805</t>
  </si>
  <si>
    <r>
      <rPr>
        <sz val="12"/>
        <color indexed="8"/>
        <rFont val="宋体"/>
        <charset val="134"/>
      </rPr>
      <t>行政事业单位养老支出</t>
    </r>
  </si>
  <si>
    <t>2080501</t>
  </si>
  <si>
    <r>
      <rPr>
        <sz val="12"/>
        <color indexed="8"/>
        <rFont val="宋体"/>
        <charset val="134"/>
      </rPr>
      <t>行政单位离退休</t>
    </r>
  </si>
  <si>
    <t>2080502</t>
  </si>
  <si>
    <r>
      <rPr>
        <sz val="12"/>
        <color indexed="8"/>
        <rFont val="宋体"/>
        <charset val="134"/>
      </rPr>
      <t>事业单位离退休</t>
    </r>
  </si>
  <si>
    <t>2080505</t>
  </si>
  <si>
    <r>
      <rPr>
        <sz val="12"/>
        <color indexed="8"/>
        <rFont val="宋体"/>
        <charset val="134"/>
      </rPr>
      <t>机关事业单位基本养老保险缴费支出</t>
    </r>
  </si>
  <si>
    <t>20899</t>
  </si>
  <si>
    <r>
      <rPr>
        <sz val="12"/>
        <color indexed="8"/>
        <rFont val="宋体"/>
        <charset val="134"/>
      </rPr>
      <t>其他社会保障和就业支出</t>
    </r>
  </si>
  <si>
    <t>2089999</t>
  </si>
  <si>
    <t>210</t>
  </si>
  <si>
    <r>
      <rPr>
        <sz val="12"/>
        <color indexed="8"/>
        <rFont val="宋体"/>
        <charset val="134"/>
      </rPr>
      <t>卫生健康支出</t>
    </r>
  </si>
  <si>
    <t>21011</t>
  </si>
  <si>
    <r>
      <rPr>
        <sz val="12"/>
        <color indexed="8"/>
        <rFont val="宋体"/>
        <charset val="134"/>
      </rPr>
      <t>行政事业单位医疗</t>
    </r>
  </si>
  <si>
    <t>2101101</t>
  </si>
  <si>
    <t>2101102</t>
  </si>
  <si>
    <r>
      <rPr>
        <sz val="12"/>
        <color indexed="8"/>
        <rFont val="宋体"/>
        <charset val="134"/>
      </rPr>
      <t>事业单位医疗</t>
    </r>
  </si>
  <si>
    <r>
      <rPr>
        <sz val="12"/>
        <color indexed="8"/>
        <rFont val="宋体"/>
        <charset val="134"/>
      </rPr>
      <t>农林水支出</t>
    </r>
  </si>
  <si>
    <r>
      <rPr>
        <sz val="12"/>
        <color indexed="8"/>
        <rFont val="宋体"/>
        <charset val="134"/>
      </rPr>
      <t>农村综合改革</t>
    </r>
  </si>
  <si>
    <r>
      <rPr>
        <sz val="12"/>
        <color indexed="8"/>
        <rFont val="宋体"/>
        <charset val="134"/>
      </rPr>
      <t>对村级公益事业建设的补助</t>
    </r>
  </si>
  <si>
    <t>财政拨款收支总体情况表</t>
  </si>
  <si>
    <r>
      <rPr>
        <b/>
        <sz val="11"/>
        <rFont val="SimSun"/>
        <charset val="134"/>
      </rPr>
      <t>单位：元</t>
    </r>
  </si>
  <si>
    <r>
      <rPr>
        <b/>
        <sz val="11"/>
        <rFont val="SimSun"/>
        <charset val="134"/>
      </rPr>
      <t>收入</t>
    </r>
  </si>
  <si>
    <r>
      <rPr>
        <b/>
        <sz val="11"/>
        <rFont val="SimSun"/>
        <charset val="134"/>
      </rPr>
      <t>支出</t>
    </r>
  </si>
  <si>
    <r>
      <rPr>
        <b/>
        <sz val="11"/>
        <rFont val="SimSun"/>
        <charset val="134"/>
      </rPr>
      <t>项目</t>
    </r>
  </si>
  <si>
    <r>
      <rPr>
        <b/>
        <sz val="11"/>
        <rFont val="SimSun"/>
        <charset val="134"/>
      </rPr>
      <t>预算数</t>
    </r>
  </si>
  <si>
    <r>
      <rPr>
        <b/>
        <sz val="11"/>
        <rFont val="SimSun"/>
        <charset val="134"/>
      </rPr>
      <t>合计</t>
    </r>
  </si>
  <si>
    <t>一、本年收入</t>
  </si>
  <si>
    <t>一、本年支出</t>
  </si>
  <si>
    <r>
      <rPr>
        <sz val="11"/>
        <rFont val="SimSun"/>
        <charset val="134"/>
      </rPr>
      <t>（一）一般公共预算拨款</t>
    </r>
  </si>
  <si>
    <r>
      <rPr>
        <sz val="11"/>
        <rFont val="SimSun"/>
        <charset val="134"/>
      </rPr>
      <t>（一）一般公共服务支出</t>
    </r>
  </si>
  <si>
    <r>
      <rPr>
        <sz val="11"/>
        <rFont val="SimSun"/>
        <charset val="134"/>
      </rPr>
      <t>（二）政府性基金预算拨款</t>
    </r>
  </si>
  <si>
    <r>
      <rPr>
        <sz val="11"/>
        <rFont val="SimSun"/>
        <charset val="134"/>
      </rPr>
      <t>（二）外交支出</t>
    </r>
  </si>
  <si>
    <r>
      <rPr>
        <sz val="11"/>
        <rFont val="SimSun"/>
        <charset val="134"/>
      </rPr>
      <t>（三）国有资本经营预算拨款</t>
    </r>
  </si>
  <si>
    <r>
      <rPr>
        <sz val="11"/>
        <rFont val="SimSun"/>
        <charset val="134"/>
      </rPr>
      <t>（三）国防支出</t>
    </r>
  </si>
  <si>
    <r>
      <rPr>
        <sz val="11"/>
        <rFont val="SimSun"/>
        <charset val="134"/>
      </rPr>
      <t>（四）公共安全支出</t>
    </r>
  </si>
  <si>
    <r>
      <rPr>
        <sz val="11"/>
        <rFont val="SimSun"/>
        <charset val="134"/>
      </rPr>
      <t>（五）教育支出</t>
    </r>
  </si>
  <si>
    <r>
      <rPr>
        <sz val="11"/>
        <rFont val="SimSun"/>
        <charset val="134"/>
      </rPr>
      <t>（六）科学技术支出</t>
    </r>
  </si>
  <si>
    <r>
      <rPr>
        <sz val="11"/>
        <rFont val="SimSun"/>
        <charset val="134"/>
      </rPr>
      <t>（七）文化旅游体育与传媒支出</t>
    </r>
  </si>
  <si>
    <r>
      <rPr>
        <sz val="11"/>
        <rFont val="SimSun"/>
        <charset val="134"/>
      </rPr>
      <t>（八）社会保障和就业支出</t>
    </r>
  </si>
  <si>
    <r>
      <rPr>
        <sz val="11"/>
        <rFont val="SimSun"/>
        <charset val="134"/>
      </rPr>
      <t>（九）社会保险基金支出</t>
    </r>
  </si>
  <si>
    <r>
      <rPr>
        <sz val="11"/>
        <rFont val="SimSun"/>
        <charset val="134"/>
      </rPr>
      <t>（十）卫生健康支出</t>
    </r>
  </si>
  <si>
    <r>
      <rPr>
        <sz val="11"/>
        <rFont val="SimSun"/>
        <charset val="134"/>
      </rPr>
      <t>（十一）节能环保支出</t>
    </r>
  </si>
  <si>
    <r>
      <rPr>
        <sz val="11"/>
        <rFont val="SimSun"/>
        <charset val="134"/>
      </rPr>
      <t>（十二）城乡社区支出</t>
    </r>
  </si>
  <si>
    <r>
      <rPr>
        <sz val="11"/>
        <rFont val="SimSun"/>
        <charset val="134"/>
      </rPr>
      <t>（十三）农林水支出</t>
    </r>
  </si>
  <si>
    <r>
      <rPr>
        <sz val="11"/>
        <rFont val="SimSun"/>
        <charset val="134"/>
      </rPr>
      <t>（十四）交通运输支出</t>
    </r>
  </si>
  <si>
    <r>
      <rPr>
        <sz val="11"/>
        <rFont val="SimSun"/>
        <charset val="134"/>
      </rPr>
      <t>（十五）资源勘探工业信息等支出</t>
    </r>
  </si>
  <si>
    <r>
      <rPr>
        <sz val="11"/>
        <rFont val="SimSun"/>
        <charset val="134"/>
      </rPr>
      <t>（十六）商业服务业等支出</t>
    </r>
  </si>
  <si>
    <r>
      <rPr>
        <sz val="11"/>
        <rFont val="SimSun"/>
        <charset val="134"/>
      </rPr>
      <t>（十七）金融支出</t>
    </r>
  </si>
  <si>
    <r>
      <rPr>
        <sz val="11"/>
        <rFont val="SimSun"/>
        <charset val="134"/>
      </rPr>
      <t>（十八）援助其他地区支出</t>
    </r>
  </si>
  <si>
    <r>
      <rPr>
        <sz val="11"/>
        <rFont val="SimSun"/>
        <charset val="134"/>
      </rPr>
      <t>（十九）自然资源海洋气象等支出</t>
    </r>
  </si>
  <si>
    <r>
      <rPr>
        <sz val="11"/>
        <rFont val="SimSun"/>
        <charset val="134"/>
      </rPr>
      <t>（二十）住房保障支出</t>
    </r>
  </si>
  <si>
    <r>
      <rPr>
        <sz val="11"/>
        <rFont val="SimSun"/>
        <charset val="134"/>
      </rPr>
      <t>（二十一）粮油物资储备支出</t>
    </r>
  </si>
  <si>
    <r>
      <rPr>
        <sz val="11"/>
        <rFont val="SimSun"/>
        <charset val="134"/>
      </rPr>
      <t>（二十二）国有资本经营预算支出</t>
    </r>
  </si>
  <si>
    <r>
      <rPr>
        <sz val="11"/>
        <rFont val="SimSun"/>
        <charset val="134"/>
      </rPr>
      <t>（二十三）灾害防治及应急管理支出</t>
    </r>
  </si>
  <si>
    <r>
      <rPr>
        <sz val="11"/>
        <rFont val="SimSun"/>
        <charset val="134"/>
      </rPr>
      <t>（二十四）预备费</t>
    </r>
  </si>
  <si>
    <r>
      <rPr>
        <sz val="11"/>
        <rFont val="SimSun"/>
        <charset val="134"/>
      </rPr>
      <t>（二十五）其他支出</t>
    </r>
  </si>
  <si>
    <r>
      <rPr>
        <sz val="11"/>
        <rFont val="SimSun"/>
        <charset val="134"/>
      </rPr>
      <t>（二十六）转移性支出</t>
    </r>
  </si>
  <si>
    <r>
      <rPr>
        <sz val="11"/>
        <rFont val="SimSun"/>
        <charset val="134"/>
      </rPr>
      <t>（二十七）债务还本支出</t>
    </r>
  </si>
  <si>
    <r>
      <rPr>
        <sz val="11"/>
        <rFont val="SimSun"/>
        <charset val="134"/>
      </rPr>
      <t>（二十八）债务付息支出</t>
    </r>
  </si>
  <si>
    <r>
      <rPr>
        <sz val="11"/>
        <rFont val="SimSun"/>
        <charset val="134"/>
      </rPr>
      <t>（二十九）债务发行费用支出</t>
    </r>
  </si>
  <si>
    <r>
      <rPr>
        <sz val="11"/>
        <rFont val="SimSun"/>
        <charset val="134"/>
      </rPr>
      <t>（三十）抗疫特别国债安排的支出</t>
    </r>
  </si>
  <si>
    <r>
      <rPr>
        <b/>
        <sz val="11"/>
        <rFont val="SimSun"/>
        <charset val="134"/>
      </rPr>
      <t>收</t>
    </r>
    <r>
      <rPr>
        <b/>
        <sz val="11"/>
        <rFont val="Times New Roman"/>
        <charset val="134"/>
      </rPr>
      <t xml:space="preserve">    </t>
    </r>
    <r>
      <rPr>
        <b/>
        <sz val="11"/>
        <rFont val="SimSun"/>
        <charset val="134"/>
      </rPr>
      <t>入</t>
    </r>
    <r>
      <rPr>
        <b/>
        <sz val="11"/>
        <rFont val="Times New Roman"/>
        <charset val="134"/>
      </rPr>
      <t xml:space="preserve">    </t>
    </r>
    <r>
      <rPr>
        <b/>
        <sz val="11"/>
        <rFont val="SimSun"/>
        <charset val="134"/>
      </rPr>
      <t>总</t>
    </r>
    <r>
      <rPr>
        <b/>
        <sz val="11"/>
        <rFont val="Times New Roman"/>
        <charset val="134"/>
      </rPr>
      <t xml:space="preserve">    </t>
    </r>
    <r>
      <rPr>
        <b/>
        <sz val="11"/>
        <rFont val="SimSun"/>
        <charset val="134"/>
      </rPr>
      <t>计</t>
    </r>
  </si>
  <si>
    <r>
      <rPr>
        <b/>
        <sz val="11"/>
        <rFont val="SimSun"/>
        <charset val="134"/>
      </rPr>
      <t>支</t>
    </r>
    <r>
      <rPr>
        <b/>
        <sz val="11"/>
        <rFont val="Times New Roman"/>
        <charset val="134"/>
      </rPr>
      <t xml:space="preserve">    </t>
    </r>
    <r>
      <rPr>
        <b/>
        <sz val="11"/>
        <rFont val="SimSun"/>
        <charset val="134"/>
      </rPr>
      <t>出</t>
    </r>
    <r>
      <rPr>
        <b/>
        <sz val="11"/>
        <rFont val="Times New Roman"/>
        <charset val="134"/>
      </rPr>
      <t xml:space="preserve">    </t>
    </r>
    <r>
      <rPr>
        <b/>
        <sz val="11"/>
        <rFont val="SimSun"/>
        <charset val="134"/>
      </rPr>
      <t>总</t>
    </r>
    <r>
      <rPr>
        <b/>
        <sz val="11"/>
        <rFont val="Times New Roman"/>
        <charset val="134"/>
      </rPr>
      <t xml:space="preserve">    </t>
    </r>
    <r>
      <rPr>
        <b/>
        <sz val="11"/>
        <rFont val="SimSun"/>
        <charset val="134"/>
      </rPr>
      <t>计</t>
    </r>
  </si>
  <si>
    <t>财政拨款支出表</t>
  </si>
  <si>
    <t>单位名称</t>
  </si>
  <si>
    <t>一般公共预算支出</t>
  </si>
  <si>
    <t>政府性基金预算支出</t>
  </si>
  <si>
    <t>国有资本经营预算支出</t>
  </si>
  <si>
    <t>合  计</t>
  </si>
  <si>
    <t>宁县财政局</t>
  </si>
  <si>
    <t>宁县财政综合事务中心</t>
  </si>
  <si>
    <t>宁县国有资产事务中心</t>
  </si>
  <si>
    <t>一般公共预算支出情况表</t>
  </si>
  <si>
    <r>
      <rPr>
        <b/>
        <sz val="12"/>
        <rFont val="SimSun"/>
        <charset val="134"/>
      </rPr>
      <t>功能分类科目</t>
    </r>
  </si>
  <si>
    <r>
      <rPr>
        <b/>
        <sz val="12"/>
        <rFont val="SimSun"/>
        <charset val="134"/>
      </rPr>
      <t>一般公共预算支出</t>
    </r>
  </si>
  <si>
    <r>
      <rPr>
        <b/>
        <sz val="12"/>
        <rFont val="SimSun"/>
        <charset val="134"/>
      </rPr>
      <t>科目编码</t>
    </r>
  </si>
  <si>
    <r>
      <rPr>
        <b/>
        <sz val="12"/>
        <rFont val="SimSun"/>
        <charset val="134"/>
      </rPr>
      <t>科目名称</t>
    </r>
  </si>
  <si>
    <r>
      <rPr>
        <b/>
        <sz val="12"/>
        <rFont val="SimSun"/>
        <charset val="134"/>
      </rPr>
      <t>合计</t>
    </r>
  </si>
  <si>
    <r>
      <rPr>
        <b/>
        <sz val="12"/>
        <rFont val="SimSun"/>
        <charset val="134"/>
      </rPr>
      <t>基本支出</t>
    </r>
  </si>
  <si>
    <r>
      <rPr>
        <b/>
        <sz val="12"/>
        <rFont val="SimSun"/>
        <charset val="134"/>
      </rPr>
      <t>项目支出</t>
    </r>
  </si>
  <si>
    <t>行政运行</t>
  </si>
  <si>
    <t>一般行政管理事务</t>
  </si>
  <si>
    <t>事业运行</t>
  </si>
  <si>
    <t>其他一般公共服务支出</t>
  </si>
  <si>
    <t>社会保障和就业支出</t>
  </si>
  <si>
    <t>行政事业单位养老支出</t>
  </si>
  <si>
    <t>行政单位离退休</t>
  </si>
  <si>
    <t>事业单位离退休</t>
  </si>
  <si>
    <t>机关事业单位基本养老保险缴费支出</t>
  </si>
  <si>
    <t>其他社会保障和就业支出</t>
  </si>
  <si>
    <t>卫生健康支出</t>
  </si>
  <si>
    <t>行政事业单位医疗</t>
  </si>
  <si>
    <t>事业单位医疗</t>
  </si>
  <si>
    <t>农林水支出</t>
  </si>
  <si>
    <t>农村综合改革</t>
  </si>
  <si>
    <t>对村级公益事业建设的补助</t>
  </si>
  <si>
    <t>一般公共预算基本支出表</t>
  </si>
  <si>
    <t>经济分类科目</t>
  </si>
  <si>
    <t>一般公共预算基本支出</t>
  </si>
  <si>
    <t>科目编码</t>
  </si>
  <si>
    <t>科目名称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</si>
  <si>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</si>
  <si>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</si>
  <si>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</si>
  <si>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</si>
  <si>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</si>
  <si>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</si>
  <si>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</si>
  <si>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 xml:space="preserve">  津贴补贴</t>
  </si>
  <si>
    <t>30103</t>
  </si>
  <si>
    <t xml:space="preserve">  奖金</t>
  </si>
  <si>
    <t>30104</t>
  </si>
  <si>
    <t xml:space="preserve">  伙食费补助</t>
  </si>
  <si>
    <t>30105</t>
  </si>
  <si>
    <t xml:space="preserve">  绩效工资</t>
  </si>
  <si>
    <t>30106</t>
  </si>
  <si>
    <t xml:space="preserve">  机关事业单位基本养老保险缴费</t>
  </si>
  <si>
    <t>30107</t>
  </si>
  <si>
    <t xml:space="preserve">  职业年金缴费</t>
  </si>
  <si>
    <t>30108</t>
  </si>
  <si>
    <t xml:space="preserve">  职工基本医疗保险缴费</t>
  </si>
  <si>
    <t>30109</t>
  </si>
  <si>
    <t xml:space="preserve">  其他社会保障缴费</t>
  </si>
  <si>
    <t>30110</t>
  </si>
  <si>
    <t xml:space="preserve">  住房公积金</t>
  </si>
  <si>
    <t>30199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</si>
  <si>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</si>
  <si>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</si>
  <si>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</si>
  <si>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</si>
  <si>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</si>
  <si>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</si>
  <si>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</si>
  <si>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</si>
  <si>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</si>
  <si>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</si>
  <si>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</si>
  <si>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</si>
  <si>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</si>
  <si>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</si>
  <si>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</si>
  <si>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</si>
  <si>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</si>
  <si>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</si>
  <si>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专用材料费</t>
  </si>
  <si>
    <t xml:space="preserve">  被装购置费</t>
  </si>
  <si>
    <t>30224</t>
  </si>
  <si>
    <t xml:space="preserve">  专用燃料费</t>
  </si>
  <si>
    <t>30225</t>
  </si>
  <si>
    <t xml:space="preserve">  劳务费</t>
  </si>
  <si>
    <t>30226</t>
  </si>
  <si>
    <t xml:space="preserve">  委托业务费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</si>
  <si>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</si>
  <si>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</si>
  <si>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</si>
  <si>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</si>
  <si>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</si>
  <si>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</si>
  <si>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30239</t>
  </si>
  <si>
    <t xml:space="preserve">  其他交通费用</t>
  </si>
  <si>
    <r>
      <rPr>
        <sz val="10"/>
        <rFont val="宋体"/>
        <charset val="134"/>
      </rPr>
      <t xml:space="preserve">  其他交通费用</t>
    </r>
    <r>
      <rPr>
        <b/>
        <sz val="10"/>
        <color indexed="10"/>
        <rFont val="宋体"/>
        <charset val="134"/>
      </rPr>
      <t>（车补）</t>
    </r>
  </si>
  <si>
    <t>30299</t>
  </si>
  <si>
    <t xml:space="preserve">  其他商品和服务支出</t>
  </si>
  <si>
    <t>对个人和家庭的补助</t>
  </si>
  <si>
    <t xml:space="preserve">  离休费</t>
  </si>
  <si>
    <t xml:space="preserve">  退休费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</si>
  <si>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</si>
  <si>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</si>
  <si>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</si>
  <si>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</si>
  <si>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</si>
  <si>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</si>
  <si>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</si>
  <si>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>代缴社会保险费</t>
  </si>
  <si>
    <t xml:space="preserve">  其他对个人和家庭的补助支出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</si>
  <si>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</si>
  <si>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</si>
  <si>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</si>
  <si>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</si>
  <si>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</si>
  <si>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</si>
  <si>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</si>
  <si>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</si>
  <si>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</si>
  <si>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</si>
  <si>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 xml:space="preserve">                                                     单位：元</t>
  </si>
  <si>
    <t>序号</t>
  </si>
  <si>
    <t>经济科目编码</t>
  </si>
  <si>
    <t>经济科目名称</t>
  </si>
  <si>
    <t>302</t>
  </si>
  <si>
    <t>商品服务支出</t>
  </si>
  <si>
    <r>
      <rPr>
        <sz val="12"/>
        <color indexed="8"/>
        <rFont val="Calibri"/>
        <charset val="134"/>
      </rPr>
      <t xml:space="preserve">  </t>
    </r>
    <r>
      <rPr>
        <sz val="12"/>
        <color indexed="8"/>
        <rFont val="宋体"/>
        <charset val="134"/>
      </rPr>
      <t>会议费</t>
    </r>
  </si>
  <si>
    <r>
      <rPr>
        <sz val="12"/>
        <color indexed="8"/>
        <rFont val="Calibri"/>
        <charset val="134"/>
      </rPr>
      <t xml:space="preserve">  </t>
    </r>
    <r>
      <rPr>
        <sz val="12"/>
        <color indexed="8"/>
        <rFont val="宋体"/>
        <charset val="134"/>
      </rPr>
      <t>培训费</t>
    </r>
  </si>
  <si>
    <r>
      <rPr>
        <sz val="12"/>
        <color indexed="8"/>
        <rFont val="Calibri"/>
        <charset val="134"/>
      </rPr>
      <t xml:space="preserve">  </t>
    </r>
    <r>
      <rPr>
        <sz val="12"/>
        <color indexed="8"/>
        <rFont val="宋体"/>
        <charset val="134"/>
      </rPr>
      <t>公务接待费</t>
    </r>
  </si>
  <si>
    <r>
      <rPr>
        <sz val="12"/>
        <color indexed="8"/>
        <rFont val="Calibri"/>
        <charset val="134"/>
      </rPr>
      <t xml:space="preserve">  </t>
    </r>
    <r>
      <rPr>
        <sz val="12"/>
        <color indexed="8"/>
        <rFont val="宋体"/>
        <charset val="134"/>
      </rPr>
      <t>专用材料费</t>
    </r>
  </si>
  <si>
    <r>
      <rPr>
        <sz val="12"/>
        <color indexed="8"/>
        <rFont val="Calibri"/>
        <charset val="134"/>
      </rPr>
      <t xml:space="preserve">  </t>
    </r>
    <r>
      <rPr>
        <sz val="12"/>
        <color indexed="8"/>
        <rFont val="宋体"/>
        <charset val="134"/>
      </rPr>
      <t>被装购置费</t>
    </r>
  </si>
  <si>
    <r>
      <rPr>
        <sz val="12"/>
        <rFont val="Arial"/>
        <charset val="134"/>
      </rPr>
      <t xml:space="preserve">  </t>
    </r>
    <r>
      <rPr>
        <sz val="12"/>
        <rFont val="宋体"/>
        <charset val="134"/>
      </rPr>
      <t>专用燃料费</t>
    </r>
  </si>
  <si>
    <r>
      <rPr>
        <sz val="12"/>
        <rFont val="Arial"/>
        <charset val="134"/>
      </rPr>
      <t xml:space="preserve">  </t>
    </r>
    <r>
      <rPr>
        <sz val="12"/>
        <rFont val="宋体"/>
        <charset val="134"/>
      </rPr>
      <t>劳务费</t>
    </r>
  </si>
  <si>
    <r>
      <rPr>
        <sz val="12"/>
        <rFont val="Arial"/>
        <charset val="134"/>
      </rPr>
      <t xml:space="preserve">  </t>
    </r>
    <r>
      <rPr>
        <sz val="12"/>
        <rFont val="宋体"/>
        <charset val="134"/>
      </rPr>
      <t>委托业务费</t>
    </r>
  </si>
  <si>
    <r>
      <rPr>
        <sz val="12"/>
        <color indexed="8"/>
        <rFont val="Calibri"/>
        <charset val="134"/>
      </rPr>
      <t xml:space="preserve">  </t>
    </r>
    <r>
      <rPr>
        <sz val="12"/>
        <color indexed="8"/>
        <rFont val="宋体"/>
        <charset val="134"/>
      </rPr>
      <t>工会经费</t>
    </r>
  </si>
  <si>
    <r>
      <rPr>
        <sz val="12"/>
        <color indexed="8"/>
        <rFont val="Calibri"/>
        <charset val="134"/>
      </rPr>
      <t xml:space="preserve">  </t>
    </r>
    <r>
      <rPr>
        <sz val="12"/>
        <color indexed="8"/>
        <rFont val="宋体"/>
        <charset val="134"/>
      </rPr>
      <t>福利费</t>
    </r>
  </si>
  <si>
    <r>
      <rPr>
        <sz val="12"/>
        <color indexed="8"/>
        <rFont val="Calibri"/>
        <charset val="134"/>
      </rPr>
      <t xml:space="preserve">  </t>
    </r>
    <r>
      <rPr>
        <sz val="12"/>
        <color indexed="8"/>
        <rFont val="宋体"/>
        <charset val="134"/>
      </rPr>
      <t>公务用车运行维护费</t>
    </r>
  </si>
  <si>
    <r>
      <rPr>
        <sz val="12"/>
        <color indexed="8"/>
        <rFont val="Calibri"/>
        <charset val="134"/>
      </rPr>
      <t xml:space="preserve">  </t>
    </r>
    <r>
      <rPr>
        <sz val="12"/>
        <color indexed="8"/>
        <rFont val="宋体"/>
        <charset val="134"/>
      </rPr>
      <t>其他交通费用</t>
    </r>
  </si>
  <si>
    <r>
      <rPr>
        <sz val="12"/>
        <color indexed="8"/>
        <rFont val="Calibri"/>
        <charset val="134"/>
      </rPr>
      <t xml:space="preserve">  </t>
    </r>
    <r>
      <rPr>
        <sz val="12"/>
        <color indexed="8"/>
        <rFont val="宋体"/>
        <charset val="134"/>
      </rPr>
      <t>其他交通费用（车补）</t>
    </r>
  </si>
  <si>
    <r>
      <rPr>
        <sz val="12"/>
        <color indexed="8"/>
        <rFont val="Calibri"/>
        <charset val="134"/>
      </rPr>
      <t xml:space="preserve">  </t>
    </r>
    <r>
      <rPr>
        <sz val="12"/>
        <color indexed="8"/>
        <rFont val="宋体"/>
        <charset val="134"/>
      </rPr>
      <t>其他商品和服务支出</t>
    </r>
  </si>
  <si>
    <t>政府性基金预算支出情况表</t>
  </si>
  <si>
    <t>项  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</si>
  <si>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</si>
  <si>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</si>
  <si>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</si>
  <si>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</si>
  <si>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</si>
  <si>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</si>
  <si>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国有资本经营预算支出情况表</t>
  </si>
  <si>
    <t>**</t>
  </si>
  <si>
    <t>总计</t>
  </si>
  <si>
    <t>国有企业退休人员社会化管理补助资金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</si>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</sst>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  <numFmt numFmtId="178" formatCode="#,##0.00_ ;[Red]\-#,##0.00\ "/>
  </numFmts>
  <fonts count="92">
    <font>
      <sz val="11"/>
      <color indexed="8"/>
      <name val="宋体"/>
      <charset val="1"/>
      <scheme val="minor"/>
    </font>
    <font>
      <sz val="22"/>
      <color indexed="8"/>
      <name val="方正小标宋简体"/>
      <charset val="1"/>
    </font>
    <font>
      <sz val="9"/>
      <color rgb="FF000000"/>
      <name val="宋体"/>
      <charset val="1"/>
      <scheme val="minor"/>
    </font>
    <font>
      <b/>
      <sz val="14"/>
      <color indexed="8"/>
      <name val="宋体"/>
      <charset val="1"/>
      <scheme val="minor"/>
    </font>
    <font>
      <b/>
      <sz val="12"/>
      <color rgb="FF000000"/>
      <name val="宋体"/>
      <charset val="1"/>
      <scheme val="minor"/>
    </font>
    <font>
      <b/>
      <sz val="12"/>
      <color indexed="8"/>
      <name val="宋体"/>
      <charset val="1"/>
      <scheme val="minor"/>
    </font>
    <font>
      <sz val="12"/>
      <color rgb="FF000000"/>
      <name val="Times New Roman"/>
      <charset val="1"/>
    </font>
    <font>
      <sz val="12"/>
      <color rgb="FF000000"/>
      <name val="宋体"/>
      <charset val="1"/>
      <scheme val="minor"/>
    </font>
    <font>
      <sz val="12"/>
      <color indexed="8"/>
      <name val="宋体"/>
      <charset val="1"/>
      <scheme val="minor"/>
    </font>
    <font>
      <sz val="9"/>
      <name val="SimSun"/>
      <charset val="134"/>
    </font>
    <font>
      <sz val="22"/>
      <name val="方正小标宋简体"/>
      <charset val="134"/>
    </font>
    <font>
      <sz val="10"/>
      <name val="SimSun"/>
      <charset val="134"/>
    </font>
    <font>
      <b/>
      <sz val="14"/>
      <name val="宋体"/>
      <charset val="134"/>
    </font>
    <font>
      <sz val="12"/>
      <name val="宋体"/>
      <charset val="134"/>
    </font>
    <font>
      <sz val="12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sz val="22"/>
      <color indexed="8"/>
      <name val="方正小标宋简体"/>
      <charset val="134"/>
    </font>
    <font>
      <b/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"/>
      <scheme val="minor"/>
    </font>
    <font>
      <b/>
      <sz val="12"/>
      <name val="SimSun"/>
      <charset val="134"/>
    </font>
    <font>
      <b/>
      <sz val="12"/>
      <name val="Times New Roman"/>
      <charset val="134"/>
    </font>
    <font>
      <sz val="12"/>
      <color indexed="8"/>
      <name val="Times New Roman"/>
      <charset val="1"/>
    </font>
    <font>
      <b/>
      <sz val="12"/>
      <color indexed="8"/>
      <name val="Times New Roman"/>
      <charset val="134"/>
    </font>
    <font>
      <b/>
      <sz val="12"/>
      <color indexed="8"/>
      <name val="Times New Roman"/>
      <charset val="1"/>
    </font>
    <font>
      <sz val="12"/>
      <color indexed="8"/>
      <name val="Times New Roman"/>
      <charset val="134"/>
    </font>
    <font>
      <sz val="12"/>
      <color indexed="8"/>
      <name val="宋体"/>
      <charset val="134"/>
    </font>
    <font>
      <sz val="12"/>
      <name val="Times New Roman"/>
      <charset val="134"/>
    </font>
    <font>
      <sz val="12"/>
      <color indexed="8"/>
      <name val="Calibri"/>
      <charset val="134"/>
    </font>
    <font>
      <sz val="12"/>
      <name val="Arial"/>
      <charset val="134"/>
    </font>
    <font>
      <b/>
      <sz val="14"/>
      <name val="SimSun"/>
      <charset val="134"/>
    </font>
    <font>
      <sz val="11"/>
      <color indexed="8"/>
      <name val="宋体"/>
      <charset val="134"/>
    </font>
    <font>
      <b/>
      <sz val="10"/>
      <color indexed="8"/>
      <name val="SimSun"/>
      <charset val="134"/>
    </font>
    <font>
      <sz val="10"/>
      <color indexed="8"/>
      <name val="SimSun"/>
      <charset val="134"/>
    </font>
    <font>
      <b/>
      <sz val="14"/>
      <color indexed="8"/>
      <name val="SimSun"/>
      <charset val="134"/>
    </font>
    <font>
      <b/>
      <sz val="10"/>
      <color indexed="8"/>
      <name val="Times New Roman"/>
      <charset val="134"/>
    </font>
    <font>
      <b/>
      <sz val="9"/>
      <color indexed="8"/>
      <name val="Times New Roman"/>
      <charset val="134"/>
    </font>
    <font>
      <b/>
      <sz val="9"/>
      <color indexed="8"/>
      <name val="宋体"/>
      <charset val="134"/>
    </font>
    <font>
      <sz val="10"/>
      <color indexed="8"/>
      <name val="Times New Roman"/>
      <charset val="134"/>
    </font>
    <font>
      <sz val="9"/>
      <color indexed="8"/>
      <name val="Times New Roman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b/>
      <sz val="10"/>
      <name val="宋体"/>
      <charset val="134"/>
    </font>
    <font>
      <b/>
      <sz val="11"/>
      <color indexed="8"/>
      <name val="宋体"/>
      <charset val="1"/>
      <scheme val="minor"/>
    </font>
    <font>
      <sz val="11"/>
      <name val="Times New Roman"/>
      <charset val="134"/>
    </font>
    <font>
      <b/>
      <sz val="11"/>
      <name val="Times New Roman"/>
      <charset val="134"/>
    </font>
    <font>
      <b/>
      <sz val="11"/>
      <name val="SimSun"/>
      <charset val="134"/>
    </font>
    <font>
      <b/>
      <sz val="10"/>
      <name val="SimSun"/>
      <charset val="134"/>
    </font>
    <font>
      <sz val="22"/>
      <name val="黑体"/>
      <charset val="134"/>
    </font>
    <font>
      <b/>
      <sz val="9"/>
      <color rgb="FF000000"/>
      <name val="宋体"/>
      <charset val="1"/>
      <scheme val="minor"/>
    </font>
    <font>
      <sz val="11"/>
      <color indexed="8"/>
      <name val="Times New Roman"/>
      <charset val="134"/>
    </font>
    <font>
      <b/>
      <sz val="11"/>
      <color indexed="8"/>
      <name val="Times New Roman"/>
      <charset val="134"/>
    </font>
    <font>
      <sz val="11"/>
      <color indexed="8"/>
      <name val="Times New Roman"/>
      <charset val="1"/>
    </font>
    <font>
      <b/>
      <sz val="9"/>
      <name val="SimSun"/>
      <charset val="134"/>
    </font>
    <font>
      <sz val="20"/>
      <name val="方正小标宋简体"/>
      <charset val="134"/>
    </font>
    <font>
      <b/>
      <sz val="12"/>
      <name val="宋体"/>
      <charset val="134"/>
      <scheme val="minor"/>
    </font>
    <font>
      <sz val="11"/>
      <name val="SimSun"/>
      <charset val="134"/>
    </font>
    <font>
      <sz val="12"/>
      <name val="Times New Roman"/>
      <charset val="1"/>
    </font>
    <font>
      <sz val="16"/>
      <color indexed="8"/>
      <name val="宋体"/>
      <charset val="1"/>
      <scheme val="minor"/>
    </font>
    <font>
      <sz val="16"/>
      <color indexed="8"/>
      <name val="Times New Roman"/>
      <charset val="1"/>
    </font>
    <font>
      <sz val="16"/>
      <name val="宋体"/>
      <charset val="134"/>
      <scheme val="minor"/>
    </font>
    <font>
      <sz val="36"/>
      <name val="方正小标宋简体"/>
      <charset val="134"/>
    </font>
    <font>
      <sz val="16"/>
      <name val="Times New Roman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宋体"/>
      <charset val="1"/>
    </font>
    <font>
      <b/>
      <sz val="10"/>
      <color indexed="1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70" fillId="0" borderId="0" applyFont="0" applyFill="0" applyBorder="0" applyAlignment="0" applyProtection="0">
      <alignment vertical="center"/>
    </xf>
    <xf numFmtId="44" fontId="70" fillId="0" borderId="0" applyFont="0" applyFill="0" applyBorder="0" applyAlignment="0" applyProtection="0">
      <alignment vertical="center"/>
    </xf>
    <xf numFmtId="9" fontId="70" fillId="0" borderId="0" applyFont="0" applyFill="0" applyBorder="0" applyAlignment="0" applyProtection="0">
      <alignment vertical="center"/>
    </xf>
    <xf numFmtId="41" fontId="70" fillId="0" borderId="0" applyFont="0" applyFill="0" applyBorder="0" applyAlignment="0" applyProtection="0">
      <alignment vertical="center"/>
    </xf>
    <xf numFmtId="42" fontId="70" fillId="0" borderId="0" applyFon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0" fillId="5" borderId="6" applyNumberFormat="0" applyFont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6" fillId="0" borderId="7" applyNumberFormat="0" applyFill="0" applyAlignment="0" applyProtection="0">
      <alignment vertical="center"/>
    </xf>
    <xf numFmtId="0" fontId="77" fillId="0" borderId="7" applyNumberFormat="0" applyFill="0" applyAlignment="0" applyProtection="0">
      <alignment vertical="center"/>
    </xf>
    <xf numFmtId="0" fontId="78" fillId="0" borderId="8" applyNumberFormat="0" applyFill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9" fillId="6" borderId="9" applyNumberFormat="0" applyAlignment="0" applyProtection="0">
      <alignment vertical="center"/>
    </xf>
    <xf numFmtId="0" fontId="80" fillId="7" borderId="10" applyNumberFormat="0" applyAlignment="0" applyProtection="0">
      <alignment vertical="center"/>
    </xf>
    <xf numFmtId="0" fontId="81" fillId="7" borderId="9" applyNumberFormat="0" applyAlignment="0" applyProtection="0">
      <alignment vertical="center"/>
    </xf>
    <xf numFmtId="0" fontId="82" fillId="8" borderId="11" applyNumberFormat="0" applyAlignment="0" applyProtection="0">
      <alignment vertical="center"/>
    </xf>
    <xf numFmtId="0" fontId="83" fillId="0" borderId="12" applyNumberFormat="0" applyFill="0" applyAlignment="0" applyProtection="0">
      <alignment vertical="center"/>
    </xf>
    <xf numFmtId="0" fontId="84" fillId="0" borderId="13" applyNumberFormat="0" applyFill="0" applyAlignment="0" applyProtection="0">
      <alignment vertical="center"/>
    </xf>
    <xf numFmtId="0" fontId="85" fillId="9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7" fillId="11" borderId="0" applyNumberFormat="0" applyBorder="0" applyAlignment="0" applyProtection="0">
      <alignment vertical="center"/>
    </xf>
    <xf numFmtId="0" fontId="88" fillId="12" borderId="0" applyNumberFormat="0" applyBorder="0" applyAlignment="0" applyProtection="0">
      <alignment vertical="center"/>
    </xf>
    <xf numFmtId="0" fontId="89" fillId="13" borderId="0" applyNumberFormat="0" applyBorder="0" applyAlignment="0" applyProtection="0">
      <alignment vertical="center"/>
    </xf>
    <xf numFmtId="0" fontId="89" fillId="14" borderId="0" applyNumberFormat="0" applyBorder="0" applyAlignment="0" applyProtection="0">
      <alignment vertical="center"/>
    </xf>
    <xf numFmtId="0" fontId="88" fillId="15" borderId="0" applyNumberFormat="0" applyBorder="0" applyAlignment="0" applyProtection="0">
      <alignment vertical="center"/>
    </xf>
    <xf numFmtId="0" fontId="88" fillId="16" borderId="0" applyNumberFormat="0" applyBorder="0" applyAlignment="0" applyProtection="0">
      <alignment vertical="center"/>
    </xf>
    <xf numFmtId="0" fontId="89" fillId="17" borderId="0" applyNumberFormat="0" applyBorder="0" applyAlignment="0" applyProtection="0">
      <alignment vertical="center"/>
    </xf>
    <xf numFmtId="0" fontId="89" fillId="18" borderId="0" applyNumberFormat="0" applyBorder="0" applyAlignment="0" applyProtection="0">
      <alignment vertical="center"/>
    </xf>
    <xf numFmtId="0" fontId="88" fillId="19" borderId="0" applyNumberFormat="0" applyBorder="0" applyAlignment="0" applyProtection="0">
      <alignment vertical="center"/>
    </xf>
    <xf numFmtId="0" fontId="88" fillId="20" borderId="0" applyNumberFormat="0" applyBorder="0" applyAlignment="0" applyProtection="0">
      <alignment vertical="center"/>
    </xf>
    <xf numFmtId="0" fontId="89" fillId="21" borderId="0" applyNumberFormat="0" applyBorder="0" applyAlignment="0" applyProtection="0">
      <alignment vertical="center"/>
    </xf>
    <xf numFmtId="0" fontId="89" fillId="22" borderId="0" applyNumberFormat="0" applyBorder="0" applyAlignment="0" applyProtection="0">
      <alignment vertical="center"/>
    </xf>
    <xf numFmtId="0" fontId="88" fillId="23" borderId="0" applyNumberFormat="0" applyBorder="0" applyAlignment="0" applyProtection="0">
      <alignment vertical="center"/>
    </xf>
    <xf numFmtId="0" fontId="88" fillId="24" borderId="0" applyNumberFormat="0" applyBorder="0" applyAlignment="0" applyProtection="0">
      <alignment vertical="center"/>
    </xf>
    <xf numFmtId="0" fontId="89" fillId="25" borderId="0" applyNumberFormat="0" applyBorder="0" applyAlignment="0" applyProtection="0">
      <alignment vertical="center"/>
    </xf>
    <xf numFmtId="0" fontId="89" fillId="26" borderId="0" applyNumberFormat="0" applyBorder="0" applyAlignment="0" applyProtection="0">
      <alignment vertical="center"/>
    </xf>
    <xf numFmtId="0" fontId="88" fillId="27" borderId="0" applyNumberFormat="0" applyBorder="0" applyAlignment="0" applyProtection="0">
      <alignment vertical="center"/>
    </xf>
    <xf numFmtId="0" fontId="88" fillId="28" borderId="0" applyNumberFormat="0" applyBorder="0" applyAlignment="0" applyProtection="0">
      <alignment vertical="center"/>
    </xf>
    <xf numFmtId="0" fontId="89" fillId="29" borderId="0" applyNumberFormat="0" applyBorder="0" applyAlignment="0" applyProtection="0">
      <alignment vertical="center"/>
    </xf>
    <xf numFmtId="0" fontId="89" fillId="30" borderId="0" applyNumberFormat="0" applyBorder="0" applyAlignment="0" applyProtection="0">
      <alignment vertical="center"/>
    </xf>
    <xf numFmtId="0" fontId="88" fillId="31" borderId="0" applyNumberFormat="0" applyBorder="0" applyAlignment="0" applyProtection="0">
      <alignment vertical="center"/>
    </xf>
    <xf numFmtId="0" fontId="88" fillId="32" borderId="0" applyNumberFormat="0" applyBorder="0" applyAlignment="0" applyProtection="0">
      <alignment vertical="center"/>
    </xf>
    <xf numFmtId="0" fontId="89" fillId="33" borderId="0" applyNumberFormat="0" applyBorder="0" applyAlignment="0" applyProtection="0">
      <alignment vertical="center"/>
    </xf>
    <xf numFmtId="0" fontId="89" fillId="34" borderId="0" applyNumberFormat="0" applyBorder="0" applyAlignment="0" applyProtection="0">
      <alignment vertical="center"/>
    </xf>
    <xf numFmtId="0" fontId="88" fillId="35" borderId="0" applyNumberFormat="0" applyBorder="0" applyAlignment="0" applyProtection="0">
      <alignment vertical="center"/>
    </xf>
    <xf numFmtId="0" fontId="15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152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right" vertical="center" wrapText="1"/>
    </xf>
    <xf numFmtId="0" fontId="13" fillId="0" borderId="2" xfId="0" applyFont="1" applyBorder="1" applyAlignment="1">
      <alignment horizontal="center" vertical="center" wrapText="1"/>
    </xf>
    <xf numFmtId="176" fontId="14" fillId="0" borderId="2" xfId="0" applyNumberFormat="1" applyFont="1" applyBorder="1" applyAlignment="1">
      <alignment horizontal="center" vertical="center" wrapText="1"/>
    </xf>
    <xf numFmtId="0" fontId="15" fillId="0" borderId="0" xfId="0" applyFont="1" applyFill="1" applyAlignment="1"/>
    <xf numFmtId="0" fontId="16" fillId="0" borderId="0" xfId="0" applyFont="1" applyFill="1" applyBorder="1" applyAlignment="1" applyProtection="1"/>
    <xf numFmtId="0" fontId="17" fillId="0" borderId="0" xfId="0" applyFont="1" applyFill="1" applyBorder="1" applyAlignment="1" applyProtection="1">
      <alignment vertical="center" wrapText="1"/>
    </xf>
    <xf numFmtId="0" fontId="18" fillId="0" borderId="0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right" vertical="center"/>
    </xf>
    <xf numFmtId="0" fontId="20" fillId="0" borderId="1" xfId="0" applyFont="1" applyFill="1" applyBorder="1" applyAlignment="1" applyProtection="1">
      <alignment horizontal="center" vertical="center"/>
    </xf>
    <xf numFmtId="0" fontId="20" fillId="0" borderId="1" xfId="0" applyFont="1" applyFill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center" vertical="center"/>
    </xf>
    <xf numFmtId="0" fontId="22" fillId="0" borderId="1" xfId="0" applyFont="1" applyFill="1" applyBorder="1" applyAlignment="1" applyProtection="1">
      <alignment horizontal="center" vertical="center"/>
    </xf>
    <xf numFmtId="0" fontId="22" fillId="0" borderId="1" xfId="0" applyFont="1" applyFill="1" applyBorder="1" applyAlignment="1" applyProtection="1">
      <alignment horizontal="center" vertical="center" wrapText="1"/>
    </xf>
    <xf numFmtId="49" fontId="23" fillId="0" borderId="1" xfId="0" applyNumberFormat="1" applyFont="1" applyFill="1" applyBorder="1" applyAlignment="1" applyProtection="1">
      <alignment horizontal="left" vertical="center"/>
    </xf>
    <xf numFmtId="177" fontId="23" fillId="0" borderId="1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4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25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 applyProtection="1">
      <alignment horizontal="left" vertical="center" wrapText="1"/>
    </xf>
    <xf numFmtId="49" fontId="20" fillId="0" borderId="1" xfId="0" applyNumberFormat="1" applyFont="1" applyFill="1" applyBorder="1" applyAlignment="1" applyProtection="1">
      <alignment horizontal="center" vertical="center"/>
    </xf>
    <xf numFmtId="176" fontId="26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27" fillId="0" borderId="1" xfId="0" applyFont="1" applyFill="1" applyBorder="1" applyAlignment="1">
      <alignment horizontal="center" vertical="center"/>
    </xf>
    <xf numFmtId="49" fontId="28" fillId="0" borderId="1" xfId="0" applyNumberFormat="1" applyFont="1" applyFill="1" applyBorder="1" applyAlignment="1" applyProtection="1">
      <alignment horizontal="center" vertical="center" wrapText="1"/>
    </xf>
    <xf numFmtId="49" fontId="20" fillId="0" borderId="1" xfId="0" applyNumberFormat="1" applyFont="1" applyFill="1" applyBorder="1" applyAlignment="1" applyProtection="1">
      <alignment horizontal="left" vertical="center"/>
    </xf>
    <xf numFmtId="176" fontId="29" fillId="0" borderId="1" xfId="0" applyNumberFormat="1" applyFont="1" applyFill="1" applyBorder="1" applyAlignment="1">
      <alignment horizontal="center" vertical="center"/>
    </xf>
    <xf numFmtId="49" fontId="30" fillId="0" borderId="1" xfId="0" applyNumberFormat="1" applyFont="1" applyFill="1" applyBorder="1" applyAlignment="1" applyProtection="1">
      <alignment horizontal="center" vertical="center" wrapText="1"/>
    </xf>
    <xf numFmtId="49" fontId="31" fillId="0" borderId="1" xfId="0" applyNumberFormat="1" applyFont="1" applyFill="1" applyBorder="1" applyAlignment="1" applyProtection="1">
      <alignment horizontal="left" vertical="center"/>
    </xf>
    <xf numFmtId="176" fontId="27" fillId="0" borderId="1" xfId="0" applyNumberFormat="1" applyFont="1" applyFill="1" applyBorder="1" applyAlignment="1">
      <alignment horizontal="center" vertical="center"/>
    </xf>
    <xf numFmtId="176" fontId="32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 applyProtection="1">
      <alignment horizontal="left"/>
    </xf>
    <xf numFmtId="0" fontId="34" fillId="0" borderId="1" xfId="0" applyFont="1" applyFill="1" applyBorder="1" applyAlignment="1">
      <alignment horizontal="left"/>
    </xf>
    <xf numFmtId="0" fontId="35" fillId="0" borderId="0" xfId="0" applyFont="1" applyAlignment="1">
      <alignment horizontal="center" vertical="center" wrapText="1"/>
    </xf>
    <xf numFmtId="0" fontId="35" fillId="0" borderId="0" xfId="0" applyFont="1" applyAlignment="1">
      <alignment horizontal="right" vertical="center" wrapText="1"/>
    </xf>
    <xf numFmtId="0" fontId="14" fillId="0" borderId="2" xfId="0" applyFont="1" applyBorder="1" applyAlignment="1">
      <alignment horizontal="center" vertical="center" wrapText="1"/>
    </xf>
    <xf numFmtId="0" fontId="25" fillId="0" borderId="2" xfId="0" applyFont="1" applyBorder="1" applyAlignment="1">
      <alignment vertical="center" wrapText="1"/>
    </xf>
    <xf numFmtId="176" fontId="25" fillId="0" borderId="2" xfId="0" applyNumberFormat="1" applyFont="1" applyBorder="1" applyAlignment="1">
      <alignment horizontal="center" vertical="center" wrapText="1"/>
    </xf>
    <xf numFmtId="0" fontId="36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18" fillId="0" borderId="0" xfId="0" applyNumberFormat="1" applyFont="1" applyFill="1" applyBorder="1" applyAlignment="1">
      <alignment horizontal="center" vertical="center" wrapText="1"/>
    </xf>
    <xf numFmtId="0" fontId="37" fillId="0" borderId="0" xfId="0" applyNumberFormat="1" applyFont="1" applyFill="1" applyBorder="1" applyAlignment="1">
      <alignment vertical="center" wrapText="1"/>
    </xf>
    <xf numFmtId="0" fontId="38" fillId="0" borderId="0" xfId="0" applyNumberFormat="1" applyFont="1" applyFill="1" applyBorder="1" applyAlignment="1">
      <alignment vertical="center" wrapText="1"/>
    </xf>
    <xf numFmtId="0" fontId="39" fillId="0" borderId="0" xfId="0" applyNumberFormat="1" applyFont="1" applyFill="1" applyBorder="1" applyAlignment="1">
      <alignment horizontal="right" vertical="center" wrapText="1"/>
    </xf>
    <xf numFmtId="0" fontId="37" fillId="0" borderId="3" xfId="0" applyNumberFormat="1" applyFont="1" applyFill="1" applyBorder="1" applyAlignment="1">
      <alignment horizontal="center" vertical="center" wrapText="1"/>
    </xf>
    <xf numFmtId="0" fontId="37" fillId="0" borderId="1" xfId="0" applyNumberFormat="1" applyFont="1" applyFill="1" applyBorder="1" applyAlignment="1">
      <alignment horizontal="center" vertical="center" wrapText="1"/>
    </xf>
    <xf numFmtId="0" fontId="37" fillId="0" borderId="1" xfId="0" applyNumberFormat="1" applyFont="1" applyFill="1" applyBorder="1" applyAlignment="1">
      <alignment horizontal="left" vertical="center" wrapText="1"/>
    </xf>
    <xf numFmtId="176" fontId="40" fillId="0" borderId="1" xfId="0" applyNumberFormat="1" applyFont="1" applyFill="1" applyBorder="1" applyAlignment="1">
      <alignment horizontal="center" vertical="center" wrapText="1"/>
    </xf>
    <xf numFmtId="49" fontId="41" fillId="0" borderId="1" xfId="0" applyNumberFormat="1" applyFont="1" applyFill="1" applyBorder="1" applyAlignment="1">
      <alignment horizontal="left" vertical="center"/>
    </xf>
    <xf numFmtId="49" fontId="42" fillId="0" borderId="1" xfId="0" applyNumberFormat="1" applyFont="1" applyFill="1" applyBorder="1" applyAlignment="1">
      <alignment horizontal="left" vertical="center"/>
    </xf>
    <xf numFmtId="176" fontId="43" fillId="3" borderId="1" xfId="0" applyNumberFormat="1" applyFont="1" applyFill="1" applyBorder="1" applyAlignment="1">
      <alignment horizontal="center" vertical="center" wrapText="1"/>
    </xf>
    <xf numFmtId="176" fontId="43" fillId="0" borderId="1" xfId="0" applyNumberFormat="1" applyFont="1" applyFill="1" applyBorder="1" applyAlignment="1">
      <alignment horizontal="center" vertical="center" wrapText="1"/>
    </xf>
    <xf numFmtId="49" fontId="44" fillId="0" borderId="1" xfId="0" applyNumberFormat="1" applyFont="1" applyFill="1" applyBorder="1" applyAlignment="1">
      <alignment horizontal="left" vertical="center"/>
    </xf>
    <xf numFmtId="49" fontId="45" fillId="0" borderId="1" xfId="0" applyNumberFormat="1" applyFont="1" applyFill="1" applyBorder="1" applyAlignment="1">
      <alignment horizontal="left" vertical="center"/>
    </xf>
    <xf numFmtId="49" fontId="46" fillId="0" borderId="1" xfId="50" applyNumberFormat="1" applyFont="1" applyFill="1" applyBorder="1" applyAlignment="1">
      <alignment horizontal="left" vertical="center" wrapText="1"/>
    </xf>
    <xf numFmtId="176" fontId="43" fillId="0" borderId="1" xfId="0" applyNumberFormat="1" applyFont="1" applyFill="1" applyBorder="1" applyAlignment="1">
      <alignment horizontal="center" vertical="center"/>
    </xf>
    <xf numFmtId="176" fontId="40" fillId="3" borderId="1" xfId="0" applyNumberFormat="1" applyFont="1" applyFill="1" applyBorder="1" applyAlignment="1">
      <alignment horizontal="center" vertical="center" wrapText="1"/>
    </xf>
    <xf numFmtId="176" fontId="40" fillId="0" borderId="1" xfId="0" applyNumberFormat="1" applyFont="1" applyFill="1" applyBorder="1" applyAlignment="1">
      <alignment horizontal="center" vertical="center"/>
    </xf>
    <xf numFmtId="0" fontId="43" fillId="0" borderId="1" xfId="0" applyFont="1" applyFill="1" applyBorder="1" applyAlignment="1">
      <alignment horizontal="left" vertical="center"/>
    </xf>
    <xf numFmtId="49" fontId="46" fillId="0" borderId="1" xfId="51" applyNumberFormat="1" applyFont="1" applyFill="1" applyBorder="1" applyAlignment="1">
      <alignment horizontal="left" vertical="center" wrapText="1"/>
    </xf>
    <xf numFmtId="176" fontId="47" fillId="0" borderId="1" xfId="52" applyNumberFormat="1" applyFont="1" applyFill="1" applyBorder="1" applyAlignment="1">
      <alignment horizontal="center" vertical="center" wrapText="1"/>
    </xf>
    <xf numFmtId="49" fontId="47" fillId="0" borderId="1" xfId="53" applyNumberFormat="1" applyFont="1" applyFill="1" applyBorder="1" applyAlignment="1">
      <alignment horizontal="left" vertical="center" wrapText="1"/>
    </xf>
    <xf numFmtId="0" fontId="40" fillId="0" borderId="1" xfId="0" applyFont="1" applyFill="1" applyBorder="1" applyAlignment="1">
      <alignment horizontal="left" vertical="center"/>
    </xf>
    <xf numFmtId="49" fontId="48" fillId="0" borderId="1" xfId="54" applyNumberFormat="1" applyFont="1" applyFill="1" applyBorder="1" applyAlignment="1">
      <alignment horizontal="left" vertical="center" wrapText="1"/>
    </xf>
    <xf numFmtId="49" fontId="46" fillId="0" borderId="1" xfId="54" applyNumberFormat="1" applyFont="1" applyFill="1" applyBorder="1" applyAlignment="1">
      <alignment horizontal="left" vertical="center" wrapText="1"/>
    </xf>
    <xf numFmtId="0" fontId="35" fillId="0" borderId="0" xfId="0" applyFont="1" applyBorder="1" applyAlignment="1">
      <alignment horizontal="right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4" fontId="26" fillId="4" borderId="1" xfId="0" applyNumberFormat="1" applyFont="1" applyFill="1" applyBorder="1" applyAlignment="1">
      <alignment horizontal="center" vertical="center" wrapText="1"/>
    </xf>
    <xf numFmtId="0" fontId="32" fillId="4" borderId="1" xfId="0" applyFont="1" applyFill="1" applyBorder="1" applyAlignment="1">
      <alignment horizontal="left" vertical="center" wrapText="1"/>
    </xf>
    <xf numFmtId="0" fontId="26" fillId="4" borderId="1" xfId="0" applyFont="1" applyFill="1" applyBorder="1" applyAlignment="1">
      <alignment horizontal="left" vertical="center" wrapText="1"/>
    </xf>
    <xf numFmtId="176" fontId="26" fillId="4" borderId="1" xfId="0" applyNumberFormat="1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 applyProtection="1">
      <alignment horizontal="left" vertical="center"/>
    </xf>
    <xf numFmtId="176" fontId="32" fillId="0" borderId="1" xfId="0" applyNumberFormat="1" applyFont="1" applyBorder="1" applyAlignment="1">
      <alignment horizontal="center" vertical="center" wrapText="1"/>
    </xf>
    <xf numFmtId="176" fontId="32" fillId="4" borderId="1" xfId="0" applyNumberFormat="1" applyFont="1" applyFill="1" applyBorder="1" applyAlignment="1">
      <alignment horizontal="center" vertical="center" wrapText="1"/>
    </xf>
    <xf numFmtId="176" fontId="32" fillId="0" borderId="4" xfId="0" applyNumberFormat="1" applyFont="1" applyBorder="1" applyAlignment="1">
      <alignment horizontal="center" vertical="center" wrapText="1"/>
    </xf>
    <xf numFmtId="176" fontId="27" fillId="0" borderId="1" xfId="0" applyNumberFormat="1" applyFont="1" applyBorder="1" applyAlignment="1">
      <alignment horizontal="center" vertical="center"/>
    </xf>
    <xf numFmtId="176" fontId="27" fillId="0" borderId="4" xfId="0" applyNumberFormat="1" applyFont="1" applyBorder="1" applyAlignment="1">
      <alignment horizontal="center" vertical="center"/>
    </xf>
    <xf numFmtId="0" fontId="31" fillId="0" borderId="1" xfId="0" applyFont="1" applyFill="1" applyBorder="1" applyAlignment="1">
      <alignment vertical="center"/>
    </xf>
    <xf numFmtId="176" fontId="27" fillId="0" borderId="1" xfId="0" applyNumberFormat="1" applyFont="1" applyBorder="1">
      <alignment vertical="center"/>
    </xf>
    <xf numFmtId="0" fontId="49" fillId="0" borderId="0" xfId="0" applyFont="1">
      <alignment vertical="center"/>
    </xf>
    <xf numFmtId="0" fontId="32" fillId="0" borderId="2" xfId="0" applyFont="1" applyBorder="1" applyAlignment="1">
      <alignment horizontal="center" vertical="center" wrapText="1"/>
    </xf>
    <xf numFmtId="176" fontId="26" fillId="0" borderId="2" xfId="0" applyNumberFormat="1" applyFont="1" applyBorder="1" applyAlignment="1">
      <alignment horizontal="center" vertical="center" wrapText="1"/>
    </xf>
    <xf numFmtId="176" fontId="26" fillId="0" borderId="2" xfId="0" applyNumberFormat="1" applyFont="1" applyBorder="1" applyAlignment="1">
      <alignment horizontal="right" vertical="center" wrapText="1"/>
    </xf>
    <xf numFmtId="0" fontId="14" fillId="0" borderId="2" xfId="0" applyFont="1" applyBorder="1" applyAlignment="1">
      <alignment horizontal="left" vertical="center" wrapText="1"/>
    </xf>
    <xf numFmtId="176" fontId="32" fillId="0" borderId="2" xfId="0" applyNumberFormat="1" applyFont="1" applyBorder="1" applyAlignment="1">
      <alignment horizontal="center" vertical="center" wrapText="1"/>
    </xf>
    <xf numFmtId="176" fontId="32" fillId="0" borderId="2" xfId="0" applyNumberFormat="1" applyFont="1" applyBorder="1" applyAlignment="1">
      <alignment vertical="center" wrapText="1"/>
    </xf>
    <xf numFmtId="0" fontId="50" fillId="0" borderId="0" xfId="0" applyFont="1" applyBorder="1" applyAlignment="1">
      <alignment vertical="center" wrapText="1"/>
    </xf>
    <xf numFmtId="0" fontId="51" fillId="0" borderId="0" xfId="0" applyFont="1" applyBorder="1" applyAlignment="1">
      <alignment horizontal="right" vertical="center" wrapText="1"/>
    </xf>
    <xf numFmtId="0" fontId="51" fillId="0" borderId="2" xfId="0" applyFont="1" applyBorder="1" applyAlignment="1">
      <alignment horizontal="center" vertical="center" wrapText="1"/>
    </xf>
    <xf numFmtId="0" fontId="52" fillId="0" borderId="2" xfId="0" applyFont="1" applyBorder="1" applyAlignment="1">
      <alignment vertical="center" wrapText="1"/>
    </xf>
    <xf numFmtId="176" fontId="51" fillId="0" borderId="2" xfId="0" applyNumberFormat="1" applyFont="1" applyBorder="1" applyAlignment="1">
      <alignment horizontal="center" vertical="center" wrapText="1"/>
    </xf>
    <xf numFmtId="0" fontId="50" fillId="0" borderId="2" xfId="0" applyFont="1" applyBorder="1" applyAlignment="1">
      <alignment vertical="center" wrapText="1"/>
    </xf>
    <xf numFmtId="176" fontId="50" fillId="0" borderId="2" xfId="0" applyNumberFormat="1" applyFont="1" applyBorder="1" applyAlignment="1">
      <alignment horizontal="center" vertical="center" wrapText="1"/>
    </xf>
    <xf numFmtId="0" fontId="51" fillId="0" borderId="2" xfId="0" applyFont="1" applyBorder="1" applyAlignment="1">
      <alignment vertical="center" wrapText="1"/>
    </xf>
    <xf numFmtId="0" fontId="53" fillId="0" borderId="0" xfId="0" applyFont="1" applyBorder="1" applyAlignment="1">
      <alignment vertical="center" wrapText="1"/>
    </xf>
    <xf numFmtId="0" fontId="54" fillId="0" borderId="0" xfId="0" applyFont="1" applyBorder="1" applyAlignment="1">
      <alignment horizontal="center" vertical="center" wrapText="1"/>
    </xf>
    <xf numFmtId="0" fontId="35" fillId="0" borderId="0" xfId="0" applyFont="1" applyAlignment="1">
      <alignment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26" fillId="0" borderId="1" xfId="0" applyFont="1" applyBorder="1" applyAlignment="1">
      <alignment horizontal="right" vertical="center" wrapText="1"/>
    </xf>
    <xf numFmtId="0" fontId="32" fillId="0" borderId="1" xfId="0" applyFont="1" applyBorder="1" applyAlignment="1">
      <alignment horizontal="right" vertical="center" wrapText="1"/>
    </xf>
    <xf numFmtId="0" fontId="27" fillId="0" borderId="1" xfId="0" applyFont="1" applyBorder="1">
      <alignment vertical="center"/>
    </xf>
    <xf numFmtId="0" fontId="30" fillId="0" borderId="1" xfId="0" applyFont="1" applyFill="1" applyBorder="1" applyAlignment="1">
      <alignment vertical="center"/>
    </xf>
    <xf numFmtId="0" fontId="45" fillId="0" borderId="0" xfId="0" applyFont="1" applyFill="1" applyBorder="1" applyAlignment="1" applyProtection="1">
      <alignment vertical="center"/>
    </xf>
    <xf numFmtId="0" fontId="42" fillId="0" borderId="1" xfId="0" applyFont="1" applyFill="1" applyBorder="1" applyAlignment="1" applyProtection="1">
      <alignment horizontal="center" vertical="center"/>
    </xf>
    <xf numFmtId="0" fontId="55" fillId="2" borderId="1" xfId="0" applyFont="1" applyFill="1" applyBorder="1" applyAlignment="1">
      <alignment horizontal="left" vertical="center"/>
    </xf>
    <xf numFmtId="178" fontId="56" fillId="0" borderId="1" xfId="0" applyNumberFormat="1" applyFont="1" applyFill="1" applyBorder="1" applyAlignment="1" applyProtection="1">
      <alignment horizontal="center" vertical="center"/>
    </xf>
    <xf numFmtId="0" fontId="45" fillId="0" borderId="1" xfId="49" applyFont="1" applyFill="1" applyBorder="1" applyAlignment="1" applyProtection="1">
      <alignment vertical="center"/>
    </xf>
    <xf numFmtId="178" fontId="50" fillId="0" borderId="1" xfId="0" applyNumberFormat="1" applyFont="1" applyFill="1" applyBorder="1" applyAlignment="1">
      <alignment horizontal="center" vertical="center"/>
    </xf>
    <xf numFmtId="0" fontId="42" fillId="0" borderId="1" xfId="49" applyFont="1" applyFill="1" applyBorder="1" applyAlignment="1" applyProtection="1">
      <alignment vertical="center"/>
    </xf>
    <xf numFmtId="0" fontId="45" fillId="0" borderId="1" xfId="49" applyFont="1" applyBorder="1" applyAlignment="1" applyProtection="1">
      <alignment vertical="center"/>
    </xf>
    <xf numFmtId="0" fontId="42" fillId="0" borderId="1" xfId="49" applyFont="1" applyFill="1" applyBorder="1" applyAlignment="1" applyProtection="1">
      <alignment horizontal="center" vertical="center"/>
    </xf>
    <xf numFmtId="178" fontId="57" fillId="0" borderId="1" xfId="0" applyNumberFormat="1" applyFont="1" applyFill="1" applyBorder="1" applyAlignment="1" applyProtection="1">
      <alignment horizontal="center" vertical="center"/>
    </xf>
    <xf numFmtId="0" fontId="52" fillId="0" borderId="0" xfId="0" applyFont="1" applyBorder="1" applyAlignment="1">
      <alignment vertical="center" wrapText="1"/>
    </xf>
    <xf numFmtId="0" fontId="5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176" fontId="58" fillId="0" borderId="0" xfId="0" applyNumberFormat="1" applyFont="1" applyAlignment="1">
      <alignment horizontal="center" vertical="center"/>
    </xf>
    <xf numFmtId="0" fontId="59" fillId="0" borderId="2" xfId="0" applyFont="1" applyBorder="1" applyAlignment="1">
      <alignment vertical="center" wrapText="1"/>
    </xf>
    <xf numFmtId="0" fontId="0" fillId="0" borderId="0" xfId="0" applyFont="1" applyBorder="1">
      <alignment vertical="center"/>
    </xf>
    <xf numFmtId="0" fontId="60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vertical="center" wrapText="1"/>
    </xf>
    <xf numFmtId="0" fontId="61" fillId="0" borderId="1" xfId="0" applyFont="1" applyBorder="1" applyAlignment="1">
      <alignment horizontal="center" vertical="center" wrapText="1"/>
    </xf>
    <xf numFmtId="0" fontId="62" fillId="0" borderId="0" xfId="0" applyFont="1" applyBorder="1" applyAlignment="1">
      <alignment vertical="center" wrapText="1"/>
    </xf>
    <xf numFmtId="0" fontId="32" fillId="0" borderId="1" xfId="0" applyFont="1" applyBorder="1" applyAlignment="1">
      <alignment vertical="center" wrapText="1"/>
    </xf>
    <xf numFmtId="0" fontId="63" fillId="0" borderId="1" xfId="0" applyFont="1" applyBorder="1">
      <alignment vertical="center"/>
    </xf>
    <xf numFmtId="0" fontId="64" fillId="0" borderId="0" xfId="0" applyFont="1" applyAlignment="1">
      <alignment horizontal="left" vertical="center"/>
    </xf>
    <xf numFmtId="0" fontId="65" fillId="0" borderId="0" xfId="0" applyFont="1">
      <alignment vertical="center"/>
    </xf>
    <xf numFmtId="0" fontId="66" fillId="0" borderId="0" xfId="0" applyFont="1" applyBorder="1" applyAlignment="1">
      <alignment horizontal="left" vertical="center" wrapText="1"/>
    </xf>
    <xf numFmtId="0" fontId="66" fillId="0" borderId="0" xfId="0" applyFont="1" applyAlignment="1">
      <alignment horizontal="left" vertical="center" wrapText="1"/>
    </xf>
    <xf numFmtId="0" fontId="67" fillId="0" borderId="0" xfId="0" applyFont="1" applyBorder="1" applyAlignment="1">
      <alignment horizontal="center" vertical="center" wrapText="1"/>
    </xf>
    <xf numFmtId="0" fontId="68" fillId="0" borderId="0" xfId="0" applyFont="1" applyBorder="1" applyAlignment="1">
      <alignment vertical="center" wrapText="1"/>
    </xf>
    <xf numFmtId="0" fontId="69" fillId="0" borderId="0" xfId="0" applyFont="1" applyAlignment="1">
      <alignment horizontal="center" vertical="center" wrapText="1"/>
    </xf>
    <xf numFmtId="0" fontId="68" fillId="0" borderId="0" xfId="0" applyFont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表7" xfId="50"/>
    <cellStyle name="常规_表7_3" xfId="51"/>
    <cellStyle name="常规_表7_7" xfId="52"/>
    <cellStyle name="常规_表7_2" xfId="53"/>
    <cellStyle name="常规_表7_4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selection activeCell="J17" sqref="J17"/>
    </sheetView>
  </sheetViews>
  <sheetFormatPr defaultColWidth="10" defaultRowHeight="13.5"/>
  <cols>
    <col min="1" max="1" width="2.54166666666667" customWidth="1"/>
    <col min="2" max="4" width="9.76666666666667" customWidth="1"/>
    <col min="5" max="5" width="13.625" customWidth="1"/>
    <col min="6" max="6" width="9.76666666666667" customWidth="1"/>
    <col min="7" max="7" width="11.5083333333333" customWidth="1"/>
    <col min="8" max="8" width="9.76666666666667" customWidth="1"/>
    <col min="9" max="9" width="18.125" customWidth="1"/>
    <col min="10" max="11" width="9.76666666666667" customWidth="1"/>
  </cols>
  <sheetData>
    <row r="1" s="144" customFormat="1" ht="36" customHeight="1" spans="1:11">
      <c r="A1" s="146"/>
      <c r="B1" s="147" t="s">
        <v>0</v>
      </c>
      <c r="C1" s="147"/>
      <c r="D1" s="147"/>
      <c r="E1" s="147"/>
      <c r="F1" s="147"/>
      <c r="G1" s="147"/>
      <c r="H1" s="146"/>
      <c r="I1" s="146"/>
      <c r="J1" s="146"/>
      <c r="K1" s="146"/>
    </row>
    <row r="2" s="144" customFormat="1" ht="32" customHeight="1" spans="1:11">
      <c r="A2" s="146"/>
      <c r="B2" s="147" t="s">
        <v>1</v>
      </c>
      <c r="C2" s="147"/>
      <c r="D2" s="147"/>
      <c r="E2" s="147"/>
      <c r="F2" s="147"/>
      <c r="G2" s="147"/>
      <c r="H2" s="146"/>
      <c r="I2" s="146"/>
      <c r="J2" s="146"/>
      <c r="K2" s="146"/>
    </row>
    <row r="3" ht="34" customHeight="1" spans="1:1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</row>
    <row r="4" ht="78.55" customHeight="1" spans="1:11">
      <c r="A4" s="10"/>
      <c r="B4" s="148" t="s">
        <v>2</v>
      </c>
      <c r="C4" s="148"/>
      <c r="D4" s="148"/>
      <c r="E4" s="148"/>
      <c r="F4" s="148"/>
      <c r="G4" s="148"/>
      <c r="H4" s="148"/>
      <c r="I4" s="148"/>
      <c r="J4" s="148"/>
      <c r="K4" s="148"/>
    </row>
    <row r="5" ht="22.75" customHeight="1" spans="1:11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</row>
    <row r="6" ht="22.75" customHeight="1" spans="1:11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</row>
    <row r="7" ht="22.75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s="145" customFormat="1" ht="22.75" customHeight="1" spans="1:11">
      <c r="A8" s="149"/>
      <c r="B8" s="149" t="s">
        <v>3</v>
      </c>
      <c r="C8" s="149"/>
      <c r="D8" s="150" t="s">
        <v>4</v>
      </c>
      <c r="E8" s="151"/>
      <c r="F8" s="151"/>
      <c r="G8" s="151"/>
      <c r="H8" s="151"/>
      <c r="I8" s="149"/>
      <c r="J8" s="149"/>
      <c r="K8" s="149"/>
    </row>
    <row r="9" s="145" customFormat="1" ht="22.75" customHeight="1" spans="1:11">
      <c r="A9" s="149"/>
      <c r="B9" s="149"/>
      <c r="C9" s="149"/>
      <c r="D9" s="149"/>
      <c r="E9" s="149"/>
      <c r="F9" s="149"/>
      <c r="G9" s="149"/>
      <c r="H9" s="149"/>
      <c r="I9" s="149"/>
      <c r="J9" s="149"/>
      <c r="K9" s="149"/>
    </row>
    <row r="10" s="145" customFormat="1" ht="33" customHeight="1" spans="1:11">
      <c r="A10" s="149"/>
      <c r="B10" s="151" t="s">
        <v>5</v>
      </c>
      <c r="C10" s="151"/>
      <c r="D10" s="151"/>
      <c r="E10" s="150" t="s">
        <v>6</v>
      </c>
      <c r="F10" s="151"/>
      <c r="G10" s="151"/>
      <c r="H10" s="150" t="s">
        <v>7</v>
      </c>
      <c r="I10" s="151"/>
      <c r="J10" s="151"/>
      <c r="K10" s="149"/>
    </row>
    <row r="11" s="145" customFormat="1" ht="14.3" customHeight="1" spans="1:11">
      <c r="A11" s="149"/>
      <c r="B11" s="149"/>
      <c r="C11" s="149" t="s">
        <v>8</v>
      </c>
      <c r="D11" s="149"/>
      <c r="E11" s="149"/>
      <c r="F11" s="149"/>
      <c r="G11" s="149"/>
      <c r="H11" s="149"/>
      <c r="I11" s="149"/>
      <c r="J11" s="149"/>
      <c r="K11" s="149"/>
    </row>
    <row r="12" ht="14.3" customHeight="1" spans="1:1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</row>
    <row r="13" ht="14.3" customHeight="1" spans="1:11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</row>
  </sheetData>
  <mergeCells count="7">
    <mergeCell ref="B1:G1"/>
    <mergeCell ref="B2:G2"/>
    <mergeCell ref="B4:K4"/>
    <mergeCell ref="D8:H8"/>
    <mergeCell ref="B10:D10"/>
    <mergeCell ref="E10:G10"/>
    <mergeCell ref="H10:J10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K5" sqref="K5"/>
    </sheetView>
  </sheetViews>
  <sheetFormatPr defaultColWidth="10" defaultRowHeight="13.5" outlineLevelRow="6" outlineLevelCol="7"/>
  <cols>
    <col min="1" max="1" width="20.75" customWidth="1"/>
    <col min="2" max="2" width="14.375" customWidth="1"/>
    <col min="3" max="3" width="21.75" customWidth="1"/>
    <col min="4" max="4" width="15.125" customWidth="1"/>
    <col min="5" max="5" width="18.25" customWidth="1"/>
    <col min="6" max="6" width="18.125" customWidth="1"/>
    <col min="7" max="8" width="14.625" customWidth="1"/>
  </cols>
  <sheetData>
    <row r="1" ht="66" customHeight="1" spans="1:8">
      <c r="A1" s="11" t="s">
        <v>306</v>
      </c>
      <c r="B1" s="11"/>
      <c r="C1" s="11"/>
      <c r="D1" s="11"/>
      <c r="E1" s="11"/>
      <c r="F1" s="11"/>
      <c r="G1" s="11"/>
      <c r="H1" s="11"/>
    </row>
    <row r="2" ht="56" customHeight="1" spans="1:8">
      <c r="A2" s="10"/>
      <c r="B2" s="10"/>
      <c r="C2" s="10"/>
      <c r="D2" s="10"/>
      <c r="E2" s="10"/>
      <c r="F2" s="51" t="s">
        <v>32</v>
      </c>
      <c r="G2" s="51"/>
      <c r="H2" s="52"/>
    </row>
    <row r="3" ht="52" customHeight="1" spans="1:8">
      <c r="A3" s="53" t="s">
        <v>195</v>
      </c>
      <c r="B3" s="53" t="s">
        <v>307</v>
      </c>
      <c r="C3" s="53"/>
      <c r="D3" s="53"/>
      <c r="E3" s="53"/>
      <c r="F3" s="53"/>
      <c r="G3" s="53" t="s">
        <v>308</v>
      </c>
      <c r="H3" s="53" t="s">
        <v>309</v>
      </c>
    </row>
    <row r="4" ht="45" customHeight="1" spans="1:8">
      <c r="A4" s="53"/>
      <c r="B4" s="53" t="s">
        <v>113</v>
      </c>
      <c r="C4" s="53" t="s">
        <v>310</v>
      </c>
      <c r="D4" s="53" t="s">
        <v>311</v>
      </c>
      <c r="E4" s="53" t="s">
        <v>312</v>
      </c>
      <c r="F4" s="53"/>
      <c r="G4" s="53"/>
      <c r="H4" s="53"/>
    </row>
    <row r="5" ht="51" customHeight="1" spans="1:8">
      <c r="A5" s="53"/>
      <c r="B5" s="53"/>
      <c r="C5" s="53"/>
      <c r="D5" s="53"/>
      <c r="E5" s="53" t="s">
        <v>313</v>
      </c>
      <c r="F5" s="53" t="s">
        <v>314</v>
      </c>
      <c r="G5" s="53"/>
      <c r="H5" s="53"/>
    </row>
    <row r="6" ht="48" customHeight="1" spans="1:8">
      <c r="A6" s="54" t="s">
        <v>113</v>
      </c>
      <c r="B6" s="55">
        <v>2000</v>
      </c>
      <c r="C6" s="55"/>
      <c r="D6" s="55">
        <v>2000</v>
      </c>
      <c r="E6" s="55"/>
      <c r="F6" s="55"/>
      <c r="G6" s="55">
        <v>20000</v>
      </c>
      <c r="H6" s="55">
        <v>11000</v>
      </c>
    </row>
    <row r="7" ht="48" customHeight="1" spans="1:8">
      <c r="A7" s="54" t="s">
        <v>200</v>
      </c>
      <c r="B7" s="55">
        <v>2000</v>
      </c>
      <c r="C7" s="55"/>
      <c r="D7" s="55">
        <v>2000</v>
      </c>
      <c r="E7" s="55"/>
      <c r="F7" s="55"/>
      <c r="G7" s="55">
        <v>20000</v>
      </c>
      <c r="H7" s="55">
        <v>11000</v>
      </c>
    </row>
  </sheetData>
  <mergeCells count="10">
    <mergeCell ref="A1:H1"/>
    <mergeCell ref="F2:H2"/>
    <mergeCell ref="B3:F3"/>
    <mergeCell ref="E4:F4"/>
    <mergeCell ref="A3:A5"/>
    <mergeCell ref="B4:B5"/>
    <mergeCell ref="C4:C5"/>
    <mergeCell ref="D4:D5"/>
    <mergeCell ref="G3:G5"/>
    <mergeCell ref="H3:H5"/>
  </mergeCells>
  <pageMargins left="0.511805555555556" right="0.314583333333333" top="0.984027777777778" bottom="0.271527777777778" header="0" footer="0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topLeftCell="A9" workbookViewId="0">
      <selection activeCell="J10" sqref="J10"/>
    </sheetView>
  </sheetViews>
  <sheetFormatPr defaultColWidth="10" defaultRowHeight="13.5"/>
  <cols>
    <col min="1" max="1" width="7.375" style="28" customWidth="1"/>
    <col min="2" max="2" width="14.25" style="28" customWidth="1"/>
    <col min="3" max="3" width="24.375" style="28" customWidth="1"/>
    <col min="4" max="4" width="16" style="28" customWidth="1"/>
    <col min="5" max="5" width="13.5" style="28" customWidth="1"/>
    <col min="6" max="6" width="12.5" style="28" customWidth="1"/>
    <col min="7" max="10" width="9.76666666666667" style="28" customWidth="1"/>
    <col min="11" max="16384" width="10" style="28"/>
  </cols>
  <sheetData>
    <row r="1" s="28" customFormat="1" ht="38" customHeight="1" spans="1:10">
      <c r="A1" s="31" t="s">
        <v>315</v>
      </c>
      <c r="B1" s="19"/>
      <c r="C1" s="19"/>
      <c r="D1" s="31"/>
      <c r="E1" s="31"/>
      <c r="F1" s="31"/>
      <c r="G1" s="32"/>
      <c r="H1" s="32"/>
      <c r="I1" s="32"/>
      <c r="J1" s="32"/>
    </row>
    <row r="2" s="28" customFormat="1" ht="22.75" customHeight="1" spans="1:10">
      <c r="A2" s="33" t="s">
        <v>316</v>
      </c>
      <c r="B2" s="33"/>
      <c r="C2" s="33"/>
      <c r="D2" s="33"/>
      <c r="E2" s="33"/>
      <c r="F2" s="34"/>
      <c r="G2" s="32"/>
      <c r="H2" s="32"/>
      <c r="I2" s="32"/>
      <c r="J2" s="32"/>
    </row>
    <row r="3" s="28" customFormat="1" ht="28" customHeight="1" spans="1:10">
      <c r="A3" s="35" t="s">
        <v>317</v>
      </c>
      <c r="B3" s="22" t="s">
        <v>318</v>
      </c>
      <c r="C3" s="21" t="s">
        <v>319</v>
      </c>
      <c r="D3" s="35" t="s">
        <v>113</v>
      </c>
      <c r="E3" s="35" t="s">
        <v>110</v>
      </c>
      <c r="F3" s="35" t="s">
        <v>111</v>
      </c>
      <c r="G3" s="32"/>
      <c r="H3" s="32"/>
      <c r="I3" s="32"/>
      <c r="J3" s="32"/>
    </row>
    <row r="4" s="29" customFormat="1" ht="22" customHeight="1" spans="1:10">
      <c r="A4" s="36"/>
      <c r="B4" s="37"/>
      <c r="C4" s="38" t="s">
        <v>113</v>
      </c>
      <c r="D4" s="39">
        <f>E4+F4</f>
        <v>3492667.58</v>
      </c>
      <c r="E4" s="39">
        <f>E5</f>
        <v>952667.58</v>
      </c>
      <c r="F4" s="39">
        <v>2540000</v>
      </c>
      <c r="G4" s="40"/>
      <c r="H4" s="40"/>
      <c r="I4" s="40"/>
      <c r="J4" s="40"/>
    </row>
    <row r="5" s="30" customFormat="1" ht="20" customHeight="1" spans="1:6">
      <c r="A5" s="41">
        <v>1</v>
      </c>
      <c r="B5" s="42" t="s">
        <v>320</v>
      </c>
      <c r="C5" s="43" t="s">
        <v>321</v>
      </c>
      <c r="D5" s="44">
        <f>E5+F5</f>
        <v>3492667.58</v>
      </c>
      <c r="E5" s="44">
        <f>SUM(E6:E32)</f>
        <v>952667.58</v>
      </c>
      <c r="F5" s="44">
        <v>2540000</v>
      </c>
    </row>
    <row r="6" s="30" customFormat="1" ht="23" customHeight="1" spans="1:6">
      <c r="A6" s="41">
        <v>2</v>
      </c>
      <c r="B6" s="45">
        <v>30201</v>
      </c>
      <c r="C6" s="46" t="s">
        <v>259</v>
      </c>
      <c r="D6" s="47">
        <f>E6+F6</f>
        <v>185000</v>
      </c>
      <c r="E6" s="47">
        <v>185000</v>
      </c>
      <c r="F6" s="47"/>
    </row>
    <row r="7" s="30" customFormat="1" ht="23" customHeight="1" spans="1:6">
      <c r="A7" s="41">
        <v>3</v>
      </c>
      <c r="B7" s="45">
        <v>30202</v>
      </c>
      <c r="C7" s="46" t="s">
        <v>260</v>
      </c>
      <c r="D7" s="47">
        <f t="shared" ref="D7:D32" si="0">E7+F7</f>
        <v>60000</v>
      </c>
      <c r="E7" s="47">
        <v>60000</v>
      </c>
      <c r="F7" s="47"/>
    </row>
    <row r="8" s="30" customFormat="1" ht="23" customHeight="1" spans="1:6">
      <c r="A8" s="41">
        <v>4</v>
      </c>
      <c r="B8" s="45">
        <v>30203</v>
      </c>
      <c r="C8" s="46" t="s">
        <v>261</v>
      </c>
      <c r="D8" s="47">
        <f t="shared" si="0"/>
        <v>0</v>
      </c>
      <c r="E8" s="47"/>
      <c r="F8" s="47"/>
    </row>
    <row r="9" s="30" customFormat="1" ht="23" customHeight="1" spans="1:6">
      <c r="A9" s="41">
        <v>5</v>
      </c>
      <c r="B9" s="45">
        <v>30204</v>
      </c>
      <c r="C9" s="46" t="s">
        <v>262</v>
      </c>
      <c r="D9" s="47">
        <f t="shared" si="0"/>
        <v>2000</v>
      </c>
      <c r="E9" s="47">
        <v>2000</v>
      </c>
      <c r="F9" s="47"/>
    </row>
    <row r="10" s="30" customFormat="1" ht="23" customHeight="1" spans="1:6">
      <c r="A10" s="41">
        <v>6</v>
      </c>
      <c r="B10" s="45">
        <v>30205</v>
      </c>
      <c r="C10" s="46" t="s">
        <v>263</v>
      </c>
      <c r="D10" s="47">
        <f t="shared" si="0"/>
        <v>0</v>
      </c>
      <c r="E10" s="47"/>
      <c r="F10" s="47"/>
    </row>
    <row r="11" s="30" customFormat="1" ht="23" customHeight="1" spans="1:6">
      <c r="A11" s="41">
        <v>7</v>
      </c>
      <c r="B11" s="45">
        <v>30206</v>
      </c>
      <c r="C11" s="46" t="s">
        <v>264</v>
      </c>
      <c r="D11" s="47">
        <f t="shared" si="0"/>
        <v>0</v>
      </c>
      <c r="E11" s="48"/>
      <c r="F11" s="47"/>
    </row>
    <row r="12" s="30" customFormat="1" ht="23" customHeight="1" spans="1:6">
      <c r="A12" s="41">
        <v>8</v>
      </c>
      <c r="B12" s="45">
        <v>30207</v>
      </c>
      <c r="C12" s="46" t="s">
        <v>265</v>
      </c>
      <c r="D12" s="47">
        <f t="shared" si="0"/>
        <v>65000</v>
      </c>
      <c r="E12" s="47">
        <v>65000</v>
      </c>
      <c r="F12" s="47"/>
    </row>
    <row r="13" s="30" customFormat="1" ht="23" customHeight="1" spans="1:6">
      <c r="A13" s="41">
        <v>9</v>
      </c>
      <c r="B13" s="45">
        <v>30208</v>
      </c>
      <c r="C13" s="46" t="s">
        <v>266</v>
      </c>
      <c r="D13" s="47">
        <f t="shared" si="0"/>
        <v>0</v>
      </c>
      <c r="E13" s="47"/>
      <c r="F13" s="47"/>
    </row>
    <row r="14" s="30" customFormat="1" ht="23" customHeight="1" spans="1:6">
      <c r="A14" s="41">
        <v>10</v>
      </c>
      <c r="B14" s="45">
        <v>30209</v>
      </c>
      <c r="C14" s="46" t="s">
        <v>267</v>
      </c>
      <c r="D14" s="47">
        <f t="shared" si="0"/>
        <v>0</v>
      </c>
      <c r="E14" s="47"/>
      <c r="F14" s="47"/>
    </row>
    <row r="15" s="30" customFormat="1" ht="23" customHeight="1" spans="1:6">
      <c r="A15" s="41">
        <v>11</v>
      </c>
      <c r="B15" s="45">
        <v>30210</v>
      </c>
      <c r="C15" s="46" t="s">
        <v>268</v>
      </c>
      <c r="D15" s="47">
        <f t="shared" si="0"/>
        <v>80000</v>
      </c>
      <c r="E15" s="47">
        <v>80000</v>
      </c>
      <c r="F15" s="47"/>
    </row>
    <row r="16" s="30" customFormat="1" ht="23" customHeight="1" spans="1:6">
      <c r="A16" s="41">
        <v>12</v>
      </c>
      <c r="B16" s="45">
        <v>30211</v>
      </c>
      <c r="C16" s="46" t="s">
        <v>269</v>
      </c>
      <c r="D16" s="47">
        <f t="shared" si="0"/>
        <v>0</v>
      </c>
      <c r="E16" s="47"/>
      <c r="F16" s="47"/>
    </row>
    <row r="17" s="30" customFormat="1" ht="23" customHeight="1" spans="1:6">
      <c r="A17" s="41">
        <v>13</v>
      </c>
      <c r="B17" s="45">
        <v>30212</v>
      </c>
      <c r="C17" s="46" t="s">
        <v>270</v>
      </c>
      <c r="D17" s="47">
        <f t="shared" si="0"/>
        <v>10000</v>
      </c>
      <c r="E17" s="47">
        <v>10000</v>
      </c>
      <c r="F17" s="47"/>
    </row>
    <row r="18" s="30" customFormat="1" ht="23" customHeight="1" spans="1:6">
      <c r="A18" s="41">
        <v>14</v>
      </c>
      <c r="B18" s="45">
        <v>30213</v>
      </c>
      <c r="C18" s="46" t="s">
        <v>271</v>
      </c>
      <c r="D18" s="47">
        <f t="shared" si="0"/>
        <v>940000</v>
      </c>
      <c r="E18" s="47"/>
      <c r="F18" s="47">
        <v>940000</v>
      </c>
    </row>
    <row r="19" s="30" customFormat="1" ht="23" customHeight="1" spans="1:6">
      <c r="A19" s="41">
        <v>15</v>
      </c>
      <c r="B19" s="45">
        <v>30214</v>
      </c>
      <c r="C19" s="49" t="s">
        <v>322</v>
      </c>
      <c r="D19" s="47">
        <f t="shared" si="0"/>
        <v>20000</v>
      </c>
      <c r="E19" s="47">
        <v>20000</v>
      </c>
      <c r="F19" s="47"/>
    </row>
    <row r="20" s="30" customFormat="1" ht="23" customHeight="1" spans="1:6">
      <c r="A20" s="41">
        <v>16</v>
      </c>
      <c r="B20" s="45">
        <v>30215</v>
      </c>
      <c r="C20" s="49" t="s">
        <v>323</v>
      </c>
      <c r="D20" s="47">
        <f t="shared" si="0"/>
        <v>11000</v>
      </c>
      <c r="E20" s="47">
        <v>11000</v>
      </c>
      <c r="F20" s="47"/>
    </row>
    <row r="21" s="30" customFormat="1" ht="23" customHeight="1" spans="1:6">
      <c r="A21" s="41">
        <v>17</v>
      </c>
      <c r="B21" s="45">
        <v>30216</v>
      </c>
      <c r="C21" s="49" t="s">
        <v>324</v>
      </c>
      <c r="D21" s="47">
        <f t="shared" si="0"/>
        <v>2000</v>
      </c>
      <c r="E21" s="47">
        <v>2000</v>
      </c>
      <c r="F21" s="47"/>
    </row>
    <row r="22" s="30" customFormat="1" ht="23" customHeight="1" spans="1:6">
      <c r="A22" s="41">
        <v>18</v>
      </c>
      <c r="B22" s="45">
        <v>30217</v>
      </c>
      <c r="C22" s="49" t="s">
        <v>325</v>
      </c>
      <c r="D22" s="47">
        <f t="shared" si="0"/>
        <v>0</v>
      </c>
      <c r="E22" s="47"/>
      <c r="F22" s="47"/>
    </row>
    <row r="23" s="30" customFormat="1" ht="23" customHeight="1" spans="1:6">
      <c r="A23" s="41">
        <v>19</v>
      </c>
      <c r="B23" s="45">
        <v>30218</v>
      </c>
      <c r="C23" s="49" t="s">
        <v>326</v>
      </c>
      <c r="D23" s="47">
        <f t="shared" si="0"/>
        <v>0</v>
      </c>
      <c r="E23" s="47"/>
      <c r="F23" s="47"/>
    </row>
    <row r="24" s="30" customFormat="1" ht="23" customHeight="1" spans="1:6">
      <c r="A24" s="41">
        <v>20</v>
      </c>
      <c r="B24" s="45" t="s">
        <v>277</v>
      </c>
      <c r="C24" s="50" t="s">
        <v>327</v>
      </c>
      <c r="D24" s="47">
        <f t="shared" si="0"/>
        <v>0</v>
      </c>
      <c r="E24" s="47"/>
      <c r="F24" s="47"/>
    </row>
    <row r="25" s="30" customFormat="1" ht="23" customHeight="1" spans="1:6">
      <c r="A25" s="41">
        <v>21</v>
      </c>
      <c r="B25" s="45" t="s">
        <v>279</v>
      </c>
      <c r="C25" s="50" t="s">
        <v>328</v>
      </c>
      <c r="D25" s="47">
        <f t="shared" si="0"/>
        <v>30000</v>
      </c>
      <c r="E25" s="47">
        <v>30000</v>
      </c>
      <c r="F25" s="47"/>
    </row>
    <row r="26" s="30" customFormat="1" ht="23" customHeight="1" spans="1:6">
      <c r="A26" s="41">
        <v>22</v>
      </c>
      <c r="B26" s="45" t="s">
        <v>281</v>
      </c>
      <c r="C26" s="50" t="s">
        <v>329</v>
      </c>
      <c r="D26" s="47">
        <f t="shared" si="0"/>
        <v>1600000</v>
      </c>
      <c r="E26" s="47"/>
      <c r="F26" s="47">
        <v>1600000</v>
      </c>
    </row>
    <row r="27" s="30" customFormat="1" ht="23" customHeight="1" spans="1:6">
      <c r="A27" s="41">
        <v>23</v>
      </c>
      <c r="B27" s="45" t="s">
        <v>283</v>
      </c>
      <c r="C27" s="49" t="s">
        <v>330</v>
      </c>
      <c r="D27" s="47">
        <f t="shared" si="0"/>
        <v>90327.01</v>
      </c>
      <c r="E27" s="47">
        <v>90327.01</v>
      </c>
      <c r="F27" s="47"/>
    </row>
    <row r="28" s="30" customFormat="1" ht="23" customHeight="1" spans="1:6">
      <c r="A28" s="41">
        <v>24</v>
      </c>
      <c r="B28" s="45" t="s">
        <v>285</v>
      </c>
      <c r="C28" s="49" t="s">
        <v>331</v>
      </c>
      <c r="D28" s="47">
        <f t="shared" si="0"/>
        <v>73940.57</v>
      </c>
      <c r="E28" s="47">
        <v>73940.57</v>
      </c>
      <c r="F28" s="47"/>
    </row>
    <row r="29" s="30" customFormat="1" ht="23" customHeight="1" spans="1:6">
      <c r="A29" s="41">
        <v>25</v>
      </c>
      <c r="B29" s="45" t="s">
        <v>287</v>
      </c>
      <c r="C29" s="49" t="s">
        <v>332</v>
      </c>
      <c r="D29" s="47">
        <f t="shared" si="0"/>
        <v>0</v>
      </c>
      <c r="E29" s="47"/>
      <c r="F29" s="47"/>
    </row>
    <row r="30" s="30" customFormat="1" ht="23" customHeight="1" spans="1:6">
      <c r="A30" s="41">
        <v>26</v>
      </c>
      <c r="B30" s="45" t="s">
        <v>289</v>
      </c>
      <c r="C30" s="49" t="s">
        <v>333</v>
      </c>
      <c r="D30" s="47">
        <f t="shared" si="0"/>
        <v>30000</v>
      </c>
      <c r="E30" s="47">
        <v>30000</v>
      </c>
      <c r="F30" s="47"/>
    </row>
    <row r="31" s="30" customFormat="1" ht="23" customHeight="1" spans="1:6">
      <c r="A31" s="41">
        <v>27</v>
      </c>
      <c r="B31" s="45" t="s">
        <v>289</v>
      </c>
      <c r="C31" s="49" t="s">
        <v>334</v>
      </c>
      <c r="D31" s="47">
        <f t="shared" si="0"/>
        <v>263400</v>
      </c>
      <c r="E31" s="47">
        <v>263400</v>
      </c>
      <c r="F31" s="47"/>
    </row>
    <row r="32" s="30" customFormat="1" ht="23" customHeight="1" spans="1:6">
      <c r="A32" s="41">
        <v>28</v>
      </c>
      <c r="B32" s="45" t="s">
        <v>292</v>
      </c>
      <c r="C32" s="49" t="s">
        <v>335</v>
      </c>
      <c r="D32" s="47">
        <f t="shared" si="0"/>
        <v>30000</v>
      </c>
      <c r="E32" s="47">
        <v>30000</v>
      </c>
      <c r="F32" s="47"/>
    </row>
  </sheetData>
  <mergeCells count="2">
    <mergeCell ref="A1:F1"/>
    <mergeCell ref="A2:F2"/>
  </mergeCells>
  <printOptions horizontalCentered="1"/>
  <pageMargins left="0.554861111111111" right="0.554861111111111" top="0.550694444444444" bottom="0.271527777777778" header="0" footer="0"/>
  <pageSetup paperSize="9" orientation="portrait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T10" sqref="T10"/>
    </sheetView>
  </sheetViews>
  <sheetFormatPr defaultColWidth="7.875" defaultRowHeight="12.75" customHeight="1"/>
  <cols>
    <col min="1" max="1" width="17" style="17" customWidth="1"/>
    <col min="2" max="2" width="33.4333333333333" style="17" customWidth="1"/>
    <col min="3" max="3" width="29.375" style="17" customWidth="1"/>
    <col min="4" max="4" width="2.5" style="17" customWidth="1"/>
    <col min="5" max="16" width="8" style="17"/>
    <col min="17" max="16384" width="7.875" style="16"/>
  </cols>
  <sheetData>
    <row r="1" ht="15" customHeight="1" spans="1:16">
      <c r="A1" s="18"/>
      <c r="B1" s="18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ht="32.25" customHeight="1" spans="1:16">
      <c r="A2" s="19" t="s">
        <v>336</v>
      </c>
      <c r="B2" s="19"/>
      <c r="C2" s="19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ht="29" customHeight="1" spans="1:16">
      <c r="A3" s="16"/>
      <c r="B3" s="16"/>
      <c r="C3" s="20" t="s">
        <v>32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ht="54" customHeight="1" spans="1:16">
      <c r="A4" s="21" t="s">
        <v>337</v>
      </c>
      <c r="B4" s="21"/>
      <c r="C4" s="22" t="s">
        <v>36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ht="54" customHeight="1" spans="1:16">
      <c r="A5" s="21" t="s">
        <v>338</v>
      </c>
      <c r="B5" s="21" t="s">
        <v>339</v>
      </c>
      <c r="C5" s="22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="16" customFormat="1" ht="60" customHeight="1" spans="1:3">
      <c r="A6" s="23" t="s">
        <v>113</v>
      </c>
      <c r="B6" s="24"/>
      <c r="C6" s="25"/>
    </row>
    <row r="7" s="16" customFormat="1" ht="57" customHeight="1" spans="1:4">
      <c r="A7" s="26"/>
      <c r="B7" s="26"/>
      <c r="C7" s="27">
        <v>0</v>
      </c>
      <c r="D7" s="17"/>
    </row>
    <row r="8" ht="57" customHeight="1" spans="1:16">
      <c r="A8" s="26"/>
      <c r="B8" s="26"/>
      <c r="C8" s="2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ht="57" customHeight="1" spans="1:16">
      <c r="A9" s="26"/>
      <c r="B9" s="26"/>
      <c r="C9" s="2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ht="57" customHeight="1" spans="1:3">
      <c r="A10" s="26"/>
      <c r="B10" s="26"/>
      <c r="C10" s="27"/>
    </row>
    <row r="11" ht="57" customHeight="1" spans="1:3">
      <c r="A11" s="26"/>
      <c r="B11" s="26"/>
      <c r="C11" s="27"/>
    </row>
    <row r="12" ht="57" customHeight="1" spans="1:3">
      <c r="A12" s="26"/>
      <c r="B12" s="26"/>
      <c r="C12" s="27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6805555555556" right="0.393055555555556" top="1.18055555555556" bottom="0.786805555555556" header="0" footer="0.393055555555556"/>
  <pageSetup paperSize="9" fitToHeight="100" orientation="portrait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E14" sqref="E14"/>
    </sheetView>
  </sheetViews>
  <sheetFormatPr defaultColWidth="10" defaultRowHeight="13.5" outlineLevelRow="4" outlineLevelCol="4"/>
  <cols>
    <col min="1" max="1" width="22.625" customWidth="1"/>
    <col min="2" max="2" width="20.625" customWidth="1"/>
    <col min="3" max="3" width="27.5" customWidth="1"/>
    <col min="4" max="4" width="28.25" customWidth="1"/>
    <col min="5" max="5" width="31.5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340</v>
      </c>
      <c r="B2" s="11"/>
      <c r="C2" s="11"/>
      <c r="D2" s="11"/>
      <c r="E2" s="11"/>
    </row>
    <row r="3" ht="40" customHeight="1" spans="1:5">
      <c r="A3" s="12"/>
      <c r="B3" s="12"/>
      <c r="C3" s="12"/>
      <c r="D3" s="12"/>
      <c r="E3" s="13" t="s">
        <v>32</v>
      </c>
    </row>
    <row r="4" ht="78" customHeight="1" spans="1:5">
      <c r="A4" s="14" t="s">
        <v>195</v>
      </c>
      <c r="B4" s="14" t="s">
        <v>113</v>
      </c>
      <c r="C4" s="14" t="s">
        <v>341</v>
      </c>
      <c r="D4" s="14" t="s">
        <v>342</v>
      </c>
      <c r="E4" s="14" t="s">
        <v>343</v>
      </c>
    </row>
    <row r="5" ht="88" customHeight="1" spans="1:5">
      <c r="A5" s="14" t="s">
        <v>200</v>
      </c>
      <c r="B5" s="15">
        <v>0</v>
      </c>
      <c r="C5" s="15">
        <v>0</v>
      </c>
      <c r="D5" s="15">
        <v>0</v>
      </c>
      <c r="E5" s="15">
        <v>0</v>
      </c>
    </row>
  </sheetData>
  <mergeCells count="1">
    <mergeCell ref="A2:E2"/>
  </mergeCells>
  <pageMargins left="0.826388888888889" right="0.75" top="1.14166666666667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A19" sqref="A19"/>
    </sheetView>
  </sheetViews>
  <sheetFormatPr defaultColWidth="9" defaultRowHeight="13.5" outlineLevelCol="1"/>
  <cols>
    <col min="1" max="1" width="71.0083333333333" customWidth="1"/>
    <col min="2" max="2" width="61.7583333333333" customWidth="1"/>
  </cols>
  <sheetData>
    <row r="1" ht="48" customHeight="1" spans="1:2">
      <c r="A1" s="1" t="s">
        <v>344</v>
      </c>
      <c r="B1" s="1"/>
    </row>
    <row r="2" ht="33" customHeight="1" spans="1:2">
      <c r="A2" s="2"/>
      <c r="B2" s="3" t="s">
        <v>32</v>
      </c>
    </row>
    <row r="3" ht="15" customHeight="1" spans="1:2">
      <c r="A3" s="4" t="s">
        <v>35</v>
      </c>
      <c r="B3" s="5" t="s">
        <v>36</v>
      </c>
    </row>
    <row r="4" ht="38" customHeight="1" spans="1:2">
      <c r="A4" s="4"/>
      <c r="B4" s="5"/>
    </row>
    <row r="5" ht="39" customHeight="1" spans="1:2">
      <c r="A5" s="5" t="s">
        <v>345</v>
      </c>
      <c r="B5" s="5">
        <v>1</v>
      </c>
    </row>
    <row r="6" ht="39" customHeight="1" spans="1:2">
      <c r="A6" s="6" t="s">
        <v>346</v>
      </c>
      <c r="B6" s="7">
        <v>370000</v>
      </c>
    </row>
    <row r="7" ht="39" customHeight="1" spans="1:2">
      <c r="A7" s="8" t="s">
        <v>347</v>
      </c>
      <c r="B7" s="7">
        <v>370000</v>
      </c>
    </row>
    <row r="8" ht="39" customHeight="1" spans="1:2">
      <c r="A8" s="8"/>
      <c r="B8" s="7"/>
    </row>
    <row r="9" ht="39" customHeight="1" spans="1:2">
      <c r="A9" s="8"/>
      <c r="B9" s="7"/>
    </row>
    <row r="10" ht="39" customHeight="1" spans="1:2">
      <c r="A10" s="8"/>
      <c r="B10" s="7"/>
    </row>
    <row r="11" ht="39" customHeight="1" spans="1:2">
      <c r="A11" s="8"/>
      <c r="B11" s="7"/>
    </row>
    <row r="12" ht="39" customHeight="1" spans="1:2">
      <c r="A12" s="8"/>
      <c r="B12" s="7"/>
    </row>
    <row r="13" ht="39" customHeight="1" spans="1:2">
      <c r="A13" s="8"/>
      <c r="B13" s="7"/>
    </row>
    <row r="14" ht="23" customHeight="1" spans="1:1">
      <c r="A14" s="9" t="s">
        <v>348</v>
      </c>
    </row>
    <row r="15" ht="23" customHeight="1"/>
    <row r="16" ht="23" customHeight="1"/>
  </sheetData>
  <mergeCells count="3">
    <mergeCell ref="A1:B1"/>
    <mergeCell ref="A3:A4"/>
    <mergeCell ref="B3:B4"/>
  </mergeCells>
  <pageMargins left="0.75" right="0.75" top="0.550694444444444" bottom="0.275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F9" sqref="F9"/>
    </sheetView>
  </sheetViews>
  <sheetFormatPr defaultColWidth="10" defaultRowHeight="13.5" outlineLevelCol="2"/>
  <cols>
    <col min="1" max="1" width="5.01666666666667" customWidth="1"/>
    <col min="2" max="2" width="51.75" customWidth="1"/>
    <col min="3" max="3" width="32.375" customWidth="1"/>
  </cols>
  <sheetData>
    <row r="1" ht="35.4" customHeight="1" spans="1:2">
      <c r="A1" s="10"/>
      <c r="B1" s="10"/>
    </row>
    <row r="2" s="137" customFormat="1" ht="66" customHeight="1" spans="1:3">
      <c r="A2" s="10"/>
      <c r="B2" s="138" t="s">
        <v>9</v>
      </c>
      <c r="C2" s="138"/>
    </row>
    <row r="3" ht="57" customHeight="1" spans="1:3">
      <c r="A3" s="139"/>
      <c r="B3" s="140" t="s">
        <v>10</v>
      </c>
      <c r="C3" s="140" t="s">
        <v>11</v>
      </c>
    </row>
    <row r="4" ht="49" customHeight="1" spans="1:3">
      <c r="A4" s="141"/>
      <c r="B4" s="142" t="s">
        <v>12</v>
      </c>
      <c r="C4" s="142" t="s">
        <v>13</v>
      </c>
    </row>
    <row r="5" ht="49" customHeight="1" spans="1:3">
      <c r="A5" s="141"/>
      <c r="B5" s="142" t="s">
        <v>14</v>
      </c>
      <c r="C5" s="142" t="s">
        <v>15</v>
      </c>
    </row>
    <row r="6" ht="49" customHeight="1" spans="1:3">
      <c r="A6" s="141"/>
      <c r="B6" s="142" t="s">
        <v>16</v>
      </c>
      <c r="C6" s="142" t="s">
        <v>17</v>
      </c>
    </row>
    <row r="7" ht="49" customHeight="1" spans="1:3">
      <c r="A7" s="141"/>
      <c r="B7" s="142" t="s">
        <v>18</v>
      </c>
      <c r="C7" s="142"/>
    </row>
    <row r="8" ht="49" customHeight="1" spans="1:3">
      <c r="A8" s="141"/>
      <c r="B8" s="142" t="s">
        <v>19</v>
      </c>
      <c r="C8" s="142" t="s">
        <v>20</v>
      </c>
    </row>
    <row r="9" ht="49" customHeight="1" spans="1:3">
      <c r="A9" s="141"/>
      <c r="B9" s="142" t="s">
        <v>21</v>
      </c>
      <c r="C9" s="142" t="s">
        <v>22</v>
      </c>
    </row>
    <row r="10" ht="49" customHeight="1" spans="1:3">
      <c r="A10" s="141"/>
      <c r="B10" s="142" t="s">
        <v>23</v>
      </c>
      <c r="C10" s="142" t="s">
        <v>24</v>
      </c>
    </row>
    <row r="11" ht="49" customHeight="1" spans="1:3">
      <c r="A11" s="141"/>
      <c r="B11" s="142" t="s">
        <v>25</v>
      </c>
      <c r="C11" s="142" t="s">
        <v>26</v>
      </c>
    </row>
    <row r="12" ht="49" customHeight="1" spans="1:3">
      <c r="A12" s="141"/>
      <c r="B12" s="142" t="s">
        <v>27</v>
      </c>
      <c r="C12" s="142"/>
    </row>
    <row r="13" ht="49" customHeight="1" spans="1:3">
      <c r="A13" s="10"/>
      <c r="B13" s="142" t="s">
        <v>28</v>
      </c>
      <c r="C13" s="142"/>
    </row>
    <row r="14" ht="49" customHeight="1" spans="1:3">
      <c r="A14" s="10"/>
      <c r="B14" s="142" t="s">
        <v>29</v>
      </c>
      <c r="C14" s="142" t="s">
        <v>13</v>
      </c>
    </row>
    <row r="15" ht="49" customHeight="1" spans="2:3">
      <c r="B15" s="142" t="s">
        <v>30</v>
      </c>
      <c r="C15" s="143"/>
    </row>
  </sheetData>
  <mergeCells count="1">
    <mergeCell ref="B2:C2"/>
  </mergeCells>
  <pageMargins left="0.550694444444444" right="0.432638888888889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tabSelected="1" workbookViewId="0">
      <selection activeCell="G5" sqref="G5"/>
    </sheetView>
  </sheetViews>
  <sheetFormatPr defaultColWidth="10" defaultRowHeight="13.5" outlineLevelCol="4"/>
  <cols>
    <col min="1" max="1" width="25" customWidth="1"/>
    <col min="2" max="2" width="16.375" customWidth="1"/>
    <col min="3" max="3" width="27.25" customWidth="1"/>
    <col min="4" max="4" width="18.375" customWidth="1"/>
  </cols>
  <sheetData>
    <row r="1" ht="31" customHeight="1" spans="1:4">
      <c r="A1" s="11" t="s">
        <v>31</v>
      </c>
      <c r="B1" s="11"/>
      <c r="C1" s="11"/>
      <c r="D1" s="11"/>
    </row>
    <row r="2" ht="24" customHeight="1" spans="1:4">
      <c r="A2" s="132"/>
      <c r="B2" s="132"/>
      <c r="C2" s="132"/>
      <c r="D2" s="83" t="s">
        <v>32</v>
      </c>
    </row>
    <row r="3" ht="22.75" customHeight="1" spans="1:4">
      <c r="A3" s="133" t="s">
        <v>33</v>
      </c>
      <c r="B3" s="133"/>
      <c r="C3" s="133" t="s">
        <v>34</v>
      </c>
      <c r="D3" s="133"/>
    </row>
    <row r="4" ht="22.75" customHeight="1" spans="1:4">
      <c r="A4" s="133" t="s">
        <v>35</v>
      </c>
      <c r="B4" s="133" t="s">
        <v>36</v>
      </c>
      <c r="C4" s="133" t="s">
        <v>35</v>
      </c>
      <c r="D4" s="133" t="s">
        <v>36</v>
      </c>
    </row>
    <row r="5" ht="19" customHeight="1" spans="1:5">
      <c r="A5" s="134" t="s">
        <v>37</v>
      </c>
      <c r="B5" s="111">
        <v>32513211.19</v>
      </c>
      <c r="C5" s="134" t="s">
        <v>38</v>
      </c>
      <c r="D5" s="111">
        <v>15829028.22</v>
      </c>
      <c r="E5" s="135"/>
    </row>
    <row r="6" ht="19" customHeight="1" spans="1:5">
      <c r="A6" s="134" t="s">
        <v>39</v>
      </c>
      <c r="B6" s="111"/>
      <c r="C6" s="134" t="s">
        <v>40</v>
      </c>
      <c r="D6" s="111"/>
      <c r="E6" s="135"/>
    </row>
    <row r="7" ht="19" customHeight="1" spans="1:5">
      <c r="A7" s="134" t="s">
        <v>41</v>
      </c>
      <c r="B7" s="111"/>
      <c r="C7" s="134" t="s">
        <v>42</v>
      </c>
      <c r="D7" s="111"/>
      <c r="E7" s="135"/>
    </row>
    <row r="8" ht="19" customHeight="1" spans="1:5">
      <c r="A8" s="134" t="s">
        <v>43</v>
      </c>
      <c r="B8" s="111"/>
      <c r="C8" s="134" t="s">
        <v>44</v>
      </c>
      <c r="D8" s="111"/>
      <c r="E8" s="135"/>
    </row>
    <row r="9" ht="19" customHeight="1" spans="1:5">
      <c r="A9" s="134" t="s">
        <v>45</v>
      </c>
      <c r="B9" s="111"/>
      <c r="C9" s="134" t="s">
        <v>46</v>
      </c>
      <c r="D9" s="111"/>
      <c r="E9" s="135"/>
    </row>
    <row r="10" ht="19" customHeight="1" spans="1:5">
      <c r="A10" s="134" t="s">
        <v>47</v>
      </c>
      <c r="B10" s="111"/>
      <c r="C10" s="134" t="s">
        <v>48</v>
      </c>
      <c r="D10" s="111"/>
      <c r="E10" s="135"/>
    </row>
    <row r="11" ht="19" customHeight="1" spans="1:5">
      <c r="A11" s="134" t="s">
        <v>49</v>
      </c>
      <c r="B11" s="111"/>
      <c r="C11" s="134" t="s">
        <v>50</v>
      </c>
      <c r="D11" s="111"/>
      <c r="E11" s="135"/>
    </row>
    <row r="12" ht="19" customHeight="1" spans="1:5">
      <c r="A12" s="134" t="s">
        <v>51</v>
      </c>
      <c r="B12" s="111"/>
      <c r="C12" s="134" t="s">
        <v>52</v>
      </c>
      <c r="D12" s="111">
        <v>1898212.76</v>
      </c>
      <c r="E12" s="135"/>
    </row>
    <row r="13" ht="19" customHeight="1" spans="1:5">
      <c r="A13" s="134" t="s">
        <v>53</v>
      </c>
      <c r="B13" s="111"/>
      <c r="C13" s="134" t="s">
        <v>54</v>
      </c>
      <c r="D13" s="111"/>
      <c r="E13" s="135"/>
    </row>
    <row r="14" ht="19" customHeight="1" spans="1:5">
      <c r="A14" s="134"/>
      <c r="B14" s="111"/>
      <c r="C14" s="134" t="s">
        <v>55</v>
      </c>
      <c r="D14" s="111">
        <v>735970.21</v>
      </c>
      <c r="E14" s="135"/>
    </row>
    <row r="15" ht="19" customHeight="1" spans="1:5">
      <c r="A15" s="134"/>
      <c r="B15" s="111"/>
      <c r="C15" s="134" t="s">
        <v>56</v>
      </c>
      <c r="D15" s="111"/>
      <c r="E15" s="135"/>
    </row>
    <row r="16" ht="19" customHeight="1" spans="1:5">
      <c r="A16" s="134"/>
      <c r="B16" s="111"/>
      <c r="C16" s="134" t="s">
        <v>57</v>
      </c>
      <c r="D16" s="111"/>
      <c r="E16" s="135"/>
    </row>
    <row r="17" ht="19" customHeight="1" spans="1:5">
      <c r="A17" s="134"/>
      <c r="B17" s="111"/>
      <c r="C17" s="134" t="s">
        <v>58</v>
      </c>
      <c r="D17" s="111">
        <v>14050000</v>
      </c>
      <c r="E17" s="135"/>
    </row>
    <row r="18" ht="19" customHeight="1" spans="1:5">
      <c r="A18" s="134"/>
      <c r="B18" s="111"/>
      <c r="C18" s="134" t="s">
        <v>59</v>
      </c>
      <c r="D18" s="111"/>
      <c r="E18" s="135"/>
    </row>
    <row r="19" ht="17" customHeight="1" spans="1:5">
      <c r="A19" s="136"/>
      <c r="B19" s="109"/>
      <c r="C19" s="134" t="s">
        <v>60</v>
      </c>
      <c r="D19" s="111"/>
      <c r="E19" s="135"/>
    </row>
    <row r="20" ht="17" customHeight="1" spans="1:5">
      <c r="A20" s="136"/>
      <c r="B20" s="109"/>
      <c r="C20" s="134" t="s">
        <v>61</v>
      </c>
      <c r="D20" s="111"/>
      <c r="E20" s="135"/>
    </row>
    <row r="21" ht="17" customHeight="1" spans="1:5">
      <c r="A21" s="136"/>
      <c r="B21" s="109"/>
      <c r="C21" s="134" t="s">
        <v>62</v>
      </c>
      <c r="D21" s="111"/>
      <c r="E21" s="135"/>
    </row>
    <row r="22" ht="17" customHeight="1" spans="1:5">
      <c r="A22" s="136"/>
      <c r="B22" s="109"/>
      <c r="C22" s="134" t="s">
        <v>63</v>
      </c>
      <c r="D22" s="111"/>
      <c r="E22" s="135"/>
    </row>
    <row r="23" ht="17" customHeight="1" spans="1:5">
      <c r="A23" s="136"/>
      <c r="B23" s="109"/>
      <c r="C23" s="134" t="s">
        <v>64</v>
      </c>
      <c r="D23" s="111"/>
      <c r="E23" s="135"/>
    </row>
    <row r="24" ht="17" customHeight="1" spans="1:5">
      <c r="A24" s="134"/>
      <c r="B24" s="111"/>
      <c r="C24" s="134" t="s">
        <v>65</v>
      </c>
      <c r="D24" s="111"/>
      <c r="E24" s="135"/>
    </row>
    <row r="25" ht="17" customHeight="1" spans="1:5">
      <c r="A25" s="134"/>
      <c r="B25" s="111"/>
      <c r="C25" s="134" t="s">
        <v>66</v>
      </c>
      <c r="D25" s="111"/>
      <c r="E25" s="135"/>
    </row>
    <row r="26" ht="17" customHeight="1" spans="1:5">
      <c r="A26" s="134"/>
      <c r="B26" s="111"/>
      <c r="C26" s="134" t="s">
        <v>67</v>
      </c>
      <c r="D26" s="111"/>
      <c r="E26" s="135"/>
    </row>
    <row r="27" ht="17" customHeight="1" spans="1:5">
      <c r="A27" s="136"/>
      <c r="B27" s="109"/>
      <c r="C27" s="134" t="s">
        <v>68</v>
      </c>
      <c r="D27" s="111"/>
      <c r="E27" s="135"/>
    </row>
    <row r="28" ht="17" customHeight="1" spans="1:5">
      <c r="A28" s="136"/>
      <c r="B28" s="109"/>
      <c r="C28" s="134" t="s">
        <v>69</v>
      </c>
      <c r="D28" s="111"/>
      <c r="E28" s="135"/>
    </row>
    <row r="29" ht="17" customHeight="1" spans="1:5">
      <c r="A29" s="136"/>
      <c r="B29" s="109"/>
      <c r="C29" s="134" t="s">
        <v>70</v>
      </c>
      <c r="D29" s="111"/>
      <c r="E29" s="135"/>
    </row>
    <row r="30" ht="17" customHeight="1" spans="1:5">
      <c r="A30" s="136"/>
      <c r="B30" s="109"/>
      <c r="C30" s="134" t="s">
        <v>71</v>
      </c>
      <c r="D30" s="111"/>
      <c r="E30" s="135"/>
    </row>
    <row r="31" ht="17" customHeight="1" spans="1:5">
      <c r="A31" s="136"/>
      <c r="B31" s="109"/>
      <c r="C31" s="134" t="s">
        <v>72</v>
      </c>
      <c r="D31" s="111"/>
      <c r="E31" s="135"/>
    </row>
    <row r="32" ht="17" customHeight="1" spans="1:5">
      <c r="A32" s="134"/>
      <c r="B32" s="111"/>
      <c r="C32" s="134" t="s">
        <v>73</v>
      </c>
      <c r="D32" s="111"/>
      <c r="E32" s="135"/>
    </row>
    <row r="33" ht="17" customHeight="1" spans="1:5">
      <c r="A33" s="134"/>
      <c r="B33" s="111"/>
      <c r="C33" s="134" t="s">
        <v>74</v>
      </c>
      <c r="D33" s="111"/>
      <c r="E33" s="135"/>
    </row>
    <row r="34" ht="17" customHeight="1" spans="1:5">
      <c r="A34" s="134"/>
      <c r="B34" s="111"/>
      <c r="C34" s="134" t="s">
        <v>75</v>
      </c>
      <c r="D34" s="111"/>
      <c r="E34" s="135"/>
    </row>
    <row r="35" ht="17" customHeight="1" spans="1:5">
      <c r="A35" s="134"/>
      <c r="B35" s="111"/>
      <c r="C35" s="134"/>
      <c r="D35" s="111"/>
      <c r="E35" s="135"/>
    </row>
    <row r="36" ht="17" customHeight="1" spans="1:5">
      <c r="A36" s="134"/>
      <c r="B36" s="111"/>
      <c r="C36" s="134"/>
      <c r="D36" s="111"/>
      <c r="E36" s="135"/>
    </row>
    <row r="37" ht="19" customHeight="1" spans="1:5">
      <c r="A37" s="134"/>
      <c r="B37" s="111"/>
      <c r="C37" s="134"/>
      <c r="D37" s="111"/>
      <c r="E37" s="135"/>
    </row>
    <row r="38" ht="19" customHeight="1" spans="1:5">
      <c r="A38" s="136" t="s">
        <v>76</v>
      </c>
      <c r="B38" s="109">
        <f>SUM(B5:B13)</f>
        <v>32513211.19</v>
      </c>
      <c r="C38" s="136" t="s">
        <v>77</v>
      </c>
      <c r="D38" s="109">
        <f>SUM(D5:D37)</f>
        <v>32513211.19</v>
      </c>
      <c r="E38" s="135"/>
    </row>
    <row r="39" ht="19" customHeight="1" spans="1:5">
      <c r="A39" s="136" t="s">
        <v>78</v>
      </c>
      <c r="B39" s="109"/>
      <c r="C39" s="136" t="s">
        <v>79</v>
      </c>
      <c r="D39" s="109"/>
      <c r="E39" s="135"/>
    </row>
    <row r="40" ht="19" customHeight="1" spans="1:5">
      <c r="A40" s="136" t="s">
        <v>80</v>
      </c>
      <c r="B40" s="111"/>
      <c r="C40" s="134"/>
      <c r="D40" s="111"/>
      <c r="E40" s="135"/>
    </row>
    <row r="41" ht="19" customHeight="1" spans="1:5">
      <c r="A41" s="136" t="s">
        <v>81</v>
      </c>
      <c r="B41" s="109">
        <f>B38+B39</f>
        <v>32513211.19</v>
      </c>
      <c r="C41" s="136" t="s">
        <v>82</v>
      </c>
      <c r="D41" s="109">
        <f>D38+D39</f>
        <v>32513211.19</v>
      </c>
      <c r="E41" s="135"/>
    </row>
  </sheetData>
  <mergeCells count="4">
    <mergeCell ref="A1:D1"/>
    <mergeCell ref="A2:C2"/>
    <mergeCell ref="A3:B3"/>
    <mergeCell ref="C3:D3"/>
  </mergeCells>
  <pageMargins left="0.75" right="0.75" top="0.51180555555555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1"/>
  <sheetViews>
    <sheetView showZeros="0" workbookViewId="0">
      <selection activeCell="H13" sqref="H13"/>
    </sheetView>
  </sheetViews>
  <sheetFormatPr defaultColWidth="7.875" defaultRowHeight="12.75" customHeight="1" outlineLevelCol="2"/>
  <cols>
    <col min="1" max="1" width="43.875" style="17" customWidth="1"/>
    <col min="2" max="2" width="40.375" style="17" customWidth="1"/>
    <col min="3" max="3" width="27.375" style="17" customWidth="1"/>
    <col min="4" max="16384" width="7.875" style="16"/>
  </cols>
  <sheetData>
    <row r="1" ht="36" customHeight="1" spans="1:2">
      <c r="A1" s="19" t="s">
        <v>83</v>
      </c>
      <c r="B1" s="19"/>
    </row>
    <row r="2" ht="31" customHeight="1" spans="1:2">
      <c r="A2" s="122"/>
      <c r="B2" s="20" t="s">
        <v>32</v>
      </c>
    </row>
    <row r="3" ht="21" customHeight="1" spans="1:2">
      <c r="A3" s="123" t="s">
        <v>35</v>
      </c>
      <c r="B3" s="123" t="s">
        <v>36</v>
      </c>
    </row>
    <row r="4" s="16" customFormat="1" ht="25" customHeight="1" spans="1:2">
      <c r="A4" s="124" t="s">
        <v>84</v>
      </c>
      <c r="B4" s="125">
        <f>B5+B6</f>
        <v>32513211.19</v>
      </c>
    </row>
    <row r="5" s="16" customFormat="1" ht="23" customHeight="1" spans="1:3">
      <c r="A5" s="126" t="s">
        <v>85</v>
      </c>
      <c r="B5" s="127">
        <v>18463211.19</v>
      </c>
      <c r="C5" s="17"/>
    </row>
    <row r="6" s="16" customFormat="1" ht="23" customHeight="1" spans="1:3">
      <c r="A6" s="126" t="s">
        <v>86</v>
      </c>
      <c r="B6" s="127">
        <v>14050000</v>
      </c>
      <c r="C6" s="17"/>
    </row>
    <row r="7" s="16" customFormat="1" ht="23" customHeight="1" spans="1:3">
      <c r="A7" s="124" t="s">
        <v>87</v>
      </c>
      <c r="B7" s="127">
        <f>B8+B9</f>
        <v>0</v>
      </c>
      <c r="C7" s="17"/>
    </row>
    <row r="8" s="16" customFormat="1" ht="23" customHeight="1" spans="1:3">
      <c r="A8" s="126" t="s">
        <v>85</v>
      </c>
      <c r="B8" s="127"/>
      <c r="C8" s="17"/>
    </row>
    <row r="9" s="16" customFormat="1" ht="23" customHeight="1" spans="1:3">
      <c r="A9" s="126" t="s">
        <v>86</v>
      </c>
      <c r="B9" s="127"/>
      <c r="C9" s="17"/>
    </row>
    <row r="10" s="16" customFormat="1" ht="23" customHeight="1" spans="1:3">
      <c r="A10" s="124" t="s">
        <v>88</v>
      </c>
      <c r="B10" s="127"/>
      <c r="C10" s="17"/>
    </row>
    <row r="11" s="16" customFormat="1" ht="23" customHeight="1" spans="1:3">
      <c r="A11" s="126" t="s">
        <v>85</v>
      </c>
      <c r="B11" s="127"/>
      <c r="C11" s="17"/>
    </row>
    <row r="12" s="16" customFormat="1" ht="23" customHeight="1" spans="1:3">
      <c r="A12" s="126" t="s">
        <v>86</v>
      </c>
      <c r="B12" s="127"/>
      <c r="C12" s="17"/>
    </row>
    <row r="13" s="16" customFormat="1" ht="23" customHeight="1" spans="1:3">
      <c r="A13" s="128" t="s">
        <v>89</v>
      </c>
      <c r="B13" s="127">
        <f>SUM(B14:B16)</f>
        <v>0</v>
      </c>
      <c r="C13" s="17"/>
    </row>
    <row r="14" s="16" customFormat="1" ht="23" customHeight="1" spans="1:3">
      <c r="A14" s="126" t="s">
        <v>90</v>
      </c>
      <c r="B14" s="127"/>
      <c r="C14" s="17"/>
    </row>
    <row r="15" s="16" customFormat="1" ht="23" customHeight="1" spans="1:3">
      <c r="A15" s="126" t="s">
        <v>91</v>
      </c>
      <c r="B15" s="127"/>
      <c r="C15" s="17"/>
    </row>
    <row r="16" s="16" customFormat="1" ht="23" customHeight="1" spans="1:3">
      <c r="A16" s="126" t="s">
        <v>92</v>
      </c>
      <c r="B16" s="127"/>
      <c r="C16" s="17"/>
    </row>
    <row r="17" s="16" customFormat="1" ht="23" customHeight="1" spans="1:3">
      <c r="A17" s="128" t="s">
        <v>93</v>
      </c>
      <c r="B17" s="127"/>
      <c r="C17" s="17"/>
    </row>
    <row r="18" s="16" customFormat="1" ht="23" customHeight="1" spans="1:3">
      <c r="A18" s="128" t="s">
        <v>94</v>
      </c>
      <c r="B18" s="127"/>
      <c r="C18" s="17"/>
    </row>
    <row r="19" s="16" customFormat="1" ht="23" customHeight="1" spans="1:3">
      <c r="A19" s="128" t="s">
        <v>95</v>
      </c>
      <c r="B19" s="127"/>
      <c r="C19" s="17"/>
    </row>
    <row r="20" s="16" customFormat="1" ht="23" customHeight="1" spans="1:3">
      <c r="A20" s="128" t="s">
        <v>96</v>
      </c>
      <c r="B20" s="127"/>
      <c r="C20" s="17"/>
    </row>
    <row r="21" s="16" customFormat="1" ht="23" customHeight="1" spans="1:3">
      <c r="A21" s="128" t="s">
        <v>97</v>
      </c>
      <c r="B21" s="125">
        <f>B22+B25+B28+B29</f>
        <v>0</v>
      </c>
      <c r="C21" s="17"/>
    </row>
    <row r="22" s="16" customFormat="1" ht="23" customHeight="1" spans="1:3">
      <c r="A22" s="126" t="s">
        <v>98</v>
      </c>
      <c r="B22" s="125">
        <f>B23+B24</f>
        <v>0</v>
      </c>
      <c r="C22" s="17"/>
    </row>
    <row r="23" s="16" customFormat="1" ht="23" customHeight="1" spans="1:3">
      <c r="A23" s="126" t="s">
        <v>99</v>
      </c>
      <c r="B23" s="125"/>
      <c r="C23" s="17"/>
    </row>
    <row r="24" s="16" customFormat="1" ht="23" customHeight="1" spans="1:3">
      <c r="A24" s="126" t="s">
        <v>100</v>
      </c>
      <c r="B24" s="125"/>
      <c r="C24" s="17"/>
    </row>
    <row r="25" s="16" customFormat="1" ht="23" customHeight="1" spans="1:3">
      <c r="A25" s="126" t="s">
        <v>101</v>
      </c>
      <c r="B25" s="125">
        <f>B26+B27</f>
        <v>0</v>
      </c>
      <c r="C25" s="17"/>
    </row>
    <row r="26" s="16" customFormat="1" ht="23" customHeight="1" spans="1:3">
      <c r="A26" s="126" t="s">
        <v>102</v>
      </c>
      <c r="B26" s="125"/>
      <c r="C26" s="17"/>
    </row>
    <row r="27" s="16" customFormat="1" ht="23" customHeight="1" spans="1:3">
      <c r="A27" s="126" t="s">
        <v>103</v>
      </c>
      <c r="B27" s="125"/>
      <c r="C27" s="17"/>
    </row>
    <row r="28" s="16" customFormat="1" ht="23" customHeight="1" spans="1:3">
      <c r="A28" s="126" t="s">
        <v>104</v>
      </c>
      <c r="B28" s="125"/>
      <c r="C28" s="17"/>
    </row>
    <row r="29" s="16" customFormat="1" ht="23" customHeight="1" spans="1:3">
      <c r="A29" s="126" t="s">
        <v>105</v>
      </c>
      <c r="B29" s="125"/>
      <c r="C29" s="17"/>
    </row>
    <row r="30" ht="23" customHeight="1" spans="1:2">
      <c r="A30" s="129"/>
      <c r="B30" s="125"/>
    </row>
    <row r="31" s="16" customFormat="1" ht="25" customHeight="1" spans="1:3">
      <c r="A31" s="130" t="s">
        <v>106</v>
      </c>
      <c r="B31" s="131">
        <f>B4+B7+B13+B17+B18+B19+B20+B21</f>
        <v>32513211.19</v>
      </c>
      <c r="C31" s="17"/>
    </row>
  </sheetData>
  <sheetProtection formatCells="0" formatColumns="0" formatRows="0"/>
  <mergeCells count="1">
    <mergeCell ref="A1:B1"/>
  </mergeCells>
  <printOptions horizontalCentered="1"/>
  <pageMargins left="0.511805555555556" right="0.393055555555556" top="0.511805555555556" bottom="0.629861111111111" header="0" footer="0.393055555555556"/>
  <pageSetup paperSize="9" fitToHeight="10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workbookViewId="0">
      <selection activeCell="J8" sqref="J8"/>
    </sheetView>
  </sheetViews>
  <sheetFormatPr defaultColWidth="10" defaultRowHeight="13.5" outlineLevelCol="4"/>
  <cols>
    <col min="1" max="1" width="37" customWidth="1"/>
    <col min="2" max="2" width="32.75" customWidth="1"/>
    <col min="3" max="3" width="23.375" customWidth="1"/>
    <col min="4" max="4" width="20.875" customWidth="1"/>
    <col min="5" max="5" width="18.5" customWidth="1"/>
  </cols>
  <sheetData>
    <row r="1" ht="36" customHeight="1" spans="1:5">
      <c r="A1" s="114" t="s">
        <v>107</v>
      </c>
      <c r="B1" s="114"/>
      <c r="C1" s="114"/>
      <c r="D1" s="114"/>
      <c r="E1" s="114"/>
    </row>
    <row r="2" ht="29" customHeight="1" spans="1:5">
      <c r="A2" s="12"/>
      <c r="B2" s="12"/>
      <c r="C2" s="12"/>
      <c r="D2" s="51" t="s">
        <v>32</v>
      </c>
      <c r="E2" s="115"/>
    </row>
    <row r="3" ht="30" customHeight="1" spans="1:5">
      <c r="A3" s="116" t="s">
        <v>108</v>
      </c>
      <c r="B3" s="116" t="s">
        <v>109</v>
      </c>
      <c r="C3" s="116" t="s">
        <v>110</v>
      </c>
      <c r="D3" s="116" t="s">
        <v>111</v>
      </c>
      <c r="E3" s="116" t="s">
        <v>112</v>
      </c>
    </row>
    <row r="4" s="98" customFormat="1" ht="22.75" customHeight="1" spans="1:5">
      <c r="A4" s="117" t="s">
        <v>113</v>
      </c>
      <c r="B4" s="84">
        <f>C4+D4</f>
        <v>32513211.19</v>
      </c>
      <c r="C4" s="39">
        <f>C5+C12+C19</f>
        <v>15923211.19</v>
      </c>
      <c r="D4" s="39">
        <f>SUM(D8:D23)</f>
        <v>16590000</v>
      </c>
      <c r="E4" s="118"/>
    </row>
    <row r="5" ht="21" customHeight="1" spans="1:5">
      <c r="A5" s="90" t="s">
        <v>114</v>
      </c>
      <c r="B5" s="46" t="s">
        <v>115</v>
      </c>
      <c r="C5" s="48">
        <f>C6+C10</f>
        <v>13289028.22</v>
      </c>
      <c r="D5" s="48"/>
      <c r="E5" s="119"/>
    </row>
    <row r="6" ht="21" customHeight="1" spans="1:5">
      <c r="A6" s="90" t="s">
        <v>116</v>
      </c>
      <c r="B6" s="46" t="s">
        <v>117</v>
      </c>
      <c r="C6" s="48">
        <f>C7+C8+C9</f>
        <v>12059747.65</v>
      </c>
      <c r="D6" s="48"/>
      <c r="E6" s="119"/>
    </row>
    <row r="7" ht="21" customHeight="1" spans="1:5">
      <c r="A7" s="90" t="s">
        <v>118</v>
      </c>
      <c r="B7" s="90" t="s">
        <v>119</v>
      </c>
      <c r="C7" s="48">
        <v>7888480.99</v>
      </c>
      <c r="D7" s="48"/>
      <c r="E7" s="119"/>
    </row>
    <row r="8" ht="21" customHeight="1" spans="1:5">
      <c r="A8" s="90" t="s">
        <v>120</v>
      </c>
      <c r="B8" s="90" t="s">
        <v>121</v>
      </c>
      <c r="C8" s="48">
        <v>695342.46</v>
      </c>
      <c r="D8" s="48">
        <v>2540000</v>
      </c>
      <c r="E8" s="120"/>
    </row>
    <row r="9" ht="21" customHeight="1" spans="1:5">
      <c r="A9" s="90" t="s">
        <v>122</v>
      </c>
      <c r="B9" s="90" t="s">
        <v>123</v>
      </c>
      <c r="C9" s="48">
        <v>3475924.2</v>
      </c>
      <c r="D9" s="48"/>
      <c r="E9" s="120"/>
    </row>
    <row r="10" ht="21" customHeight="1" spans="1:5">
      <c r="A10" s="90" t="s">
        <v>124</v>
      </c>
      <c r="B10" s="90" t="s">
        <v>125</v>
      </c>
      <c r="C10" s="48">
        <v>1229280.57</v>
      </c>
      <c r="D10" s="48"/>
      <c r="E10" s="120"/>
    </row>
    <row r="11" ht="21" customHeight="1" spans="1:5">
      <c r="A11" s="90" t="s">
        <v>126</v>
      </c>
      <c r="B11" s="90" t="s">
        <v>125</v>
      </c>
      <c r="C11" s="48">
        <v>1229280.57</v>
      </c>
      <c r="D11" s="48"/>
      <c r="E11" s="120"/>
    </row>
    <row r="12" ht="21" customHeight="1" spans="1:5">
      <c r="A12" s="90" t="s">
        <v>127</v>
      </c>
      <c r="B12" s="90" t="s">
        <v>128</v>
      </c>
      <c r="C12" s="48">
        <f>C13+C17</f>
        <v>1898212.76</v>
      </c>
      <c r="D12" s="48"/>
      <c r="E12" s="120"/>
    </row>
    <row r="13" ht="21" customHeight="1" spans="1:5">
      <c r="A13" s="90" t="s">
        <v>129</v>
      </c>
      <c r="B13" s="90" t="s">
        <v>130</v>
      </c>
      <c r="C13" s="48">
        <f>SUM(C14:C16)</f>
        <v>1833695.26</v>
      </c>
      <c r="D13" s="48"/>
      <c r="E13" s="120"/>
    </row>
    <row r="14" ht="21" customHeight="1" spans="1:5">
      <c r="A14" s="90" t="s">
        <v>131</v>
      </c>
      <c r="B14" s="90" t="s">
        <v>132</v>
      </c>
      <c r="C14" s="48">
        <v>313366.2</v>
      </c>
      <c r="D14" s="48"/>
      <c r="E14" s="120"/>
    </row>
    <row r="15" ht="21" customHeight="1" spans="1:5">
      <c r="A15" s="90" t="s">
        <v>133</v>
      </c>
      <c r="B15" s="90" t="s">
        <v>134</v>
      </c>
      <c r="C15" s="48">
        <v>4500</v>
      </c>
      <c r="D15" s="48"/>
      <c r="E15" s="120"/>
    </row>
    <row r="16" ht="21" customHeight="1" spans="1:5">
      <c r="A16" s="90" t="s">
        <v>135</v>
      </c>
      <c r="B16" s="90" t="s">
        <v>136</v>
      </c>
      <c r="C16" s="48">
        <v>1515829.06</v>
      </c>
      <c r="D16" s="48"/>
      <c r="E16" s="120"/>
    </row>
    <row r="17" ht="21" customHeight="1" spans="1:5">
      <c r="A17" s="90" t="s">
        <v>137</v>
      </c>
      <c r="B17" s="90" t="s">
        <v>138</v>
      </c>
      <c r="C17" s="48">
        <v>64517.5</v>
      </c>
      <c r="D17" s="48"/>
      <c r="E17" s="120"/>
    </row>
    <row r="18" ht="21" customHeight="1" spans="1:5">
      <c r="A18" s="90" t="s">
        <v>139</v>
      </c>
      <c r="B18" s="90" t="s">
        <v>138</v>
      </c>
      <c r="C18" s="48">
        <v>64517.5</v>
      </c>
      <c r="D18" s="48"/>
      <c r="E18" s="120"/>
    </row>
    <row r="19" ht="21" customHeight="1" spans="1:5">
      <c r="A19" s="90" t="s">
        <v>140</v>
      </c>
      <c r="B19" s="121" t="s">
        <v>141</v>
      </c>
      <c r="C19" s="48">
        <f>C20</f>
        <v>735970.21</v>
      </c>
      <c r="D19" s="48"/>
      <c r="E19" s="120"/>
    </row>
    <row r="20" ht="21" customHeight="1" spans="1:5">
      <c r="A20" s="90" t="s">
        <v>142</v>
      </c>
      <c r="B20" s="121" t="s">
        <v>143</v>
      </c>
      <c r="C20" s="48">
        <f>C21+C22</f>
        <v>735970.21</v>
      </c>
      <c r="D20" s="48"/>
      <c r="E20" s="120"/>
    </row>
    <row r="21" ht="21" customHeight="1" spans="1:5">
      <c r="A21" s="90" t="s">
        <v>144</v>
      </c>
      <c r="B21" s="121" t="s">
        <v>143</v>
      </c>
      <c r="C21" s="48">
        <v>585226</v>
      </c>
      <c r="D21" s="48"/>
      <c r="E21" s="120"/>
    </row>
    <row r="22" ht="21" customHeight="1" spans="1:5">
      <c r="A22" s="90" t="s">
        <v>145</v>
      </c>
      <c r="B22" s="121" t="s">
        <v>146</v>
      </c>
      <c r="C22" s="48">
        <v>150744.21</v>
      </c>
      <c r="D22" s="48"/>
      <c r="E22" s="120"/>
    </row>
    <row r="23" ht="21" customHeight="1" spans="1:5">
      <c r="A23" s="90">
        <v>213</v>
      </c>
      <c r="B23" s="121" t="s">
        <v>147</v>
      </c>
      <c r="C23" s="97"/>
      <c r="D23" s="48">
        <v>14050000</v>
      </c>
      <c r="E23" s="120"/>
    </row>
    <row r="24" ht="21" customHeight="1" spans="1:5">
      <c r="A24" s="90">
        <v>21307</v>
      </c>
      <c r="B24" s="121" t="s">
        <v>148</v>
      </c>
      <c r="C24" s="97"/>
      <c r="D24" s="48">
        <v>14050000</v>
      </c>
      <c r="E24" s="120"/>
    </row>
    <row r="25" ht="21" customHeight="1" spans="1:5">
      <c r="A25" s="90">
        <v>2130701</v>
      </c>
      <c r="B25" s="121" t="s">
        <v>149</v>
      </c>
      <c r="C25" s="97"/>
      <c r="D25" s="48">
        <v>14050000</v>
      </c>
      <c r="E25" s="120"/>
    </row>
  </sheetData>
  <mergeCells count="2">
    <mergeCell ref="A1:E1"/>
    <mergeCell ref="D2:E2"/>
  </mergeCells>
  <pageMargins left="0.66875" right="0.75" top="0.270000010728836" bottom="0.270000010728836" header="0" footer="0"/>
  <pageSetup paperSize="9" orientation="landscape"/>
  <headerFooter/>
  <ignoredErrors>
    <ignoredError sqref="D4 C13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workbookViewId="0">
      <selection activeCell="J9" sqref="J9"/>
    </sheetView>
  </sheetViews>
  <sheetFormatPr defaultColWidth="10" defaultRowHeight="13.5" outlineLevelCol="6"/>
  <cols>
    <col min="1" max="1" width="27" customWidth="1"/>
    <col min="2" max="2" width="13" customWidth="1"/>
    <col min="3" max="3" width="31.625" customWidth="1"/>
    <col min="4" max="4" width="14.5583333333333" customWidth="1"/>
    <col min="5" max="5" width="18.725" customWidth="1"/>
    <col min="6" max="8" width="9.76666666666667" customWidth="1"/>
  </cols>
  <sheetData>
    <row r="1" ht="39.85" customHeight="1" spans="1:7">
      <c r="A1" s="11" t="s">
        <v>150</v>
      </c>
      <c r="B1" s="11"/>
      <c r="C1" s="11"/>
      <c r="D1" s="11"/>
      <c r="E1" s="10"/>
      <c r="F1" s="10"/>
      <c r="G1" s="10"/>
    </row>
    <row r="2" ht="22.75" customHeight="1" spans="1:7">
      <c r="A2" s="105"/>
      <c r="B2" s="105"/>
      <c r="C2" s="106" t="s">
        <v>151</v>
      </c>
      <c r="D2" s="106"/>
      <c r="E2" s="12"/>
      <c r="F2" s="12"/>
      <c r="G2" s="12"/>
    </row>
    <row r="3" ht="22.75" customHeight="1" spans="1:7">
      <c r="A3" s="107" t="s">
        <v>152</v>
      </c>
      <c r="B3" s="107"/>
      <c r="C3" s="107" t="s">
        <v>153</v>
      </c>
      <c r="D3" s="107"/>
      <c r="E3" s="12"/>
      <c r="F3" s="12"/>
      <c r="G3" s="12"/>
    </row>
    <row r="4" ht="22.75" customHeight="1" spans="1:7">
      <c r="A4" s="107" t="s">
        <v>154</v>
      </c>
      <c r="B4" s="107" t="s">
        <v>155</v>
      </c>
      <c r="C4" s="107" t="s">
        <v>154</v>
      </c>
      <c r="D4" s="107" t="s">
        <v>156</v>
      </c>
      <c r="E4" s="12"/>
      <c r="F4" s="12"/>
      <c r="G4" s="12"/>
    </row>
    <row r="5" ht="39" customHeight="1" spans="1:7">
      <c r="A5" s="108" t="s">
        <v>157</v>
      </c>
      <c r="B5" s="109">
        <f>SUM(B6:B8)</f>
        <v>32513211.19</v>
      </c>
      <c r="C5" s="108" t="s">
        <v>158</v>
      </c>
      <c r="D5" s="109">
        <f>SUM(D6:D35)</f>
        <v>32513211.19</v>
      </c>
      <c r="E5" s="12"/>
      <c r="F5" s="12"/>
      <c r="G5" s="12"/>
    </row>
    <row r="6" ht="21" customHeight="1" spans="1:7">
      <c r="A6" s="110" t="s">
        <v>159</v>
      </c>
      <c r="B6" s="111">
        <v>32513211.19</v>
      </c>
      <c r="C6" s="110" t="s">
        <v>160</v>
      </c>
      <c r="D6" s="111">
        <v>15829028.22</v>
      </c>
      <c r="E6" s="12"/>
      <c r="F6" s="12"/>
      <c r="G6" s="12"/>
    </row>
    <row r="7" ht="21" customHeight="1" spans="1:7">
      <c r="A7" s="110" t="s">
        <v>161</v>
      </c>
      <c r="B7" s="111"/>
      <c r="C7" s="110" t="s">
        <v>162</v>
      </c>
      <c r="D7" s="111"/>
      <c r="E7" s="12"/>
      <c r="F7" s="12"/>
      <c r="G7" s="12"/>
    </row>
    <row r="8" ht="24" customHeight="1" spans="1:7">
      <c r="A8" s="110" t="s">
        <v>163</v>
      </c>
      <c r="B8" s="111"/>
      <c r="C8" s="110" t="s">
        <v>164</v>
      </c>
      <c r="D8" s="111"/>
      <c r="E8" s="12"/>
      <c r="F8" s="12"/>
      <c r="G8" s="12"/>
    </row>
    <row r="9" ht="21" customHeight="1" spans="1:7">
      <c r="A9" s="110"/>
      <c r="B9" s="111"/>
      <c r="C9" s="110" t="s">
        <v>165</v>
      </c>
      <c r="D9" s="111"/>
      <c r="E9" s="12"/>
      <c r="F9" s="12"/>
      <c r="G9" s="12"/>
    </row>
    <row r="10" ht="21" customHeight="1" spans="1:7">
      <c r="A10" s="110"/>
      <c r="B10" s="111"/>
      <c r="C10" s="110" t="s">
        <v>166</v>
      </c>
      <c r="D10" s="111"/>
      <c r="E10" s="12"/>
      <c r="F10" s="12"/>
      <c r="G10" s="12"/>
    </row>
    <row r="11" ht="21" customHeight="1" spans="1:7">
      <c r="A11" s="110"/>
      <c r="B11" s="111"/>
      <c r="C11" s="110" t="s">
        <v>167</v>
      </c>
      <c r="D11" s="111"/>
      <c r="E11" s="12"/>
      <c r="F11" s="12"/>
      <c r="G11" s="12"/>
    </row>
    <row r="12" ht="21" customHeight="1" spans="1:7">
      <c r="A12" s="112"/>
      <c r="B12" s="111"/>
      <c r="C12" s="110" t="s">
        <v>168</v>
      </c>
      <c r="D12" s="111"/>
      <c r="E12" s="12"/>
      <c r="F12" s="12"/>
      <c r="G12" s="12"/>
    </row>
    <row r="13" ht="21" customHeight="1" spans="1:7">
      <c r="A13" s="110"/>
      <c r="B13" s="111"/>
      <c r="C13" s="110" t="s">
        <v>169</v>
      </c>
      <c r="D13" s="111">
        <v>1898212.76</v>
      </c>
      <c r="E13" s="12"/>
      <c r="F13" s="12"/>
      <c r="G13" s="113"/>
    </row>
    <row r="14" ht="21" customHeight="1" spans="1:7">
      <c r="A14" s="110"/>
      <c r="B14" s="111"/>
      <c r="C14" s="110" t="s">
        <v>170</v>
      </c>
      <c r="D14" s="111"/>
      <c r="E14" s="12"/>
      <c r="F14" s="12"/>
      <c r="G14" s="12"/>
    </row>
    <row r="15" ht="21" customHeight="1" spans="1:7">
      <c r="A15" s="110"/>
      <c r="B15" s="111"/>
      <c r="C15" s="110" t="s">
        <v>171</v>
      </c>
      <c r="D15" s="111">
        <v>735970.21</v>
      </c>
      <c r="E15" s="12"/>
      <c r="F15" s="12"/>
      <c r="G15" s="12"/>
    </row>
    <row r="16" ht="21" customHeight="1" spans="1:7">
      <c r="A16" s="110"/>
      <c r="B16" s="111"/>
      <c r="C16" s="110" t="s">
        <v>172</v>
      </c>
      <c r="D16" s="111"/>
      <c r="E16" s="12"/>
      <c r="F16" s="12"/>
      <c r="G16" s="12"/>
    </row>
    <row r="17" ht="21" customHeight="1" spans="1:7">
      <c r="A17" s="110"/>
      <c r="B17" s="111"/>
      <c r="C17" s="110" t="s">
        <v>173</v>
      </c>
      <c r="D17" s="111"/>
      <c r="E17" s="12"/>
      <c r="F17" s="12"/>
      <c r="G17" s="12"/>
    </row>
    <row r="18" ht="21" customHeight="1" spans="1:7">
      <c r="A18" s="110"/>
      <c r="B18" s="111"/>
      <c r="C18" s="110" t="s">
        <v>174</v>
      </c>
      <c r="D18" s="111">
        <v>14050000</v>
      </c>
      <c r="E18" s="12"/>
      <c r="F18" s="12"/>
      <c r="G18" s="12"/>
    </row>
    <row r="19" ht="18" customHeight="1" spans="1:7">
      <c r="A19" s="110"/>
      <c r="B19" s="111"/>
      <c r="C19" s="110" t="s">
        <v>175</v>
      </c>
      <c r="D19" s="111"/>
      <c r="E19" s="12"/>
      <c r="F19" s="12"/>
      <c r="G19" s="12"/>
    </row>
    <row r="20" ht="18" customHeight="1" spans="1:7">
      <c r="A20" s="110"/>
      <c r="B20" s="111"/>
      <c r="C20" s="110" t="s">
        <v>176</v>
      </c>
      <c r="D20" s="111"/>
      <c r="E20" s="12"/>
      <c r="F20" s="12"/>
      <c r="G20" s="12"/>
    </row>
    <row r="21" ht="18" customHeight="1" spans="1:7">
      <c r="A21" s="110"/>
      <c r="B21" s="111"/>
      <c r="C21" s="110" t="s">
        <v>177</v>
      </c>
      <c r="D21" s="111"/>
      <c r="E21" s="12"/>
      <c r="F21" s="12"/>
      <c r="G21" s="12"/>
    </row>
    <row r="22" ht="18" customHeight="1" spans="1:7">
      <c r="A22" s="110"/>
      <c r="B22" s="111"/>
      <c r="C22" s="110" t="s">
        <v>178</v>
      </c>
      <c r="D22" s="111"/>
      <c r="E22" s="12"/>
      <c r="F22" s="12"/>
      <c r="G22" s="12"/>
    </row>
    <row r="23" ht="18" customHeight="1" spans="1:7">
      <c r="A23" s="110"/>
      <c r="B23" s="111"/>
      <c r="C23" s="110" t="s">
        <v>179</v>
      </c>
      <c r="D23" s="111"/>
      <c r="E23" s="12"/>
      <c r="F23" s="12"/>
      <c r="G23" s="12"/>
    </row>
    <row r="24" ht="18" customHeight="1" spans="1:7">
      <c r="A24" s="110"/>
      <c r="B24" s="111"/>
      <c r="C24" s="110" t="s">
        <v>180</v>
      </c>
      <c r="D24" s="111"/>
      <c r="E24" s="12"/>
      <c r="F24" s="12"/>
      <c r="G24" s="12"/>
    </row>
    <row r="25" ht="18" customHeight="1" spans="1:7">
      <c r="A25" s="110"/>
      <c r="B25" s="111"/>
      <c r="C25" s="110" t="s">
        <v>181</v>
      </c>
      <c r="D25" s="111"/>
      <c r="E25" s="12"/>
      <c r="F25" s="12"/>
      <c r="G25" s="12"/>
    </row>
    <row r="26" ht="18" customHeight="1" spans="1:7">
      <c r="A26" s="110"/>
      <c r="B26" s="111"/>
      <c r="C26" s="110" t="s">
        <v>182</v>
      </c>
      <c r="D26" s="111"/>
      <c r="E26" s="12"/>
      <c r="F26" s="12"/>
      <c r="G26" s="12"/>
    </row>
    <row r="27" ht="18" customHeight="1" spans="1:7">
      <c r="A27" s="110"/>
      <c r="B27" s="111"/>
      <c r="C27" s="110" t="s">
        <v>183</v>
      </c>
      <c r="D27" s="111"/>
      <c r="E27" s="12"/>
      <c r="F27" s="12"/>
      <c r="G27" s="12"/>
    </row>
    <row r="28" ht="18" customHeight="1" spans="1:7">
      <c r="A28" s="110"/>
      <c r="B28" s="111"/>
      <c r="C28" s="110" t="s">
        <v>184</v>
      </c>
      <c r="D28" s="111"/>
      <c r="E28" s="12"/>
      <c r="F28" s="12"/>
      <c r="G28" s="12"/>
    </row>
    <row r="29" ht="18" customHeight="1" spans="1:7">
      <c r="A29" s="110"/>
      <c r="B29" s="111"/>
      <c r="C29" s="110" t="s">
        <v>185</v>
      </c>
      <c r="D29" s="111"/>
      <c r="E29" s="12"/>
      <c r="F29" s="12"/>
      <c r="G29" s="12"/>
    </row>
    <row r="30" ht="18" customHeight="1" spans="1:7">
      <c r="A30" s="110"/>
      <c r="B30" s="111"/>
      <c r="C30" s="110" t="s">
        <v>186</v>
      </c>
      <c r="D30" s="111"/>
      <c r="E30" s="12"/>
      <c r="F30" s="12"/>
      <c r="G30" s="12"/>
    </row>
    <row r="31" ht="18" customHeight="1" spans="1:7">
      <c r="A31" s="110"/>
      <c r="B31" s="111"/>
      <c r="C31" s="110" t="s">
        <v>187</v>
      </c>
      <c r="D31" s="111"/>
      <c r="E31" s="12"/>
      <c r="F31" s="12"/>
      <c r="G31" s="12"/>
    </row>
    <row r="32" ht="18" customHeight="1" spans="1:7">
      <c r="A32" s="110"/>
      <c r="B32" s="111"/>
      <c r="C32" s="110" t="s">
        <v>188</v>
      </c>
      <c r="D32" s="111"/>
      <c r="E32" s="12"/>
      <c r="F32" s="12"/>
      <c r="G32" s="12"/>
    </row>
    <row r="33" ht="18" customHeight="1" spans="1:7">
      <c r="A33" s="110"/>
      <c r="B33" s="111"/>
      <c r="C33" s="110" t="s">
        <v>189</v>
      </c>
      <c r="D33" s="111"/>
      <c r="E33" s="12"/>
      <c r="F33" s="12"/>
      <c r="G33" s="12"/>
    </row>
    <row r="34" ht="18" customHeight="1" spans="1:7">
      <c r="A34" s="110"/>
      <c r="B34" s="111"/>
      <c r="C34" s="110" t="s">
        <v>190</v>
      </c>
      <c r="D34" s="111"/>
      <c r="E34" s="12"/>
      <c r="F34" s="12"/>
      <c r="G34" s="12"/>
    </row>
    <row r="35" ht="18" customHeight="1" spans="1:7">
      <c r="A35" s="110"/>
      <c r="B35" s="111"/>
      <c r="C35" s="110" t="s">
        <v>191</v>
      </c>
      <c r="D35" s="111"/>
      <c r="E35" s="12"/>
      <c r="F35" s="12"/>
      <c r="G35" s="12"/>
    </row>
    <row r="36" ht="36" customHeight="1" spans="1:7">
      <c r="A36" s="107" t="s">
        <v>192</v>
      </c>
      <c r="B36" s="111">
        <f>B5</f>
        <v>32513211.19</v>
      </c>
      <c r="C36" s="107" t="s">
        <v>193</v>
      </c>
      <c r="D36" s="109">
        <f>D5</f>
        <v>32513211.19</v>
      </c>
      <c r="E36" s="113"/>
      <c r="F36" s="12"/>
      <c r="G36" s="12"/>
    </row>
  </sheetData>
  <mergeCells count="4">
    <mergeCell ref="A1:D1"/>
    <mergeCell ref="C2:D2"/>
    <mergeCell ref="A3:B3"/>
    <mergeCell ref="C3:D3"/>
  </mergeCells>
  <pageMargins left="0.75" right="0.75" top="0.590277777777778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H8" sqref="H8"/>
    </sheetView>
  </sheetViews>
  <sheetFormatPr defaultColWidth="10" defaultRowHeight="13.5"/>
  <cols>
    <col min="1" max="1" width="23.625" customWidth="1"/>
    <col min="2" max="2" width="13.5" customWidth="1"/>
    <col min="3" max="3" width="14.925" customWidth="1"/>
    <col min="4" max="4" width="14.5" customWidth="1"/>
    <col min="5" max="5" width="14.25" customWidth="1"/>
    <col min="6" max="6" width="7.5" customWidth="1"/>
    <col min="7" max="7" width="10.5" customWidth="1"/>
    <col min="8" max="8" width="11.625" customWidth="1"/>
    <col min="9" max="9" width="7" customWidth="1"/>
    <col min="10" max="10" width="9.625" customWidth="1"/>
    <col min="11" max="11" width="10.875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59" customHeight="1" spans="1:11">
      <c r="A2" s="11" t="s">
        <v>194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9" customHeight="1" spans="1:11">
      <c r="A3" s="12"/>
      <c r="B3" s="12"/>
      <c r="C3" s="12"/>
      <c r="D3" s="12"/>
      <c r="E3" s="12"/>
      <c r="F3" s="12"/>
      <c r="G3" s="12"/>
      <c r="H3" s="12"/>
      <c r="I3" s="51" t="s">
        <v>32</v>
      </c>
      <c r="J3" s="51"/>
      <c r="K3" s="51"/>
    </row>
    <row r="4" ht="65" customHeight="1" spans="1:11">
      <c r="A4" s="53" t="s">
        <v>195</v>
      </c>
      <c r="B4" s="53" t="s">
        <v>113</v>
      </c>
      <c r="C4" s="53" t="s">
        <v>196</v>
      </c>
      <c r="D4" s="99"/>
      <c r="E4" s="99"/>
      <c r="F4" s="53" t="s">
        <v>197</v>
      </c>
      <c r="G4" s="99"/>
      <c r="H4" s="99"/>
      <c r="I4" s="53" t="s">
        <v>198</v>
      </c>
      <c r="J4" s="99"/>
      <c r="K4" s="99"/>
    </row>
    <row r="5" ht="56" customHeight="1" spans="1:11">
      <c r="A5" s="99"/>
      <c r="B5" s="99"/>
      <c r="C5" s="53" t="s">
        <v>113</v>
      </c>
      <c r="D5" s="53" t="s">
        <v>110</v>
      </c>
      <c r="E5" s="53" t="s">
        <v>111</v>
      </c>
      <c r="F5" s="53" t="s">
        <v>113</v>
      </c>
      <c r="G5" s="53" t="s">
        <v>110</v>
      </c>
      <c r="H5" s="53" t="s">
        <v>111</v>
      </c>
      <c r="I5" s="53" t="s">
        <v>113</v>
      </c>
      <c r="J5" s="53" t="s">
        <v>110</v>
      </c>
      <c r="K5" s="53" t="s">
        <v>111</v>
      </c>
    </row>
    <row r="6" s="98" customFormat="1" ht="35" customHeight="1" spans="1:11">
      <c r="A6" s="54" t="s">
        <v>199</v>
      </c>
      <c r="B6" s="100">
        <f>SUM(B7:B9)</f>
        <v>32513211.19</v>
      </c>
      <c r="C6" s="100">
        <f>SUM(C7:C9)</f>
        <v>32513211.27</v>
      </c>
      <c r="D6" s="100">
        <f>SUM(D7:D9)</f>
        <v>32513211.19</v>
      </c>
      <c r="E6" s="100">
        <f>SUM(E7:E9)</f>
        <v>16590000</v>
      </c>
      <c r="F6" s="101"/>
      <c r="G6" s="101"/>
      <c r="H6" s="101"/>
      <c r="I6" s="101"/>
      <c r="J6" s="101"/>
      <c r="K6" s="101"/>
    </row>
    <row r="7" ht="35" customHeight="1" spans="1:11">
      <c r="A7" s="102" t="s">
        <v>200</v>
      </c>
      <c r="B7" s="103">
        <v>27301348.34</v>
      </c>
      <c r="C7" s="103">
        <v>27301348.42</v>
      </c>
      <c r="D7" s="103">
        <v>27301348.42</v>
      </c>
      <c r="E7" s="103">
        <v>16590000</v>
      </c>
      <c r="F7" s="104"/>
      <c r="G7" s="104"/>
      <c r="H7" s="104"/>
      <c r="I7" s="104"/>
      <c r="J7" s="104"/>
      <c r="K7" s="104"/>
    </row>
    <row r="8" ht="35" customHeight="1" spans="1:11">
      <c r="A8" s="102" t="s">
        <v>201</v>
      </c>
      <c r="B8" s="103">
        <v>1461721.42</v>
      </c>
      <c r="C8" s="103">
        <v>1461721.42</v>
      </c>
      <c r="D8" s="103">
        <v>1461721.32</v>
      </c>
      <c r="E8" s="103"/>
      <c r="F8" s="104"/>
      <c r="G8" s="104"/>
      <c r="H8" s="104"/>
      <c r="I8" s="104"/>
      <c r="J8" s="104"/>
      <c r="K8" s="104"/>
    </row>
    <row r="9" ht="35" customHeight="1" spans="1:11">
      <c r="A9" s="102" t="s">
        <v>202</v>
      </c>
      <c r="B9" s="103">
        <v>3750141.43</v>
      </c>
      <c r="C9" s="103">
        <v>3750141.43</v>
      </c>
      <c r="D9" s="103">
        <v>3750141.45</v>
      </c>
      <c r="E9" s="103"/>
      <c r="F9" s="104"/>
      <c r="G9" s="104"/>
      <c r="H9" s="104"/>
      <c r="I9" s="104"/>
      <c r="J9" s="104"/>
      <c r="K9" s="104"/>
    </row>
  </sheetData>
  <mergeCells count="7">
    <mergeCell ref="A2:K2"/>
    <mergeCell ref="I3:K3"/>
    <mergeCell ref="C4:E4"/>
    <mergeCell ref="F4:H4"/>
    <mergeCell ref="I4:K4"/>
    <mergeCell ref="A4:A5"/>
    <mergeCell ref="B4:B5"/>
  </mergeCells>
  <printOptions horizontalCentered="1"/>
  <pageMargins left="0.196527777777778" right="0.161111111111111" top="0.66875" bottom="0.271527777777778" header="0" footer="0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workbookViewId="0">
      <selection activeCell="J10" sqref="J10"/>
    </sheetView>
  </sheetViews>
  <sheetFormatPr defaultColWidth="10" defaultRowHeight="13.5" outlineLevelCol="4"/>
  <cols>
    <col min="1" max="1" width="22.125" customWidth="1"/>
    <col min="2" max="2" width="38.375" customWidth="1"/>
    <col min="3" max="3" width="24.5" customWidth="1"/>
    <col min="4" max="4" width="25.6416666666667" customWidth="1"/>
    <col min="5" max="5" width="23.75" customWidth="1"/>
  </cols>
  <sheetData>
    <row r="1" ht="36.9" customHeight="1" spans="1:5">
      <c r="A1" s="11" t="s">
        <v>203</v>
      </c>
      <c r="B1" s="11"/>
      <c r="C1" s="11"/>
      <c r="D1" s="11"/>
      <c r="E1" s="11"/>
    </row>
    <row r="2" ht="21.85" customHeight="1" spans="1:5">
      <c r="A2" s="12"/>
      <c r="B2" s="12"/>
      <c r="C2" s="83" t="s">
        <v>32</v>
      </c>
      <c r="D2" s="83"/>
      <c r="E2" s="83"/>
    </row>
    <row r="3" ht="24" customHeight="1" spans="1:5">
      <c r="A3" s="84" t="s">
        <v>204</v>
      </c>
      <c r="B3" s="84"/>
      <c r="C3" s="84" t="s">
        <v>205</v>
      </c>
      <c r="D3" s="84"/>
      <c r="E3" s="84"/>
    </row>
    <row r="4" ht="24" customHeight="1" spans="1:5">
      <c r="A4" s="85" t="s">
        <v>206</v>
      </c>
      <c r="B4" s="85" t="s">
        <v>207</v>
      </c>
      <c r="C4" s="86" t="s">
        <v>208</v>
      </c>
      <c r="D4" s="85" t="s">
        <v>209</v>
      </c>
      <c r="E4" s="85" t="s">
        <v>210</v>
      </c>
    </row>
    <row r="5" ht="24" customHeight="1" spans="1:5">
      <c r="A5" s="87"/>
      <c r="B5" s="88" t="s">
        <v>208</v>
      </c>
      <c r="C5" s="89">
        <f>C6+C13+C20+C24</f>
        <v>32513211.19</v>
      </c>
      <c r="D5" s="89">
        <f>D6+D13+D20</f>
        <v>15923211.19</v>
      </c>
      <c r="E5" s="89">
        <f>SUM(E8:E24)</f>
        <v>16590000</v>
      </c>
    </row>
    <row r="6" ht="20" customHeight="1" spans="1:5">
      <c r="A6" s="90" t="s">
        <v>114</v>
      </c>
      <c r="B6" s="46" t="s">
        <v>115</v>
      </c>
      <c r="C6" s="91">
        <f>C7+C11</f>
        <v>15829028.22</v>
      </c>
      <c r="D6" s="92">
        <f>D7+D11</f>
        <v>13289028.22</v>
      </c>
      <c r="E6" s="93"/>
    </row>
    <row r="7" ht="20" customHeight="1" spans="1:5">
      <c r="A7" s="90" t="s">
        <v>116</v>
      </c>
      <c r="B7" s="46" t="s">
        <v>117</v>
      </c>
      <c r="C7" s="91">
        <f>SUM(C8:C10)</f>
        <v>14599747.65</v>
      </c>
      <c r="D7" s="48">
        <f>SUM(D8:D10)</f>
        <v>12059747.65</v>
      </c>
      <c r="E7" s="93"/>
    </row>
    <row r="8" ht="20" customHeight="1" spans="1:5">
      <c r="A8" s="90" t="s">
        <v>118</v>
      </c>
      <c r="B8" s="46" t="s">
        <v>211</v>
      </c>
      <c r="C8" s="91">
        <v>7888480.99</v>
      </c>
      <c r="D8" s="48">
        <v>7888480.99</v>
      </c>
      <c r="E8" s="93"/>
    </row>
    <row r="9" ht="20" customHeight="1" spans="1:5">
      <c r="A9" s="90" t="s">
        <v>120</v>
      </c>
      <c r="B9" s="46" t="s">
        <v>212</v>
      </c>
      <c r="C9" s="94">
        <f>D9+E9</f>
        <v>3235342.46</v>
      </c>
      <c r="D9" s="48">
        <v>695342.46</v>
      </c>
      <c r="E9" s="95">
        <v>2540000</v>
      </c>
    </row>
    <row r="10" ht="20" customHeight="1" spans="1:5">
      <c r="A10" s="90" t="s">
        <v>122</v>
      </c>
      <c r="B10" s="46" t="s">
        <v>213</v>
      </c>
      <c r="C10" s="94">
        <v>3475924.2</v>
      </c>
      <c r="D10" s="94">
        <v>3475924.2</v>
      </c>
      <c r="E10" s="95"/>
    </row>
    <row r="11" ht="20" customHeight="1" spans="1:5">
      <c r="A11" s="90" t="s">
        <v>124</v>
      </c>
      <c r="B11" s="46" t="s">
        <v>214</v>
      </c>
      <c r="C11" s="94">
        <v>1229280.57</v>
      </c>
      <c r="D11" s="47">
        <v>1229280.57</v>
      </c>
      <c r="E11" s="94"/>
    </row>
    <row r="12" ht="20" customHeight="1" spans="1:5">
      <c r="A12" s="90" t="s">
        <v>126</v>
      </c>
      <c r="B12" s="46" t="s">
        <v>214</v>
      </c>
      <c r="C12" s="94">
        <v>1229280.57</v>
      </c>
      <c r="D12" s="47">
        <v>1229280.57</v>
      </c>
      <c r="E12" s="94"/>
    </row>
    <row r="13" ht="20" customHeight="1" spans="1:5">
      <c r="A13" s="90" t="s">
        <v>127</v>
      </c>
      <c r="B13" s="46" t="s">
        <v>215</v>
      </c>
      <c r="C13" s="94">
        <f>C14+C18</f>
        <v>1898212.76</v>
      </c>
      <c r="D13" s="47">
        <v>1898212.76</v>
      </c>
      <c r="E13" s="94"/>
    </row>
    <row r="14" ht="20" customHeight="1" spans="1:5">
      <c r="A14" s="90" t="s">
        <v>129</v>
      </c>
      <c r="B14" s="46" t="s">
        <v>216</v>
      </c>
      <c r="C14" s="94">
        <v>1833695.26</v>
      </c>
      <c r="D14" s="47">
        <v>1833695.26</v>
      </c>
      <c r="E14" s="94"/>
    </row>
    <row r="15" ht="20" customHeight="1" spans="1:5">
      <c r="A15" s="90" t="s">
        <v>131</v>
      </c>
      <c r="B15" s="46" t="s">
        <v>217</v>
      </c>
      <c r="C15" s="94">
        <v>313366.2</v>
      </c>
      <c r="D15" s="47">
        <v>313366.2</v>
      </c>
      <c r="E15" s="94"/>
    </row>
    <row r="16" ht="20" customHeight="1" spans="1:5">
      <c r="A16" s="90" t="s">
        <v>133</v>
      </c>
      <c r="B16" s="46" t="s">
        <v>218</v>
      </c>
      <c r="C16" s="94">
        <v>4500</v>
      </c>
      <c r="D16" s="47">
        <v>4500</v>
      </c>
      <c r="E16" s="94"/>
    </row>
    <row r="17" ht="20" customHeight="1" spans="1:5">
      <c r="A17" s="90" t="s">
        <v>135</v>
      </c>
      <c r="B17" s="46" t="s">
        <v>219</v>
      </c>
      <c r="C17" s="94">
        <v>1515829.06</v>
      </c>
      <c r="D17" s="47">
        <v>1515829.06</v>
      </c>
      <c r="E17" s="94"/>
    </row>
    <row r="18" ht="20" customHeight="1" spans="1:5">
      <c r="A18" s="90" t="s">
        <v>137</v>
      </c>
      <c r="B18" s="46" t="s">
        <v>220</v>
      </c>
      <c r="C18" s="94">
        <v>64517.5</v>
      </c>
      <c r="D18" s="47">
        <v>64517.5</v>
      </c>
      <c r="E18" s="94"/>
    </row>
    <row r="19" ht="20" customHeight="1" spans="1:5">
      <c r="A19" s="90" t="s">
        <v>139</v>
      </c>
      <c r="B19" s="46" t="s">
        <v>220</v>
      </c>
      <c r="C19" s="94">
        <v>64517.5</v>
      </c>
      <c r="D19" s="47">
        <v>64517.5</v>
      </c>
      <c r="E19" s="94"/>
    </row>
    <row r="20" ht="20" customHeight="1" spans="1:5">
      <c r="A20" s="90" t="s">
        <v>140</v>
      </c>
      <c r="B20" s="46" t="s">
        <v>221</v>
      </c>
      <c r="C20" s="94">
        <v>735970.21</v>
      </c>
      <c r="D20" s="47">
        <v>735970.21</v>
      </c>
      <c r="E20" s="94"/>
    </row>
    <row r="21" ht="20" customHeight="1" spans="1:5">
      <c r="A21" s="90" t="s">
        <v>142</v>
      </c>
      <c r="B21" s="46" t="s">
        <v>222</v>
      </c>
      <c r="C21" s="94">
        <v>735970.21</v>
      </c>
      <c r="D21" s="47">
        <v>735970.21</v>
      </c>
      <c r="E21" s="94"/>
    </row>
    <row r="22" ht="20" customHeight="1" spans="1:5">
      <c r="A22" s="90" t="s">
        <v>144</v>
      </c>
      <c r="B22" s="46" t="s">
        <v>222</v>
      </c>
      <c r="C22" s="94">
        <v>585226</v>
      </c>
      <c r="D22" s="47">
        <v>585226</v>
      </c>
      <c r="E22" s="94"/>
    </row>
    <row r="23" ht="20" customHeight="1" spans="1:5">
      <c r="A23" s="90" t="s">
        <v>145</v>
      </c>
      <c r="B23" s="46" t="s">
        <v>223</v>
      </c>
      <c r="C23" s="94">
        <v>150744.21</v>
      </c>
      <c r="D23" s="47">
        <v>150744.21</v>
      </c>
      <c r="E23" s="94"/>
    </row>
    <row r="24" ht="20" customHeight="1" spans="1:5">
      <c r="A24" s="90">
        <v>213</v>
      </c>
      <c r="B24" s="96" t="s">
        <v>224</v>
      </c>
      <c r="C24" s="94">
        <v>14050000</v>
      </c>
      <c r="D24" s="97"/>
      <c r="E24" s="47">
        <v>14050000</v>
      </c>
    </row>
    <row r="25" ht="20" customHeight="1" spans="1:5">
      <c r="A25" s="90">
        <v>21307</v>
      </c>
      <c r="B25" s="96" t="s">
        <v>225</v>
      </c>
      <c r="C25" s="94">
        <v>14050000</v>
      </c>
      <c r="D25" s="97"/>
      <c r="E25" s="47">
        <v>14050000</v>
      </c>
    </row>
    <row r="26" ht="20" customHeight="1" spans="1:5">
      <c r="A26" s="90">
        <v>2130701</v>
      </c>
      <c r="B26" s="96" t="s">
        <v>226</v>
      </c>
      <c r="C26" s="94">
        <v>14050000</v>
      </c>
      <c r="D26" s="97"/>
      <c r="E26" s="47">
        <v>14050000</v>
      </c>
    </row>
  </sheetData>
  <mergeCells count="4">
    <mergeCell ref="A1:E1"/>
    <mergeCell ref="C2:E2"/>
    <mergeCell ref="A3:B3"/>
    <mergeCell ref="C3:E3"/>
  </mergeCells>
  <pageMargins left="0.708333333333333" right="0.550694444444444" top="0.268999993801117" bottom="0.268999993801117" header="0.196527777777778" footer="0"/>
  <pageSetup paperSize="9" orientation="landscape"/>
  <headerFooter/>
  <ignoredErrors>
    <ignoredError sqref="D7 E5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8"/>
  <sheetViews>
    <sheetView topLeftCell="A26" workbookViewId="0">
      <selection activeCell="I9" sqref="I9"/>
    </sheetView>
  </sheetViews>
  <sheetFormatPr defaultColWidth="10" defaultRowHeight="13.5" outlineLevelCol="4"/>
  <cols>
    <col min="1" max="1" width="14.625" style="28" customWidth="1"/>
    <col min="2" max="2" width="28" style="28" customWidth="1"/>
    <col min="3" max="3" width="17.5" style="28" customWidth="1"/>
    <col min="4" max="4" width="18.875" style="28" customWidth="1"/>
    <col min="5" max="5" width="19.5" style="28" customWidth="1"/>
    <col min="6" max="16384" width="10" style="28"/>
  </cols>
  <sheetData>
    <row r="1" s="56" customFormat="1" ht="36" customHeight="1" spans="1:5">
      <c r="A1" s="58" t="s">
        <v>227</v>
      </c>
      <c r="B1" s="58"/>
      <c r="C1" s="58"/>
      <c r="D1" s="58"/>
      <c r="E1" s="58"/>
    </row>
    <row r="2" s="56" customFormat="1" ht="27" customHeight="1" spans="1:5">
      <c r="A2" s="59"/>
      <c r="B2" s="59"/>
      <c r="C2" s="60"/>
      <c r="D2" s="60"/>
      <c r="E2" s="61" t="s">
        <v>32</v>
      </c>
    </row>
    <row r="3" s="56" customFormat="1" ht="23" customHeight="1" spans="1:5">
      <c r="A3" s="62" t="s">
        <v>228</v>
      </c>
      <c r="B3" s="62"/>
      <c r="C3" s="62" t="s">
        <v>229</v>
      </c>
      <c r="D3" s="62"/>
      <c r="E3" s="62"/>
    </row>
    <row r="4" s="56" customFormat="1" ht="23" customHeight="1" spans="1:5">
      <c r="A4" s="63" t="s">
        <v>230</v>
      </c>
      <c r="B4" s="63" t="s">
        <v>231</v>
      </c>
      <c r="C4" s="63" t="s">
        <v>113</v>
      </c>
      <c r="D4" s="63" t="s">
        <v>232</v>
      </c>
      <c r="E4" s="63" t="s">
        <v>233</v>
      </c>
    </row>
    <row r="5" s="57" customFormat="1" ht="24" customHeight="1" spans="1:5">
      <c r="A5" s="63"/>
      <c r="B5" s="64" t="s">
        <v>113</v>
      </c>
      <c r="C5" s="65">
        <f>C6+C18+C46</f>
        <v>15923211.19</v>
      </c>
      <c r="D5" s="65">
        <f>D6+D46</f>
        <v>14970543.61</v>
      </c>
      <c r="E5" s="65">
        <v>952667.58</v>
      </c>
    </row>
    <row r="6" s="56" customFormat="1" ht="19" customHeight="1" spans="1:5">
      <c r="A6" s="66" t="s">
        <v>234</v>
      </c>
      <c r="B6" s="67" t="s">
        <v>235</v>
      </c>
      <c r="C6" s="68">
        <f>D6</f>
        <v>14652677.41</v>
      </c>
      <c r="D6" s="69">
        <f>SUM(D7:D17)</f>
        <v>14652677.41</v>
      </c>
      <c r="E6" s="69"/>
    </row>
    <row r="7" s="56" customFormat="1" ht="14" customHeight="1" spans="1:5">
      <c r="A7" s="70" t="s">
        <v>236</v>
      </c>
      <c r="B7" s="71" t="s">
        <v>237</v>
      </c>
      <c r="C7" s="68">
        <v>5760481.24</v>
      </c>
      <c r="D7" s="69">
        <v>5760481.24</v>
      </c>
      <c r="E7" s="69"/>
    </row>
    <row r="8" s="56" customFormat="1" ht="14" customHeight="1" spans="1:5">
      <c r="A8" s="70" t="s">
        <v>238</v>
      </c>
      <c r="B8" s="72" t="s">
        <v>239</v>
      </c>
      <c r="C8" s="68">
        <v>1569782.8</v>
      </c>
      <c r="D8" s="73">
        <v>1569782.8</v>
      </c>
      <c r="E8" s="73"/>
    </row>
    <row r="9" s="56" customFormat="1" ht="14" customHeight="1" spans="1:5">
      <c r="A9" s="70" t="s">
        <v>240</v>
      </c>
      <c r="B9" s="72" t="s">
        <v>241</v>
      </c>
      <c r="C9" s="68">
        <v>2596775</v>
      </c>
      <c r="D9" s="73">
        <v>2596775</v>
      </c>
      <c r="E9" s="73"/>
    </row>
    <row r="10" s="56" customFormat="1" ht="14" customHeight="1" spans="1:5">
      <c r="A10" s="70" t="s">
        <v>242</v>
      </c>
      <c r="B10" s="72" t="s">
        <v>243</v>
      </c>
      <c r="C10" s="68"/>
      <c r="D10" s="73"/>
      <c r="E10" s="73"/>
    </row>
    <row r="11" s="56" customFormat="1" ht="14" customHeight="1" spans="1:5">
      <c r="A11" s="70" t="s">
        <v>244</v>
      </c>
      <c r="B11" s="72" t="s">
        <v>245</v>
      </c>
      <c r="C11" s="68">
        <v>2409321.6</v>
      </c>
      <c r="D11" s="73">
        <v>2409321.6</v>
      </c>
      <c r="E11" s="73"/>
    </row>
    <row r="12" s="56" customFormat="1" ht="14" customHeight="1" spans="1:5">
      <c r="A12" s="70" t="s">
        <v>246</v>
      </c>
      <c r="B12" s="72" t="s">
        <v>247</v>
      </c>
      <c r="C12" s="68">
        <v>1515829.06</v>
      </c>
      <c r="D12" s="73">
        <v>1515829.06</v>
      </c>
      <c r="E12" s="73"/>
    </row>
    <row r="13" s="56" customFormat="1" ht="14" customHeight="1" spans="1:5">
      <c r="A13" s="70" t="s">
        <v>248</v>
      </c>
      <c r="B13" s="72" t="s">
        <v>249</v>
      </c>
      <c r="C13" s="68"/>
      <c r="D13" s="73"/>
      <c r="E13" s="73"/>
    </row>
    <row r="14" s="56" customFormat="1" ht="14" customHeight="1" spans="1:5">
      <c r="A14" s="70" t="s">
        <v>250</v>
      </c>
      <c r="B14" s="72" t="s">
        <v>251</v>
      </c>
      <c r="C14" s="68">
        <v>735970.21</v>
      </c>
      <c r="D14" s="73">
        <v>735970.21</v>
      </c>
      <c r="E14" s="73"/>
    </row>
    <row r="15" s="56" customFormat="1" ht="14" customHeight="1" spans="1:5">
      <c r="A15" s="70" t="s">
        <v>252</v>
      </c>
      <c r="B15" s="72" t="s">
        <v>253</v>
      </c>
      <c r="C15" s="68">
        <v>64517.5</v>
      </c>
      <c r="D15" s="73">
        <v>64517.5</v>
      </c>
      <c r="E15" s="73"/>
    </row>
    <row r="16" s="56" customFormat="1" ht="14" customHeight="1" spans="1:5">
      <c r="A16" s="70" t="s">
        <v>254</v>
      </c>
      <c r="B16" s="72" t="s">
        <v>255</v>
      </c>
      <c r="C16" s="68"/>
      <c r="D16" s="73"/>
      <c r="E16" s="73"/>
    </row>
    <row r="17" s="56" customFormat="1" ht="14" customHeight="1" spans="1:5">
      <c r="A17" s="70" t="s">
        <v>256</v>
      </c>
      <c r="B17" s="72" t="s">
        <v>257</v>
      </c>
      <c r="C17" s="68"/>
      <c r="D17" s="73"/>
      <c r="E17" s="73"/>
    </row>
    <row r="18" s="57" customFormat="1" ht="18" customHeight="1" spans="1:5">
      <c r="A18" s="66">
        <v>302</v>
      </c>
      <c r="B18" s="67" t="s">
        <v>258</v>
      </c>
      <c r="C18" s="74">
        <f>SUM(C19:C45)</f>
        <v>952667.58</v>
      </c>
      <c r="D18" s="75"/>
      <c r="E18" s="65">
        <v>952667.58</v>
      </c>
    </row>
    <row r="19" s="56" customFormat="1" ht="14" customHeight="1" spans="1:5">
      <c r="A19" s="76">
        <v>30201</v>
      </c>
      <c r="B19" s="77" t="s">
        <v>259</v>
      </c>
      <c r="C19" s="68">
        <v>185000</v>
      </c>
      <c r="D19" s="78"/>
      <c r="E19" s="78">
        <v>185000</v>
      </c>
    </row>
    <row r="20" s="56" customFormat="1" ht="14" customHeight="1" spans="1:5">
      <c r="A20" s="76">
        <v>30202</v>
      </c>
      <c r="B20" s="77" t="s">
        <v>260</v>
      </c>
      <c r="C20" s="68">
        <v>60000</v>
      </c>
      <c r="D20" s="78"/>
      <c r="E20" s="78">
        <v>60000</v>
      </c>
    </row>
    <row r="21" s="56" customFormat="1" ht="14" customHeight="1" spans="1:5">
      <c r="A21" s="76">
        <v>30203</v>
      </c>
      <c r="B21" s="77" t="s">
        <v>261</v>
      </c>
      <c r="C21" s="68"/>
      <c r="D21" s="78"/>
      <c r="E21" s="78"/>
    </row>
    <row r="22" s="56" customFormat="1" ht="14" customHeight="1" spans="1:5">
      <c r="A22" s="76">
        <v>30204</v>
      </c>
      <c r="B22" s="77" t="s">
        <v>262</v>
      </c>
      <c r="C22" s="68">
        <v>2000</v>
      </c>
      <c r="D22" s="78"/>
      <c r="E22" s="78">
        <v>2000</v>
      </c>
    </row>
    <row r="23" s="56" customFormat="1" ht="14" customHeight="1" spans="1:5">
      <c r="A23" s="76">
        <v>30205</v>
      </c>
      <c r="B23" s="77" t="s">
        <v>263</v>
      </c>
      <c r="C23" s="68"/>
      <c r="D23" s="78"/>
      <c r="E23" s="78"/>
    </row>
    <row r="24" s="56" customFormat="1" ht="14" customHeight="1" spans="1:5">
      <c r="A24" s="76">
        <v>30206</v>
      </c>
      <c r="B24" s="77" t="s">
        <v>264</v>
      </c>
      <c r="C24" s="68"/>
      <c r="D24" s="78"/>
      <c r="E24" s="78"/>
    </row>
    <row r="25" s="56" customFormat="1" ht="14" customHeight="1" spans="1:5">
      <c r="A25" s="76">
        <v>30207</v>
      </c>
      <c r="B25" s="77" t="s">
        <v>265</v>
      </c>
      <c r="C25" s="68">
        <v>65000</v>
      </c>
      <c r="D25" s="78"/>
      <c r="E25" s="78">
        <v>65000</v>
      </c>
    </row>
    <row r="26" s="56" customFormat="1" ht="14" customHeight="1" spans="1:5">
      <c r="A26" s="76">
        <v>30208</v>
      </c>
      <c r="B26" s="77" t="s">
        <v>266</v>
      </c>
      <c r="C26" s="68"/>
      <c r="D26" s="78"/>
      <c r="E26" s="78"/>
    </row>
    <row r="27" s="56" customFormat="1" ht="14" customHeight="1" spans="1:5">
      <c r="A27" s="76">
        <v>30209</v>
      </c>
      <c r="B27" s="77" t="s">
        <v>267</v>
      </c>
      <c r="C27" s="68"/>
      <c r="D27" s="78"/>
      <c r="E27" s="78"/>
    </row>
    <row r="28" s="56" customFormat="1" ht="14" customHeight="1" spans="1:5">
      <c r="A28" s="76">
        <v>30210</v>
      </c>
      <c r="B28" s="77" t="s">
        <v>268</v>
      </c>
      <c r="C28" s="68">
        <v>80000</v>
      </c>
      <c r="D28" s="78"/>
      <c r="E28" s="78">
        <v>80000</v>
      </c>
    </row>
    <row r="29" s="56" customFormat="1" ht="14" customHeight="1" spans="1:5">
      <c r="A29" s="76">
        <v>30211</v>
      </c>
      <c r="B29" s="77" t="s">
        <v>269</v>
      </c>
      <c r="C29" s="68"/>
      <c r="D29" s="78"/>
      <c r="E29" s="78"/>
    </row>
    <row r="30" s="56" customFormat="1" ht="14" customHeight="1" spans="1:5">
      <c r="A30" s="76">
        <v>30212</v>
      </c>
      <c r="B30" s="77" t="s">
        <v>270</v>
      </c>
      <c r="C30" s="68">
        <v>10000</v>
      </c>
      <c r="D30" s="78"/>
      <c r="E30" s="78">
        <v>10000</v>
      </c>
    </row>
    <row r="31" s="56" customFormat="1" ht="14" customHeight="1" spans="1:5">
      <c r="A31" s="76">
        <v>30213</v>
      </c>
      <c r="B31" s="77" t="s">
        <v>271</v>
      </c>
      <c r="C31" s="68"/>
      <c r="D31" s="78"/>
      <c r="E31" s="78"/>
    </row>
    <row r="32" s="56" customFormat="1" ht="14" customHeight="1" spans="1:5">
      <c r="A32" s="76">
        <v>30214</v>
      </c>
      <c r="B32" s="77" t="s">
        <v>272</v>
      </c>
      <c r="C32" s="68">
        <v>20000</v>
      </c>
      <c r="D32" s="78"/>
      <c r="E32" s="78">
        <v>20000</v>
      </c>
    </row>
    <row r="33" s="56" customFormat="1" ht="14" customHeight="1" spans="1:5">
      <c r="A33" s="76">
        <v>30215</v>
      </c>
      <c r="B33" s="77" t="s">
        <v>273</v>
      </c>
      <c r="C33" s="68">
        <v>11000</v>
      </c>
      <c r="D33" s="78"/>
      <c r="E33" s="78">
        <v>11000</v>
      </c>
    </row>
    <row r="34" s="56" customFormat="1" ht="14" customHeight="1" spans="1:5">
      <c r="A34" s="76">
        <v>30216</v>
      </c>
      <c r="B34" s="77" t="s">
        <v>274</v>
      </c>
      <c r="C34" s="68">
        <v>2000</v>
      </c>
      <c r="D34" s="78"/>
      <c r="E34" s="78">
        <v>2000</v>
      </c>
    </row>
    <row r="35" s="56" customFormat="1" ht="14" customHeight="1" spans="1:5">
      <c r="A35" s="76">
        <v>30217</v>
      </c>
      <c r="B35" s="77" t="s">
        <v>275</v>
      </c>
      <c r="C35" s="68"/>
      <c r="D35" s="78"/>
      <c r="E35" s="78"/>
    </row>
    <row r="36" s="56" customFormat="1" ht="14" customHeight="1" spans="1:5">
      <c r="A36" s="76">
        <v>30218</v>
      </c>
      <c r="B36" s="77" t="s">
        <v>276</v>
      </c>
      <c r="C36" s="68"/>
      <c r="D36" s="78"/>
      <c r="E36" s="78"/>
    </row>
    <row r="37" s="56" customFormat="1" ht="14" customHeight="1" spans="1:5">
      <c r="A37" s="79" t="s">
        <v>277</v>
      </c>
      <c r="B37" s="77" t="s">
        <v>278</v>
      </c>
      <c r="C37" s="68"/>
      <c r="D37" s="78"/>
      <c r="E37" s="78"/>
    </row>
    <row r="38" s="56" customFormat="1" ht="14" customHeight="1" spans="1:5">
      <c r="A38" s="79" t="s">
        <v>279</v>
      </c>
      <c r="B38" s="77" t="s">
        <v>280</v>
      </c>
      <c r="C38" s="68">
        <v>30000</v>
      </c>
      <c r="D38" s="78"/>
      <c r="E38" s="78">
        <v>30000</v>
      </c>
    </row>
    <row r="39" s="56" customFormat="1" ht="14" customHeight="1" spans="1:5">
      <c r="A39" s="79" t="s">
        <v>281</v>
      </c>
      <c r="B39" s="77" t="s">
        <v>282</v>
      </c>
      <c r="C39" s="68"/>
      <c r="D39" s="78"/>
      <c r="E39" s="78"/>
    </row>
    <row r="40" s="56" customFormat="1" ht="14" customHeight="1" spans="1:5">
      <c r="A40" s="79" t="s">
        <v>283</v>
      </c>
      <c r="B40" s="77" t="s">
        <v>284</v>
      </c>
      <c r="C40" s="68">
        <v>90327.01</v>
      </c>
      <c r="D40" s="78"/>
      <c r="E40" s="78">
        <v>90327.01</v>
      </c>
    </row>
    <row r="41" s="56" customFormat="1" ht="14" customHeight="1" spans="1:5">
      <c r="A41" s="79" t="s">
        <v>285</v>
      </c>
      <c r="B41" s="77" t="s">
        <v>286</v>
      </c>
      <c r="C41" s="68">
        <v>73940.57</v>
      </c>
      <c r="D41" s="78"/>
      <c r="E41" s="78">
        <v>73940.57</v>
      </c>
    </row>
    <row r="42" s="56" customFormat="1" ht="14" customHeight="1" spans="1:5">
      <c r="A42" s="79" t="s">
        <v>287</v>
      </c>
      <c r="B42" s="77" t="s">
        <v>288</v>
      </c>
      <c r="C42" s="68"/>
      <c r="D42" s="78"/>
      <c r="E42" s="78"/>
    </row>
    <row r="43" s="56" customFormat="1" ht="14" customHeight="1" spans="1:5">
      <c r="A43" s="79" t="s">
        <v>289</v>
      </c>
      <c r="B43" s="77" t="s">
        <v>290</v>
      </c>
      <c r="C43" s="68">
        <v>30000</v>
      </c>
      <c r="D43" s="78"/>
      <c r="E43" s="78">
        <v>30000</v>
      </c>
    </row>
    <row r="44" s="56" customFormat="1" ht="14" customHeight="1" spans="1:5">
      <c r="A44" s="79" t="s">
        <v>289</v>
      </c>
      <c r="B44" s="77" t="s">
        <v>291</v>
      </c>
      <c r="C44" s="68">
        <v>263400</v>
      </c>
      <c r="D44" s="78"/>
      <c r="E44" s="78">
        <v>263400</v>
      </c>
    </row>
    <row r="45" s="56" customFormat="1" ht="14" customHeight="1" spans="1:5">
      <c r="A45" s="79" t="s">
        <v>292</v>
      </c>
      <c r="B45" s="77" t="s">
        <v>293</v>
      </c>
      <c r="C45" s="68">
        <v>30000</v>
      </c>
      <c r="D45" s="73"/>
      <c r="E45" s="73">
        <v>30000</v>
      </c>
    </row>
    <row r="46" s="57" customFormat="1" ht="17" customHeight="1" spans="1:5">
      <c r="A46" s="80">
        <v>303</v>
      </c>
      <c r="B46" s="81" t="s">
        <v>294</v>
      </c>
      <c r="C46" s="75">
        <v>317866.2</v>
      </c>
      <c r="D46" s="75">
        <f>D48+D49</f>
        <v>317866.2</v>
      </c>
      <c r="E46" s="75"/>
    </row>
    <row r="47" s="56" customFormat="1" ht="14" customHeight="1" spans="1:5">
      <c r="A47" s="76">
        <v>30301</v>
      </c>
      <c r="B47" s="82" t="s">
        <v>295</v>
      </c>
      <c r="C47" s="68"/>
      <c r="D47" s="73"/>
      <c r="E47" s="73"/>
    </row>
    <row r="48" s="56" customFormat="1" ht="14" customHeight="1" spans="1:5">
      <c r="A48" s="76">
        <v>30302</v>
      </c>
      <c r="B48" s="82" t="s">
        <v>296</v>
      </c>
      <c r="C48" s="73">
        <v>313366.2</v>
      </c>
      <c r="D48" s="73">
        <v>313366.2</v>
      </c>
      <c r="E48" s="73"/>
    </row>
    <row r="49" s="56" customFormat="1" ht="14" customHeight="1" spans="1:5">
      <c r="A49" s="76">
        <v>30303</v>
      </c>
      <c r="B49" s="82" t="s">
        <v>266</v>
      </c>
      <c r="C49" s="73">
        <v>4500</v>
      </c>
      <c r="D49" s="73">
        <v>4500</v>
      </c>
      <c r="E49" s="73"/>
    </row>
    <row r="50" s="56" customFormat="1" ht="14" customHeight="1" spans="1:5">
      <c r="A50" s="76">
        <v>30304</v>
      </c>
      <c r="B50" s="82" t="s">
        <v>297</v>
      </c>
      <c r="C50" s="68"/>
      <c r="D50" s="73"/>
      <c r="E50" s="73"/>
    </row>
    <row r="51" s="56" customFormat="1" ht="14" customHeight="1" spans="1:5">
      <c r="A51" s="76">
        <v>30305</v>
      </c>
      <c r="B51" s="82" t="s">
        <v>298</v>
      </c>
      <c r="C51" s="68"/>
      <c r="D51" s="73"/>
      <c r="E51" s="73"/>
    </row>
    <row r="52" s="56" customFormat="1" ht="14" customHeight="1" spans="1:5">
      <c r="A52" s="76">
        <v>30306</v>
      </c>
      <c r="B52" s="82" t="s">
        <v>299</v>
      </c>
      <c r="C52" s="68"/>
      <c r="D52" s="73"/>
      <c r="E52" s="73"/>
    </row>
    <row r="53" s="56" customFormat="1" ht="14" customHeight="1" spans="1:5">
      <c r="A53" s="76">
        <v>30307</v>
      </c>
      <c r="B53" s="82" t="s">
        <v>300</v>
      </c>
      <c r="C53" s="68"/>
      <c r="D53" s="73"/>
      <c r="E53" s="73"/>
    </row>
    <row r="54" s="56" customFormat="1" ht="14" customHeight="1" spans="1:5">
      <c r="A54" s="76">
        <v>30308</v>
      </c>
      <c r="B54" s="82" t="s">
        <v>301</v>
      </c>
      <c r="C54" s="68"/>
      <c r="D54" s="73"/>
      <c r="E54" s="73"/>
    </row>
    <row r="55" s="56" customFormat="1" ht="14" customHeight="1" spans="1:5">
      <c r="A55" s="76">
        <v>30309</v>
      </c>
      <c r="B55" s="82" t="s">
        <v>302</v>
      </c>
      <c r="C55" s="68"/>
      <c r="D55" s="73"/>
      <c r="E55" s="73"/>
    </row>
    <row r="56" s="56" customFormat="1" ht="14" customHeight="1" spans="1:5">
      <c r="A56" s="76">
        <v>30310</v>
      </c>
      <c r="B56" s="82" t="s">
        <v>303</v>
      </c>
      <c r="C56" s="68"/>
      <c r="D56" s="73"/>
      <c r="E56" s="73"/>
    </row>
    <row r="57" s="56" customFormat="1" ht="14" customHeight="1" spans="1:5">
      <c r="A57" s="76">
        <v>30311</v>
      </c>
      <c r="B57" s="82" t="s">
        <v>304</v>
      </c>
      <c r="C57" s="68"/>
      <c r="D57" s="73"/>
      <c r="E57" s="73"/>
    </row>
    <row r="58" s="56" customFormat="1" ht="14" customHeight="1" spans="1:5">
      <c r="A58" s="76">
        <v>30399</v>
      </c>
      <c r="B58" s="82" t="s">
        <v>305</v>
      </c>
      <c r="C58" s="68"/>
      <c r="D58" s="73"/>
      <c r="E58" s="73"/>
    </row>
  </sheetData>
  <mergeCells count="4">
    <mergeCell ref="A1:E1"/>
    <mergeCell ref="A2:B2"/>
    <mergeCell ref="A3:B3"/>
    <mergeCell ref="C3:E3"/>
  </mergeCells>
  <printOptions horizontalCentered="1"/>
  <pageMargins left="0.357638888888889" right="0.357638888888889" top="0.468055555555556" bottom="0.271527777777778" header="0" footer="0"/>
  <pageSetup paperSize="9" scale="90" orientation="portrait" horizontalDpi="600"/>
  <headerFooter/>
  <ignoredErrors>
    <ignoredError sqref="C1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2023-02-01T08:53:00Z</dcterms:created>
  <dcterms:modified xsi:type="dcterms:W3CDTF">2025-02-12T05:26:57Z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012A682ABDC04FF9B786C83334C4E89E_13</vt:lpwstr>
  </property>
</Properties>
</file>