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/>
  <c r="C5" i="5"/>
  <c r="D6" i="8"/>
  <c r="B5" i="15"/>
  <c r="D6" i="6"/>
  <c r="C13" i="9"/>
  <c r="E6"/>
  <c r="D6"/>
  <c r="C8"/>
  <c r="C9"/>
  <c r="C10"/>
  <c r="C11"/>
  <c r="C12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7"/>
  <c r="D7" i="11"/>
  <c r="D8"/>
  <c r="D9"/>
  <c r="D10"/>
  <c r="D11"/>
  <c r="D12"/>
  <c r="D13"/>
  <c r="D14"/>
  <c r="D15"/>
  <c r="D16"/>
  <c r="D17"/>
  <c r="D18"/>
  <c r="D5"/>
  <c r="E6"/>
  <c r="D6" s="1"/>
  <c r="C6" i="9" l="1"/>
  <c r="D37" i="6"/>
  <c r="B37"/>
  <c r="B26" i="15"/>
  <c r="B23"/>
  <c r="B22"/>
  <c r="B14"/>
  <c r="B8"/>
  <c r="B32"/>
  <c r="D39" i="3"/>
  <c r="B36"/>
  <c r="B39" s="1"/>
</calcChain>
</file>

<file path=xl/sharedStrings.xml><?xml version="1.0" encoding="utf-8"?>
<sst xmlns="http://schemas.openxmlformats.org/spreadsheetml/2006/main" count="370" uniqueCount="278">
  <si>
    <t>单位代码：</t>
  </si>
  <si>
    <t>单位名称：</t>
  </si>
  <si>
    <t>财务负责人：</t>
  </si>
  <si>
    <t>制表人：</t>
  </si>
  <si>
    <t xml:space="preserve">      </t>
  </si>
  <si>
    <t>目录</t>
  </si>
  <si>
    <t>表  名</t>
  </si>
  <si>
    <t xml:space="preserve">
</t>
  </si>
  <si>
    <t xml:space="preserve">财务预算口径
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</si>
  <si>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</si>
  <si>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</si>
  <si>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</si>
  <si>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</si>
  <si>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</si>
  <si>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</si>
  <si>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</si>
  <si>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</si>
  <si>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</si>
  <si>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</si>
  <si>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</si>
  <si>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</si>
  <si>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</si>
  <si>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</si>
  <si>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</si>
  <si>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</si>
  <si>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</si>
  <si>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</si>
  <si>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</si>
  <si>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</si>
  <si>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</si>
  <si>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</si>
  <si>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</si>
  <si>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</si>
  <si>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</si>
  <si>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</si>
  <si>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</si>
  <si>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</si>
  <si>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</si>
  <si>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</si>
  <si>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</si>
  <si>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</si>
  <si>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</si>
  <si>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</si>
  <si>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</si>
  <si>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</si>
  <si>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</si>
  <si>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</si>
  <si>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</si>
  <si>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</si>
  <si>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</si>
  <si>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</si>
  <si>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</si>
  <si>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</si>
  <si>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</si>
  <si>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</si>
  <si>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</si>
  <si>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</si>
  <si>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</si>
  <si>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</si>
  <si>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</si>
  <si>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</si>
  <si>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</si>
  <si>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</si>
  <si>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</si>
  <si>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</si>
  <si>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</si>
  <si>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</si>
  <si>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</si>
  <si>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</si>
  <si>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</si>
  <si>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</si>
  <si>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</si>
  <si>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</si>
  <si>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</si>
  <si>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</si>
  <si>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</si>
  <si>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</si>
  <si>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</si>
  <si>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</si>
  <si>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</si>
  <si>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</si>
  <si>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</si>
  <si>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</si>
  <si>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</si>
  <si>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</si>
  <si>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</si>
  <si>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</si>
  <si>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</si>
  <si>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</si>
  <si>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</si>
  <si>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</si>
  <si>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</si>
  <si>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</si>
  <si>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</si>
  <si>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</si>
  <si>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</si>
  <si>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</si>
  <si>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</si>
  <si>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</si>
  <si>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</si>
  <si>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</si>
  <si>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</si>
  <si>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</si>
  <si>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</si>
  <si>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20101</t>
  </si>
  <si>
    <t>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</si>
  <si>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</si>
  <si>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</si>
  <si>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</si>
  <si>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</si>
  <si>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</si>
  <si>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</si>
  <si>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</si>
  <si>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</si>
  <si>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</si>
  <si>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</si>
  <si>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</si>
  <si>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</si>
  <si>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</si>
  <si>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</si>
  <si>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</si>
  <si>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</si>
  <si>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</si>
  <si>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</si>
  <si>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</si>
  <si>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</si>
  <si>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</si>
  <si>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</si>
  <si>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</si>
  <si>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</si>
  <si>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</si>
  <si>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</si>
  <si>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</si>
  <si>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</si>
  <si>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</si>
  <si>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</si>
  <si>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</si>
  <si>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</si>
  <si>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</si>
  <si>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</si>
  <si>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</si>
  <si>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</si>
  <si>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</si>
  <si>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</si>
  <si>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</si>
  <si>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</si>
  <si>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</si>
  <si>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</si>
  <si>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</si>
  <si>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</si>
  <si>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</si>
  <si>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</si>
  <si>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</si>
  <si>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</si>
  <si>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</si>
  <si>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</si>
  <si>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</si>
  <si>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</si>
  <si>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</si>
  <si>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</si>
  <si>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</si>
  <si>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</si>
  <si>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</si>
  <si>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</si>
  <si>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</si>
  <si>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</si>
  <si>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</si>
  <si>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</si>
  <si>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</si>
  <si>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</si>
  <si>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</si>
  <si>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</si>
  <si>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</si>
  <si>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</si>
  <si>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</si>
  <si>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</si>
  <si>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</si>
  <si>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</si>
  <si>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</si>
  <si>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</si>
  <si>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</si>
  <si>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</si>
  <si>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</si>
  <si>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</si>
  <si>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</si>
  <si>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</si>
  <si>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统战部</t>
    <phoneticPr fontId="29" type="noConversion"/>
  </si>
  <si>
    <t>王自祥</t>
    <phoneticPr fontId="29" type="noConversion"/>
  </si>
  <si>
    <t>邵璞将</t>
    <phoneticPr fontId="29" type="noConversion"/>
  </si>
  <si>
    <t>2013401</t>
    <phoneticPr fontId="29" type="noConversion"/>
  </si>
  <si>
    <t>201</t>
    <phoneticPr fontId="29" type="noConversion"/>
  </si>
  <si>
    <t>统战事务</t>
    <phoneticPr fontId="29" type="noConversion"/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</si>
  <si>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</si>
  <si>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</si>
  <si>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</si>
  <si>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</si>
  <si>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</si>
  <si>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</si>
  <si>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</si>
  <si>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</si>
  <si>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</si>
  <si>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</si>
  <si>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</si>
  <si>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r>
      <rPr>
        <sz val="10"/>
        <rFont val="宋体"/>
        <family val="3"/>
        <charset val="134"/>
      </rPr>
      <t xml:space="preserve">  其他交通费用</t>
    </r>
    <r>
      <rPr>
        <b/>
        <sz val="10"/>
        <color indexed="10"/>
        <rFont val="宋体"/>
        <family val="3"/>
        <charset val="134"/>
      </rPr>
      <t>（车补）</t>
    </r>
  </si>
  <si>
    <t>01</t>
  </si>
  <si>
    <t>02</t>
  </si>
  <si>
    <t>03</t>
  </si>
  <si>
    <t>06</t>
  </si>
  <si>
    <t>07</t>
  </si>
  <si>
    <t>08</t>
  </si>
  <si>
    <t>09</t>
  </si>
  <si>
    <t>11</t>
  </si>
  <si>
    <t>12</t>
  </si>
  <si>
    <t>13</t>
  </si>
  <si>
    <t>15</t>
  </si>
  <si>
    <t>16</t>
  </si>
  <si>
    <t>17</t>
  </si>
  <si>
    <t>26</t>
  </si>
  <si>
    <t>27</t>
  </si>
  <si>
    <t>28</t>
  </si>
  <si>
    <t>29</t>
  </si>
  <si>
    <t>39</t>
  </si>
  <si>
    <t>99</t>
  </si>
  <si>
    <t xml:space="preserve">  基本工资</t>
  </si>
  <si>
    <t xml:space="preserve">  津贴补贴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</si>
  <si>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</si>
  <si>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</si>
  <si>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</si>
  <si>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</si>
  <si>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</si>
  <si>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</si>
  <si>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</si>
  <si>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</si>
  <si>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</si>
  <si>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10</t>
  </si>
  <si>
    <t>303</t>
    <phoneticPr fontId="29" type="noConversion"/>
  </si>
  <si>
    <t>05</t>
    <phoneticPr fontId="29" type="noConversion"/>
  </si>
  <si>
    <t>对个人和家庭的补助</t>
  </si>
  <si>
    <t>生活补助</t>
    <phoneticPr fontId="29" type="noConversion"/>
  </si>
  <si>
    <t>统战部</t>
    <phoneticPr fontId="29" type="noConversion"/>
  </si>
  <si>
    <t xml:space="preserve"> 徐小洲</t>
    <phoneticPr fontId="29" type="noConversion"/>
  </si>
  <si>
    <t>单位预算公开表</t>
    <phoneticPr fontId="29" type="noConversion"/>
  </si>
  <si>
    <t>单位领导：</t>
    <phoneticPr fontId="29" type="noConversion"/>
  </si>
  <si>
    <t xml:space="preserve">编制日期：2024-12-31     </t>
    <phoneticPr fontId="29" type="noConversion"/>
  </si>
  <si>
    <t xml:space="preserve">备  注
</t>
    <phoneticPr fontId="29" type="noConversion"/>
  </si>
  <si>
    <t>（１）单位收支总体情况表</t>
    <phoneticPr fontId="29" type="noConversion"/>
  </si>
  <si>
    <t>（２）单位收入总体情况表</t>
    <phoneticPr fontId="29" type="noConversion"/>
  </si>
  <si>
    <t>（３）单位支出总体情况表</t>
    <phoneticPr fontId="29" type="noConversion"/>
  </si>
  <si>
    <t>单位收支总体情况表</t>
    <phoneticPr fontId="29" type="noConversion"/>
  </si>
  <si>
    <t>单位收入总体情况表</t>
    <phoneticPr fontId="29" type="noConversion"/>
  </si>
  <si>
    <t>单位支出总体情况表</t>
    <phoneticPr fontId="29" type="noConversion"/>
  </si>
  <si>
    <t>208</t>
    <phoneticPr fontId="29" type="noConversion"/>
  </si>
  <si>
    <t>2080501</t>
    <phoneticPr fontId="29" type="noConversion"/>
  </si>
  <si>
    <t>社会保障和就业</t>
    <phoneticPr fontId="29" type="noConversion"/>
  </si>
  <si>
    <t>行政单位离退休</t>
    <phoneticPr fontId="29" type="noConversion"/>
  </si>
  <si>
    <t>机关事业单位基本养老保险缴费支出</t>
  </si>
  <si>
    <t>2089999</t>
    <phoneticPr fontId="29" type="noConversion"/>
  </si>
  <si>
    <t>其他社会保障和就业支出</t>
  </si>
  <si>
    <t>20899</t>
    <phoneticPr fontId="29" type="noConversion"/>
  </si>
  <si>
    <t>210</t>
    <phoneticPr fontId="29" type="noConversion"/>
  </si>
  <si>
    <t>卫生健康支出</t>
    <phoneticPr fontId="29" type="noConversion"/>
  </si>
  <si>
    <t>21011</t>
    <phoneticPr fontId="29" type="noConversion"/>
  </si>
  <si>
    <t>行政事业单位医疗</t>
    <phoneticPr fontId="29" type="noConversion"/>
  </si>
  <si>
    <t>2101101</t>
    <phoneticPr fontId="29" type="noConversion"/>
  </si>
  <si>
    <t>行政单位医疗</t>
    <phoneticPr fontId="29" type="noConversion"/>
  </si>
  <si>
    <t>201-一般公共服务支出</t>
    <phoneticPr fontId="29" type="noConversion"/>
  </si>
  <si>
    <t>20101-统战事务</t>
    <phoneticPr fontId="29" type="noConversion"/>
  </si>
  <si>
    <t>2013401-行政运行</t>
    <phoneticPr fontId="29" type="noConversion"/>
  </si>
  <si>
    <t>208-社会保障和就业</t>
    <phoneticPr fontId="29" type="noConversion"/>
  </si>
  <si>
    <t>2080501-行政单位离退休</t>
    <phoneticPr fontId="29" type="noConversion"/>
  </si>
  <si>
    <t>2080501-机关事业单位基本养老保险缴费支出</t>
    <phoneticPr fontId="29" type="noConversion"/>
  </si>
  <si>
    <t>20899-其他社会保障和就业支出</t>
    <phoneticPr fontId="29" type="noConversion"/>
  </si>
  <si>
    <t>2089999-其他社会保障和就业支出</t>
    <phoneticPr fontId="29" type="noConversion"/>
  </si>
  <si>
    <t>210-卫生健康支出</t>
    <phoneticPr fontId="29" type="noConversion"/>
  </si>
  <si>
    <t>21011-行政事业单位医疗</t>
    <phoneticPr fontId="29" type="noConversion"/>
  </si>
  <si>
    <t>2101101-行政单位医疗</t>
    <phoneticPr fontId="29" type="noConversion"/>
  </si>
  <si>
    <t>1336021.69</t>
    <phoneticPr fontId="29" type="noConversion"/>
  </si>
  <si>
    <t>1790133.06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</si>
</sst>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#0.00"/>
    <numFmt numFmtId="178" formatCode="#,##0.00_ ;[Red]\-#,##0.00\ "/>
    <numFmt numFmtId="179" formatCode="0.00_ "/>
  </numFmts>
  <fonts count="36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19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1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left" vertical="center" wrapText="1"/>
    </xf>
    <xf numFmtId="179" fontId="21" fillId="0" borderId="2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right" vertical="center" wrapText="1"/>
    </xf>
    <xf numFmtId="0" fontId="33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0" fillId="0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right"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N10" sqref="N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9" width="9.75" customWidth="1"/>
    <col min="10" max="10" width="9.625" customWidth="1"/>
    <col min="11" max="11" width="9.75" hidden="1" customWidth="1"/>
  </cols>
  <sheetData>
    <row r="1" spans="1:13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3" ht="22.7" customHeight="1">
      <c r="A3" s="9"/>
      <c r="B3" s="9" t="s">
        <v>0</v>
      </c>
      <c r="C3" s="93">
        <v>111001</v>
      </c>
      <c r="D3" s="93"/>
      <c r="E3" s="9"/>
      <c r="F3" s="9"/>
      <c r="G3" s="9"/>
      <c r="H3" s="9"/>
      <c r="I3" s="9"/>
      <c r="J3" s="9"/>
      <c r="K3" s="9"/>
    </row>
    <row r="4" spans="1:13" ht="22.7" customHeight="1">
      <c r="A4" s="9"/>
      <c r="B4" s="9" t="s">
        <v>1</v>
      </c>
      <c r="C4" s="94" t="s">
        <v>186</v>
      </c>
      <c r="D4" s="94"/>
      <c r="E4" s="94"/>
      <c r="F4" s="9"/>
      <c r="G4" s="9"/>
      <c r="H4" s="9"/>
      <c r="I4" s="9"/>
      <c r="J4" s="9"/>
      <c r="K4" s="9"/>
    </row>
    <row r="5" spans="1:13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ht="78.599999999999994" customHeight="1">
      <c r="A6" s="8"/>
      <c r="B6" s="95" t="s">
        <v>241</v>
      </c>
      <c r="C6" s="95"/>
      <c r="D6" s="95"/>
      <c r="E6" s="95"/>
      <c r="F6" s="95"/>
      <c r="G6" s="95"/>
      <c r="H6" s="95"/>
      <c r="I6" s="95"/>
      <c r="J6" s="95"/>
      <c r="K6" s="95"/>
    </row>
    <row r="7" spans="1:13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3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3" ht="22.7" customHeight="1">
      <c r="A10" s="92" t="s">
        <v>243</v>
      </c>
      <c r="B10" s="92"/>
      <c r="C10" s="92"/>
      <c r="D10" s="92"/>
      <c r="E10" s="92"/>
      <c r="F10" s="92"/>
      <c r="G10" s="92"/>
      <c r="H10" s="92"/>
      <c r="I10" s="92"/>
      <c r="J10" s="92"/>
      <c r="K10" s="87"/>
      <c r="M10" s="89"/>
    </row>
    <row r="11" spans="1:13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3" ht="22.7" customHeight="1">
      <c r="A12" s="9"/>
      <c r="B12" s="82" t="s">
        <v>242</v>
      </c>
      <c r="C12" s="82" t="s">
        <v>240</v>
      </c>
      <c r="D12" s="9"/>
      <c r="E12" s="81" t="s">
        <v>2</v>
      </c>
      <c r="F12" s="8" t="s">
        <v>187</v>
      </c>
      <c r="G12" s="9"/>
      <c r="H12" s="81" t="s">
        <v>3</v>
      </c>
      <c r="I12" s="8" t="s">
        <v>188</v>
      </c>
      <c r="J12" s="9"/>
      <c r="K12" s="9"/>
    </row>
    <row r="13" spans="1:13" ht="14.25" customHeight="1">
      <c r="A13" s="8"/>
      <c r="B13" s="8"/>
      <c r="C13" s="8" t="s">
        <v>4</v>
      </c>
      <c r="D13" s="8"/>
      <c r="E13" s="8"/>
      <c r="F13" s="8"/>
      <c r="G13" s="8"/>
      <c r="H13" s="8"/>
      <c r="I13" s="8"/>
      <c r="J13" s="8"/>
      <c r="K13" s="8"/>
    </row>
    <row r="14" spans="1:13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3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4">
    <mergeCell ref="A10:J10"/>
    <mergeCell ref="C3:D3"/>
    <mergeCell ref="C4:E4"/>
    <mergeCell ref="B6:K6"/>
  </mergeCells>
  <phoneticPr fontId="29" type="noConversion"/>
  <printOptions horizontalCentered="1" verticalCentered="1"/>
  <pageMargins left="0.47244094488188981" right="0.47244094488188981" top="0.47244094488188981" bottom="0.669291338582677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I13" sqref="I13"/>
    </sheetView>
  </sheetViews>
  <sheetFormatPr defaultColWidth="10" defaultRowHeight="13.5"/>
  <cols>
    <col min="1" max="1" width="1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03" t="s">
        <v>159</v>
      </c>
      <c r="B2" s="103"/>
      <c r="C2" s="103"/>
      <c r="D2" s="103"/>
      <c r="E2" s="103"/>
      <c r="F2" s="103"/>
      <c r="G2" s="103"/>
      <c r="H2" s="103"/>
    </row>
    <row r="3" spans="1:8" ht="22.7" customHeight="1">
      <c r="A3" s="8"/>
      <c r="B3" s="8"/>
      <c r="C3" s="8"/>
      <c r="D3" s="8"/>
      <c r="E3" s="8"/>
      <c r="F3" s="8"/>
      <c r="G3" s="8"/>
      <c r="H3" s="33" t="s">
        <v>23</v>
      </c>
    </row>
    <row r="4" spans="1:8" ht="22.7" customHeight="1">
      <c r="A4" s="104" t="s">
        <v>145</v>
      </c>
      <c r="B4" s="104" t="s">
        <v>160</v>
      </c>
      <c r="C4" s="104"/>
      <c r="D4" s="104"/>
      <c r="E4" s="104"/>
      <c r="F4" s="104"/>
      <c r="G4" s="104" t="s">
        <v>161</v>
      </c>
      <c r="H4" s="104" t="s">
        <v>162</v>
      </c>
    </row>
    <row r="5" spans="1:8" ht="22.7" customHeight="1">
      <c r="A5" s="104"/>
      <c r="B5" s="104" t="s">
        <v>102</v>
      </c>
      <c r="C5" s="104" t="s">
        <v>163</v>
      </c>
      <c r="D5" s="104" t="s">
        <v>164</v>
      </c>
      <c r="E5" s="104" t="s">
        <v>165</v>
      </c>
      <c r="F5" s="104"/>
      <c r="G5" s="104"/>
      <c r="H5" s="104"/>
    </row>
    <row r="6" spans="1:8" ht="22.7" customHeight="1">
      <c r="A6" s="104"/>
      <c r="B6" s="104"/>
      <c r="C6" s="104"/>
      <c r="D6" s="104"/>
      <c r="E6" s="11" t="s">
        <v>166</v>
      </c>
      <c r="F6" s="11" t="s">
        <v>167</v>
      </c>
      <c r="G6" s="104"/>
      <c r="H6" s="104"/>
    </row>
    <row r="7" spans="1:8" ht="22.7" customHeight="1">
      <c r="A7" s="34" t="s">
        <v>102</v>
      </c>
      <c r="B7" s="35"/>
      <c r="C7" s="35"/>
      <c r="D7" s="35"/>
      <c r="E7" s="35"/>
      <c r="F7" s="35"/>
      <c r="G7" s="35"/>
      <c r="H7" s="35"/>
    </row>
    <row r="8" spans="1:8" ht="22.7" customHeight="1">
      <c r="A8" s="34" t="s">
        <v>186</v>
      </c>
      <c r="B8" s="91">
        <v>9000</v>
      </c>
      <c r="C8" s="91"/>
      <c r="D8" s="91">
        <v>9000</v>
      </c>
      <c r="E8" s="91"/>
      <c r="F8" s="91"/>
      <c r="G8" s="91">
        <v>9000</v>
      </c>
      <c r="H8" s="91">
        <v>12000</v>
      </c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9" type="noConversion"/>
  <pageMargins left="0.55118110236220474" right="0.55118110236220474" top="0.27559055118110237" bottom="0.27559055118110237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4" sqref="J14"/>
    </sheetView>
  </sheetViews>
  <sheetFormatPr defaultColWidth="10" defaultRowHeight="15"/>
  <cols>
    <col min="1" max="1" width="11.625" customWidth="1"/>
    <col min="2" max="2" width="14.5" style="15" customWidth="1"/>
    <col min="3" max="3" width="22.375" style="15" customWidth="1"/>
    <col min="4" max="6" width="12.75" customWidth="1"/>
    <col min="7" max="10" width="9.75" customWidth="1"/>
  </cols>
  <sheetData>
    <row r="1" spans="1:10" ht="14.25" customHeight="1">
      <c r="A1" s="8"/>
      <c r="B1" s="22"/>
      <c r="C1" s="23"/>
      <c r="D1" s="8"/>
      <c r="E1" s="8"/>
      <c r="F1" s="8"/>
      <c r="G1" s="8"/>
      <c r="H1" s="8"/>
      <c r="I1" s="8"/>
      <c r="J1" s="8"/>
    </row>
    <row r="2" spans="1:10" ht="39.950000000000003" customHeight="1">
      <c r="A2" s="96" t="s">
        <v>168</v>
      </c>
      <c r="B2" s="99"/>
      <c r="C2" s="99"/>
      <c r="D2" s="96"/>
      <c r="E2" s="96"/>
      <c r="F2" s="96"/>
      <c r="G2" s="8"/>
      <c r="H2" s="8"/>
      <c r="I2" s="8"/>
      <c r="J2" s="8"/>
    </row>
    <row r="3" spans="1:10" ht="22.7" customHeight="1">
      <c r="A3" s="9"/>
      <c r="D3" s="9"/>
      <c r="E3" s="9"/>
      <c r="F3" s="9" t="s">
        <v>23</v>
      </c>
      <c r="G3" s="8"/>
      <c r="H3" s="8"/>
      <c r="I3" s="8"/>
      <c r="J3" s="8"/>
    </row>
    <row r="4" spans="1:10" ht="22.7" customHeight="1">
      <c r="A4" s="24" t="s">
        <v>169</v>
      </c>
      <c r="B4" s="25" t="s">
        <v>170</v>
      </c>
      <c r="C4" s="26" t="s">
        <v>171</v>
      </c>
      <c r="D4" s="24" t="s">
        <v>102</v>
      </c>
      <c r="E4" s="24" t="s">
        <v>99</v>
      </c>
      <c r="F4" s="24" t="s">
        <v>100</v>
      </c>
      <c r="G4" s="8"/>
      <c r="H4" s="8"/>
      <c r="I4" s="8"/>
      <c r="J4" s="8"/>
    </row>
    <row r="5" spans="1:10" ht="27.95" customHeight="1">
      <c r="A5" s="24"/>
      <c r="B5" s="27"/>
      <c r="C5" s="28" t="s">
        <v>102</v>
      </c>
      <c r="D5" s="47">
        <f>E5+F5</f>
        <v>488667.79</v>
      </c>
      <c r="E5" s="47">
        <v>278667.78999999998</v>
      </c>
      <c r="F5" s="47">
        <v>210000</v>
      </c>
      <c r="G5" s="9"/>
      <c r="H5" s="9"/>
      <c r="I5" s="9"/>
      <c r="J5" s="9"/>
    </row>
    <row r="6" spans="1:10" ht="27.95" customHeight="1">
      <c r="A6" s="29">
        <v>1</v>
      </c>
      <c r="B6" s="27" t="s">
        <v>172</v>
      </c>
      <c r="C6" s="30" t="s">
        <v>173</v>
      </c>
      <c r="D6" s="47">
        <f>E6+F6</f>
        <v>488667.79</v>
      </c>
      <c r="E6" s="110">
        <f>SUM(E7:E18)</f>
        <v>278667.78999999998</v>
      </c>
      <c r="F6" s="111">
        <v>210000</v>
      </c>
    </row>
    <row r="7" spans="1:10" ht="27.95" customHeight="1">
      <c r="A7" s="29">
        <v>2</v>
      </c>
      <c r="B7" s="84" t="s">
        <v>204</v>
      </c>
      <c r="C7" s="83" t="s">
        <v>192</v>
      </c>
      <c r="D7" s="47">
        <f t="shared" ref="D7:D18" si="0">E7+F7</f>
        <v>50000</v>
      </c>
      <c r="E7" s="47">
        <v>50000</v>
      </c>
      <c r="F7" s="112"/>
    </row>
    <row r="8" spans="1:10" ht="27.95" customHeight="1">
      <c r="A8" s="29">
        <v>3</v>
      </c>
      <c r="B8" s="84" t="s">
        <v>205</v>
      </c>
      <c r="C8" s="83" t="s">
        <v>193</v>
      </c>
      <c r="D8" s="47">
        <f t="shared" si="0"/>
        <v>286000</v>
      </c>
      <c r="E8" s="47">
        <v>76000</v>
      </c>
      <c r="F8" s="112">
        <v>210000</v>
      </c>
    </row>
    <row r="9" spans="1:10" ht="27.95" customHeight="1">
      <c r="A9" s="29">
        <v>4</v>
      </c>
      <c r="B9" s="84" t="s">
        <v>208</v>
      </c>
      <c r="C9" s="83" t="s">
        <v>194</v>
      </c>
      <c r="D9" s="47">
        <f t="shared" si="0"/>
        <v>13000</v>
      </c>
      <c r="E9" s="47">
        <v>13000</v>
      </c>
      <c r="F9" s="112"/>
    </row>
    <row r="10" spans="1:10" ht="27.95" customHeight="1">
      <c r="A10" s="29">
        <v>5</v>
      </c>
      <c r="B10" s="84" t="s">
        <v>211</v>
      </c>
      <c r="C10" s="83" t="s">
        <v>195</v>
      </c>
      <c r="D10" s="47">
        <f t="shared" si="0"/>
        <v>25000</v>
      </c>
      <c r="E10" s="47">
        <v>25000</v>
      </c>
      <c r="F10" s="112"/>
    </row>
    <row r="11" spans="1:10" ht="30" customHeight="1">
      <c r="A11" s="29">
        <v>6</v>
      </c>
      <c r="B11" s="84" t="s">
        <v>214</v>
      </c>
      <c r="C11" s="83" t="s">
        <v>196</v>
      </c>
      <c r="D11" s="47">
        <f t="shared" si="0"/>
        <v>9000</v>
      </c>
      <c r="E11" s="47">
        <v>9000</v>
      </c>
      <c r="F11" s="112"/>
    </row>
    <row r="12" spans="1:10" ht="30" customHeight="1">
      <c r="A12" s="29">
        <v>7</v>
      </c>
      <c r="B12" s="84" t="s">
        <v>215</v>
      </c>
      <c r="C12" s="83" t="s">
        <v>197</v>
      </c>
      <c r="D12" s="47">
        <f t="shared" si="0"/>
        <v>12000</v>
      </c>
      <c r="E12" s="47">
        <v>12000</v>
      </c>
      <c r="F12" s="112"/>
    </row>
    <row r="13" spans="1:10" ht="30" customHeight="1">
      <c r="A13" s="29">
        <v>8</v>
      </c>
      <c r="B13" s="84" t="s">
        <v>216</v>
      </c>
      <c r="C13" s="83" t="s">
        <v>198</v>
      </c>
      <c r="D13" s="47">
        <f t="shared" si="0"/>
        <v>9000</v>
      </c>
      <c r="E13" s="47">
        <v>9000</v>
      </c>
      <c r="F13" s="112"/>
    </row>
    <row r="14" spans="1:10" ht="30" customHeight="1">
      <c r="A14" s="29">
        <v>9</v>
      </c>
      <c r="B14" s="84" t="s">
        <v>217</v>
      </c>
      <c r="C14" s="83" t="s">
        <v>199</v>
      </c>
      <c r="D14" s="47">
        <f t="shared" si="0"/>
        <v>6000</v>
      </c>
      <c r="E14" s="47">
        <v>6000</v>
      </c>
      <c r="F14" s="112"/>
    </row>
    <row r="15" spans="1:10" ht="30" customHeight="1">
      <c r="A15" s="29">
        <v>10</v>
      </c>
      <c r="B15" s="84" t="s">
        <v>218</v>
      </c>
      <c r="C15" s="83" t="s">
        <v>200</v>
      </c>
      <c r="D15" s="47">
        <f t="shared" si="0"/>
        <v>0</v>
      </c>
      <c r="E15" s="47"/>
      <c r="F15" s="112"/>
    </row>
    <row r="16" spans="1:10" ht="30" customHeight="1">
      <c r="A16" s="29">
        <v>11</v>
      </c>
      <c r="B16" s="84" t="s">
        <v>219</v>
      </c>
      <c r="C16" s="83" t="s">
        <v>201</v>
      </c>
      <c r="D16" s="47">
        <f t="shared" si="0"/>
        <v>7778.8</v>
      </c>
      <c r="E16" s="47">
        <v>7778.8</v>
      </c>
      <c r="F16" s="112"/>
    </row>
    <row r="17" spans="1:6" ht="30" customHeight="1">
      <c r="A17" s="29">
        <v>12</v>
      </c>
      <c r="B17" s="84" t="s">
        <v>220</v>
      </c>
      <c r="C17" s="83" t="s">
        <v>202</v>
      </c>
      <c r="D17" s="47">
        <f t="shared" si="0"/>
        <v>6088.99</v>
      </c>
      <c r="E17" s="47">
        <v>6088.99</v>
      </c>
      <c r="F17" s="112"/>
    </row>
    <row r="18" spans="1:6" ht="30.75" customHeight="1">
      <c r="A18" s="29">
        <v>13</v>
      </c>
      <c r="B18" s="84" t="s">
        <v>221</v>
      </c>
      <c r="C18" s="83" t="s">
        <v>203</v>
      </c>
      <c r="D18" s="47">
        <f t="shared" si="0"/>
        <v>64800</v>
      </c>
      <c r="E18" s="113">
        <v>64800</v>
      </c>
      <c r="F18" s="112"/>
    </row>
  </sheetData>
  <mergeCells count="1">
    <mergeCell ref="A2:F2"/>
  </mergeCells>
  <phoneticPr fontId="29" type="noConversion"/>
  <pageMargins left="0.55118110236220474" right="0.55118110236220474" top="0.27559055118110237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B26" sqref="B26"/>
    </sheetView>
  </sheetViews>
  <sheetFormatPr defaultColWidth="7.875" defaultRowHeight="12.75" customHeight="1"/>
  <cols>
    <col min="1" max="1" width="17" style="15" customWidth="1"/>
    <col min="2" max="2" width="41.375" style="15" customWidth="1"/>
    <col min="3" max="3" width="29.375" style="15" customWidth="1"/>
    <col min="4" max="4" width="2.5" style="15" customWidth="1"/>
    <col min="5" max="16" width="8" style="15"/>
    <col min="17" max="16384" width="7.875" style="14"/>
  </cols>
  <sheetData>
    <row r="1" spans="1:16" ht="15" customHeight="1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25" customHeight="1">
      <c r="A2" s="99" t="s">
        <v>174</v>
      </c>
      <c r="B2" s="99"/>
      <c r="C2" s="99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" customHeight="1">
      <c r="A3" s="14"/>
      <c r="B3" s="14"/>
      <c r="C3" s="17" t="s">
        <v>23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>
      <c r="A4" s="105" t="s">
        <v>175</v>
      </c>
      <c r="B4" s="105"/>
      <c r="C4" s="106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5.5" customHeight="1">
      <c r="A5" s="18" t="s">
        <v>176</v>
      </c>
      <c r="B5" s="18" t="s">
        <v>177</v>
      </c>
      <c r="C5" s="10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5.5" customHeight="1">
      <c r="A6" s="18" t="s">
        <v>102</v>
      </c>
      <c r="B6" s="18"/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customHeight="1">
      <c r="A7" s="20"/>
      <c r="B7" s="20"/>
      <c r="C7" s="21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6.25" customHeight="1">
      <c r="A8" s="20"/>
      <c r="B8" s="20"/>
      <c r="C8" s="2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6.25" customHeight="1">
      <c r="A9" s="20"/>
      <c r="B9" s="20"/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6.25" customHeight="1">
      <c r="A10" s="20"/>
      <c r="B10" s="20"/>
      <c r="C10" s="21"/>
    </row>
    <row r="11" spans="1:16" ht="26.25" customHeight="1">
      <c r="A11" s="20"/>
      <c r="B11" s="20"/>
      <c r="C11" s="21"/>
    </row>
    <row r="12" spans="1:16" ht="26.25" customHeight="1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honeticPr fontId="29" type="noConversion"/>
  <printOptions horizontalCentered="1"/>
  <pageMargins left="0.59055118110236227" right="0.59055118110236227" top="1.1811023622047245" bottom="0.78740157480314965" header="0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9" sqref="D9"/>
    </sheetView>
  </sheetViews>
  <sheetFormatPr defaultColWidth="10" defaultRowHeight="13.5"/>
  <cols>
    <col min="1" max="1" width="9.875" customWidth="1"/>
    <col min="2" max="2" width="9.5" customWidth="1"/>
    <col min="3" max="4" width="20.875" customWidth="1"/>
    <col min="5" max="5" width="22.62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96" t="s">
        <v>178</v>
      </c>
      <c r="B2" s="96"/>
      <c r="C2" s="96"/>
      <c r="D2" s="96"/>
      <c r="E2" s="96"/>
    </row>
    <row r="3" spans="1:5" ht="22.7" customHeight="1">
      <c r="A3" s="9"/>
      <c r="B3" s="9"/>
      <c r="C3" s="9"/>
      <c r="D3" s="9"/>
      <c r="E3" s="10" t="s">
        <v>23</v>
      </c>
    </row>
    <row r="4" spans="1:5" ht="22.7" customHeight="1">
      <c r="A4" s="11" t="s">
        <v>145</v>
      </c>
      <c r="B4" s="11" t="s">
        <v>102</v>
      </c>
      <c r="C4" s="11" t="s">
        <v>179</v>
      </c>
      <c r="D4" s="11" t="s">
        <v>180</v>
      </c>
      <c r="E4" s="11" t="s">
        <v>181</v>
      </c>
    </row>
    <row r="5" spans="1:5" ht="22.7" customHeight="1">
      <c r="A5" s="88" t="s">
        <v>239</v>
      </c>
      <c r="B5" s="13"/>
      <c r="C5" s="13"/>
      <c r="D5" s="13"/>
      <c r="E5" s="13"/>
    </row>
  </sheetData>
  <mergeCells count="1">
    <mergeCell ref="A2:E2"/>
  </mergeCells>
  <phoneticPr fontId="29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C21" sqref="C21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07" t="s">
        <v>182</v>
      </c>
      <c r="B1" s="107"/>
    </row>
    <row r="2" spans="1:2">
      <c r="A2" s="1" t="s">
        <v>183</v>
      </c>
    </row>
    <row r="3" spans="1:2" ht="15" customHeight="1">
      <c r="A3" s="108" t="s">
        <v>26</v>
      </c>
      <c r="B3" s="109" t="s">
        <v>27</v>
      </c>
    </row>
    <row r="4" spans="1:2" ht="25.5" customHeight="1">
      <c r="A4" s="108"/>
      <c r="B4" s="109"/>
    </row>
    <row r="5" spans="1:2">
      <c r="A5" s="3"/>
      <c r="B5" s="2"/>
    </row>
    <row r="6" spans="1:2">
      <c r="A6" s="4" t="s">
        <v>184</v>
      </c>
      <c r="B6" s="5"/>
    </row>
    <row r="7" spans="1:2">
      <c r="A7" s="6"/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185</v>
      </c>
    </row>
  </sheetData>
  <mergeCells count="3">
    <mergeCell ref="A1:B1"/>
    <mergeCell ref="A3:A4"/>
    <mergeCell ref="B3:B4"/>
  </mergeCells>
  <phoneticPr fontId="2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topLeftCell="A4" workbookViewId="0">
      <selection activeCell="B6" sqref="B6"/>
    </sheetView>
  </sheetViews>
  <sheetFormatPr defaultColWidth="10" defaultRowHeight="13.5"/>
  <cols>
    <col min="1" max="1" width="5" customWidth="1"/>
    <col min="2" max="2" width="47.25" customWidth="1"/>
    <col min="3" max="3" width="40.12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96" t="s">
        <v>5</v>
      </c>
      <c r="C2" s="96"/>
    </row>
    <row r="3" spans="1:3" ht="29.45" customHeight="1">
      <c r="A3" s="77"/>
      <c r="B3" s="78" t="s">
        <v>6</v>
      </c>
      <c r="C3" s="78" t="s">
        <v>244</v>
      </c>
    </row>
    <row r="4" spans="1:3" ht="28.5" customHeight="1">
      <c r="A4" s="70"/>
      <c r="B4" s="79" t="s">
        <v>245</v>
      </c>
      <c r="C4" s="60" t="s">
        <v>7</v>
      </c>
    </row>
    <row r="5" spans="1:3" ht="28.5" customHeight="1">
      <c r="A5" s="70"/>
      <c r="B5" s="79" t="s">
        <v>246</v>
      </c>
      <c r="C5" s="60" t="s">
        <v>8</v>
      </c>
    </row>
    <row r="6" spans="1:3" ht="28.5" customHeight="1">
      <c r="A6" s="70"/>
      <c r="B6" s="79" t="s">
        <v>247</v>
      </c>
      <c r="C6" s="60" t="s">
        <v>9</v>
      </c>
    </row>
    <row r="7" spans="1:3" ht="28.5" customHeight="1">
      <c r="A7" s="70"/>
      <c r="B7" s="79" t="s">
        <v>10</v>
      </c>
      <c r="C7" s="60"/>
    </row>
    <row r="8" spans="1:3" ht="28.5" customHeight="1">
      <c r="A8" s="70"/>
      <c r="B8" s="79" t="s">
        <v>11</v>
      </c>
      <c r="C8" s="60" t="s">
        <v>12</v>
      </c>
    </row>
    <row r="9" spans="1:3" ht="28.5" customHeight="1">
      <c r="A9" s="70"/>
      <c r="B9" s="79" t="s">
        <v>13</v>
      </c>
      <c r="C9" s="60" t="s">
        <v>14</v>
      </c>
    </row>
    <row r="10" spans="1:3" ht="28.5" customHeight="1">
      <c r="A10" s="70"/>
      <c r="B10" s="79" t="s">
        <v>15</v>
      </c>
      <c r="C10" s="60" t="s">
        <v>16</v>
      </c>
    </row>
    <row r="11" spans="1:3" ht="28.5" customHeight="1">
      <c r="A11" s="70"/>
      <c r="B11" s="79" t="s">
        <v>17</v>
      </c>
      <c r="C11" s="60" t="s">
        <v>18</v>
      </c>
    </row>
    <row r="12" spans="1:3" ht="28.5" customHeight="1">
      <c r="A12" s="70"/>
      <c r="B12" s="79" t="s">
        <v>19</v>
      </c>
      <c r="C12" s="60"/>
    </row>
    <row r="13" spans="1:3" ht="28.5" customHeight="1">
      <c r="A13" s="8"/>
      <c r="B13" s="79" t="s">
        <v>20</v>
      </c>
      <c r="C13" s="60"/>
    </row>
    <row r="14" spans="1:3" ht="28.5" customHeight="1">
      <c r="A14" s="8"/>
      <c r="B14" s="79" t="s">
        <v>21</v>
      </c>
      <c r="C14" s="60" t="s">
        <v>7</v>
      </c>
    </row>
    <row r="15" spans="1:3" ht="36" customHeight="1">
      <c r="B15" s="79" t="s">
        <v>22</v>
      </c>
      <c r="C15" s="80"/>
    </row>
  </sheetData>
  <mergeCells count="1">
    <mergeCell ref="B2:C2"/>
  </mergeCells>
  <phoneticPr fontId="29" type="noConversion"/>
  <pageMargins left="0.55118110236220474" right="0.55118110236220474" top="0.27559055118110237" bottom="0.27559055118110237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H9" sqref="H9"/>
    </sheetView>
  </sheetViews>
  <sheetFormatPr defaultColWidth="10" defaultRowHeight="13.5"/>
  <cols>
    <col min="1" max="1" width="26.75" customWidth="1"/>
    <col min="2" max="2" width="16.75" customWidth="1"/>
    <col min="3" max="3" width="27.5" customWidth="1"/>
    <col min="4" max="4" width="14.75" customWidth="1"/>
  </cols>
  <sheetData>
    <row r="1" spans="1:4" ht="14.25" customHeight="1">
      <c r="A1" s="8"/>
      <c r="B1" s="8"/>
      <c r="C1" s="8"/>
      <c r="D1" s="8"/>
    </row>
    <row r="2" spans="1:4" ht="29.25" customHeight="1">
      <c r="A2" s="96" t="s">
        <v>248</v>
      </c>
      <c r="B2" s="96"/>
      <c r="C2" s="96"/>
      <c r="D2" s="96"/>
    </row>
    <row r="3" spans="1:4" ht="22.7" customHeight="1">
      <c r="A3" s="97"/>
      <c r="B3" s="97"/>
      <c r="C3" s="97"/>
      <c r="D3" s="71" t="s">
        <v>23</v>
      </c>
    </row>
    <row r="4" spans="1:4" ht="18.75" customHeight="1">
      <c r="A4" s="98" t="s">
        <v>24</v>
      </c>
      <c r="B4" s="98"/>
      <c r="C4" s="98" t="s">
        <v>25</v>
      </c>
      <c r="D4" s="98"/>
    </row>
    <row r="5" spans="1:4" ht="18.75" customHeight="1">
      <c r="A5" s="48" t="s">
        <v>26</v>
      </c>
      <c r="B5" s="48" t="s">
        <v>27</v>
      </c>
      <c r="C5" s="48" t="s">
        <v>26</v>
      </c>
      <c r="D5" s="48" t="s">
        <v>27</v>
      </c>
    </row>
    <row r="6" spans="1:4" ht="18.75" customHeight="1">
      <c r="A6" s="72" t="s">
        <v>28</v>
      </c>
      <c r="B6" s="55">
        <v>1790133.06</v>
      </c>
      <c r="C6" s="72" t="s">
        <v>29</v>
      </c>
      <c r="D6" s="86">
        <v>1546021.69</v>
      </c>
    </row>
    <row r="7" spans="1:4" ht="18.75" customHeight="1">
      <c r="A7" s="72" t="s">
        <v>30</v>
      </c>
      <c r="B7" s="55"/>
      <c r="C7" s="72" t="s">
        <v>31</v>
      </c>
      <c r="D7" s="73"/>
    </row>
    <row r="8" spans="1:4" ht="18.75" customHeight="1">
      <c r="A8" s="72" t="s">
        <v>32</v>
      </c>
      <c r="B8" s="55"/>
      <c r="C8" s="72" t="s">
        <v>33</v>
      </c>
      <c r="D8" s="73"/>
    </row>
    <row r="9" spans="1:4" ht="18.75" customHeight="1">
      <c r="A9" s="72" t="s">
        <v>34</v>
      </c>
      <c r="B9" s="55"/>
      <c r="C9" s="72" t="s">
        <v>35</v>
      </c>
      <c r="D9" s="73"/>
    </row>
    <row r="10" spans="1:4" ht="18.75" customHeight="1">
      <c r="A10" s="72" t="s">
        <v>36</v>
      </c>
      <c r="B10" s="55"/>
      <c r="C10" s="72" t="s">
        <v>37</v>
      </c>
      <c r="D10" s="73"/>
    </row>
    <row r="11" spans="1:4" ht="18.75" customHeight="1">
      <c r="A11" s="72" t="s">
        <v>38</v>
      </c>
      <c r="B11" s="55"/>
      <c r="C11" s="72" t="s">
        <v>39</v>
      </c>
      <c r="D11" s="73"/>
    </row>
    <row r="12" spans="1:4" ht="18.75" customHeight="1">
      <c r="A12" s="72" t="s">
        <v>40</v>
      </c>
      <c r="B12" s="55"/>
      <c r="C12" s="72" t="s">
        <v>41</v>
      </c>
      <c r="D12" s="73"/>
    </row>
    <row r="13" spans="1:4" ht="18.75" customHeight="1">
      <c r="A13" s="72" t="s">
        <v>42</v>
      </c>
      <c r="B13" s="55"/>
      <c r="C13" s="72" t="s">
        <v>43</v>
      </c>
      <c r="D13" s="73">
        <v>172109.78</v>
      </c>
    </row>
    <row r="14" spans="1:4" ht="18.75" customHeight="1">
      <c r="A14" s="72" t="s">
        <v>44</v>
      </c>
      <c r="B14" s="55"/>
      <c r="C14" s="72" t="s">
        <v>45</v>
      </c>
      <c r="D14" s="73"/>
    </row>
    <row r="15" spans="1:4" ht="18.75" customHeight="1">
      <c r="A15" s="72"/>
      <c r="B15" s="74"/>
      <c r="C15" s="72" t="s">
        <v>46</v>
      </c>
      <c r="D15" s="73">
        <v>72001.59</v>
      </c>
    </row>
    <row r="16" spans="1:4" ht="18.75" customHeight="1">
      <c r="A16" s="72"/>
      <c r="B16" s="74"/>
      <c r="C16" s="72" t="s">
        <v>47</v>
      </c>
      <c r="D16" s="73"/>
    </row>
    <row r="17" spans="1:4" ht="18.75" customHeight="1">
      <c r="A17" s="72"/>
      <c r="B17" s="74"/>
      <c r="C17" s="72" t="s">
        <v>48</v>
      </c>
      <c r="D17" s="73"/>
    </row>
    <row r="18" spans="1:4" ht="18.75" customHeight="1">
      <c r="A18" s="72"/>
      <c r="B18" s="74"/>
      <c r="C18" s="72" t="s">
        <v>49</v>
      </c>
      <c r="D18" s="73"/>
    </row>
    <row r="19" spans="1:4" ht="18.75" customHeight="1">
      <c r="A19" s="72"/>
      <c r="B19" s="74"/>
      <c r="C19" s="72" t="s">
        <v>50</v>
      </c>
      <c r="D19" s="73"/>
    </row>
    <row r="20" spans="1:4" ht="18.75" customHeight="1">
      <c r="A20" s="75"/>
      <c r="B20" s="76"/>
      <c r="C20" s="72" t="s">
        <v>51</v>
      </c>
      <c r="D20" s="73"/>
    </row>
    <row r="21" spans="1:4" ht="18.75" customHeight="1">
      <c r="A21" s="75"/>
      <c r="B21" s="76"/>
      <c r="C21" s="72" t="s">
        <v>52</v>
      </c>
      <c r="D21" s="73"/>
    </row>
    <row r="22" spans="1:4" ht="18.75" customHeight="1">
      <c r="A22" s="75"/>
      <c r="B22" s="76"/>
      <c r="C22" s="72" t="s">
        <v>53</v>
      </c>
      <c r="D22" s="73"/>
    </row>
    <row r="23" spans="1:4" ht="18.75" customHeight="1">
      <c r="A23" s="75"/>
      <c r="B23" s="76"/>
      <c r="C23" s="72" t="s">
        <v>54</v>
      </c>
      <c r="D23" s="73"/>
    </row>
    <row r="24" spans="1:4" ht="18.75" customHeight="1">
      <c r="A24" s="75"/>
      <c r="B24" s="76"/>
      <c r="C24" s="72" t="s">
        <v>55</v>
      </c>
      <c r="D24" s="73"/>
    </row>
    <row r="25" spans="1:4" ht="18.75" customHeight="1">
      <c r="A25" s="72"/>
      <c r="B25" s="74"/>
      <c r="C25" s="72" t="s">
        <v>56</v>
      </c>
      <c r="D25" s="73"/>
    </row>
    <row r="26" spans="1:4" ht="18.75" customHeight="1">
      <c r="A26" s="72"/>
      <c r="B26" s="74"/>
      <c r="C26" s="72" t="s">
        <v>57</v>
      </c>
      <c r="D26" s="73"/>
    </row>
    <row r="27" spans="1:4" ht="18.75" customHeight="1">
      <c r="A27" s="72"/>
      <c r="B27" s="74"/>
      <c r="C27" s="72" t="s">
        <v>58</v>
      </c>
      <c r="D27" s="73"/>
    </row>
    <row r="28" spans="1:4" ht="18.75" customHeight="1">
      <c r="A28" s="75"/>
      <c r="B28" s="76"/>
      <c r="C28" s="72" t="s">
        <v>59</v>
      </c>
      <c r="D28" s="73"/>
    </row>
    <row r="29" spans="1:4" ht="18.75" customHeight="1">
      <c r="A29" s="75"/>
      <c r="B29" s="76"/>
      <c r="C29" s="72" t="s">
        <v>60</v>
      </c>
      <c r="D29" s="73"/>
    </row>
    <row r="30" spans="1:4" ht="18.75" customHeight="1">
      <c r="A30" s="75"/>
      <c r="B30" s="76"/>
      <c r="C30" s="72" t="s">
        <v>61</v>
      </c>
      <c r="D30" s="73"/>
    </row>
    <row r="31" spans="1:4" ht="18.75" customHeight="1">
      <c r="A31" s="75"/>
      <c r="B31" s="76"/>
      <c r="C31" s="72" t="s">
        <v>62</v>
      </c>
      <c r="D31" s="73"/>
    </row>
    <row r="32" spans="1:4" ht="18.75" customHeight="1">
      <c r="A32" s="75"/>
      <c r="B32" s="76"/>
      <c r="C32" s="72" t="s">
        <v>63</v>
      </c>
      <c r="D32" s="73"/>
    </row>
    <row r="33" spans="1:4" ht="18.75" customHeight="1">
      <c r="A33" s="72"/>
      <c r="B33" s="72"/>
      <c r="C33" s="72" t="s">
        <v>64</v>
      </c>
      <c r="D33" s="73"/>
    </row>
    <row r="34" spans="1:4" ht="18.75" customHeight="1">
      <c r="A34" s="72"/>
      <c r="B34" s="72"/>
      <c r="C34" s="72" t="s">
        <v>65</v>
      </c>
      <c r="D34" s="73"/>
    </row>
    <row r="35" spans="1:4" ht="18.75" customHeight="1">
      <c r="A35" s="72"/>
      <c r="B35" s="72"/>
      <c r="C35" s="72" t="s">
        <v>66</v>
      </c>
      <c r="D35" s="73"/>
    </row>
    <row r="36" spans="1:4" ht="18.75" customHeight="1">
      <c r="A36" s="75" t="s">
        <v>67</v>
      </c>
      <c r="B36" s="76">
        <f>SUM(B6:B14)</f>
        <v>1790133.06</v>
      </c>
      <c r="C36" s="75" t="s">
        <v>68</v>
      </c>
      <c r="D36" s="76">
        <v>1790133.06</v>
      </c>
    </row>
    <row r="37" spans="1:4" ht="18.75" customHeight="1">
      <c r="A37" s="75" t="s">
        <v>69</v>
      </c>
      <c r="B37" s="76"/>
      <c r="C37" s="75" t="s">
        <v>70</v>
      </c>
      <c r="D37" s="76"/>
    </row>
    <row r="38" spans="1:4" ht="18.75" customHeight="1">
      <c r="A38" s="75" t="s">
        <v>71</v>
      </c>
      <c r="B38" s="74"/>
      <c r="C38" s="72"/>
      <c r="D38" s="74"/>
    </row>
    <row r="39" spans="1:4" ht="18.75" customHeight="1">
      <c r="A39" s="75" t="s">
        <v>72</v>
      </c>
      <c r="B39" s="76">
        <f>B36+B37</f>
        <v>1790133.06</v>
      </c>
      <c r="C39" s="75" t="s">
        <v>73</v>
      </c>
      <c r="D39" s="76">
        <f>D36+D37</f>
        <v>1790133.06</v>
      </c>
    </row>
  </sheetData>
  <mergeCells count="4">
    <mergeCell ref="A2:D2"/>
    <mergeCell ref="A3:C3"/>
    <mergeCell ref="A4:B4"/>
    <mergeCell ref="C4:D4"/>
  </mergeCells>
  <phoneticPr fontId="29" type="noConversion"/>
  <printOptions horizontalCentered="1" verticalCentered="1"/>
  <pageMargins left="0.55118110236220474" right="0.55118110236220474" top="0.47244094488188981" bottom="0.4724409448818898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10" workbookViewId="0">
      <selection activeCell="C9" sqref="C9"/>
    </sheetView>
  </sheetViews>
  <sheetFormatPr defaultColWidth="7.875" defaultRowHeight="12.75" customHeight="1"/>
  <cols>
    <col min="1" max="1" width="39.5" style="15" customWidth="1"/>
    <col min="2" max="2" width="35.625" style="15" customWidth="1"/>
    <col min="3" max="3" width="27.375" style="15" customWidth="1"/>
    <col min="4" max="16384" width="7.875" style="14"/>
  </cols>
  <sheetData>
    <row r="1" spans="1:2" ht="24.75" customHeight="1">
      <c r="A1" s="22"/>
    </row>
    <row r="2" spans="1:2" ht="24.75" customHeight="1">
      <c r="A2" s="99" t="s">
        <v>249</v>
      </c>
      <c r="B2" s="99"/>
    </row>
    <row r="3" spans="1:2" ht="24.75" customHeight="1">
      <c r="A3" s="61"/>
      <c r="B3" s="17" t="s">
        <v>23</v>
      </c>
    </row>
    <row r="4" spans="1:2" ht="19.5" customHeight="1">
      <c r="A4" s="26" t="s">
        <v>26</v>
      </c>
      <c r="B4" s="26" t="s">
        <v>27</v>
      </c>
    </row>
    <row r="5" spans="1:2" ht="19.5" customHeight="1">
      <c r="A5" s="62" t="s">
        <v>74</v>
      </c>
      <c r="B5" s="63">
        <f>B6+B7</f>
        <v>1790133.06</v>
      </c>
    </row>
    <row r="6" spans="1:2" ht="19.5" customHeight="1">
      <c r="A6" s="64" t="s">
        <v>75</v>
      </c>
      <c r="B6" s="65">
        <v>1790133.06</v>
      </c>
    </row>
    <row r="7" spans="1:2" ht="19.5" customHeight="1">
      <c r="A7" s="64" t="s">
        <v>76</v>
      </c>
      <c r="B7" s="65"/>
    </row>
    <row r="8" spans="1:2" ht="19.5" customHeight="1">
      <c r="A8" s="62" t="s">
        <v>77</v>
      </c>
      <c r="B8" s="65">
        <f>B9+B10</f>
        <v>0</v>
      </c>
    </row>
    <row r="9" spans="1:2" ht="19.5" customHeight="1">
      <c r="A9" s="64" t="s">
        <v>75</v>
      </c>
      <c r="B9" s="65"/>
    </row>
    <row r="10" spans="1:2" ht="19.5" customHeight="1">
      <c r="A10" s="64" t="s">
        <v>76</v>
      </c>
      <c r="B10" s="65"/>
    </row>
    <row r="11" spans="1:2" ht="19.5" customHeight="1">
      <c r="A11" s="62" t="s">
        <v>78</v>
      </c>
      <c r="B11" s="65"/>
    </row>
    <row r="12" spans="1:2" ht="19.5" customHeight="1">
      <c r="A12" s="64" t="s">
        <v>75</v>
      </c>
      <c r="B12" s="65"/>
    </row>
    <row r="13" spans="1:2" ht="19.5" customHeight="1">
      <c r="A13" s="64" t="s">
        <v>76</v>
      </c>
      <c r="B13" s="65"/>
    </row>
    <row r="14" spans="1:2" ht="19.5" customHeight="1">
      <c r="A14" s="66" t="s">
        <v>79</v>
      </c>
      <c r="B14" s="65">
        <f>SUM(B15:B17)</f>
        <v>0</v>
      </c>
    </row>
    <row r="15" spans="1:2" ht="19.5" customHeight="1">
      <c r="A15" s="64" t="s">
        <v>80</v>
      </c>
      <c r="B15" s="65"/>
    </row>
    <row r="16" spans="1:2" ht="19.5" customHeight="1">
      <c r="A16" s="64" t="s">
        <v>81</v>
      </c>
      <c r="B16" s="65"/>
    </row>
    <row r="17" spans="1:2" ht="19.5" customHeight="1">
      <c r="A17" s="64" t="s">
        <v>82</v>
      </c>
      <c r="B17" s="65"/>
    </row>
    <row r="18" spans="1:2" ht="19.5" customHeight="1">
      <c r="A18" s="66" t="s">
        <v>83</v>
      </c>
      <c r="B18" s="65"/>
    </row>
    <row r="19" spans="1:2" ht="19.5" customHeight="1">
      <c r="A19" s="66" t="s">
        <v>84</v>
      </c>
      <c r="B19" s="65"/>
    </row>
    <row r="20" spans="1:2" ht="19.5" customHeight="1">
      <c r="A20" s="66" t="s">
        <v>85</v>
      </c>
      <c r="B20" s="65"/>
    </row>
    <row r="21" spans="1:2" ht="19.5" customHeight="1">
      <c r="A21" s="66" t="s">
        <v>86</v>
      </c>
      <c r="B21" s="65"/>
    </row>
    <row r="22" spans="1:2" ht="19.5" customHeight="1">
      <c r="A22" s="66" t="s">
        <v>87</v>
      </c>
      <c r="B22" s="63">
        <f>B23+B26+B29+B30</f>
        <v>0</v>
      </c>
    </row>
    <row r="23" spans="1:2" ht="19.5" customHeight="1">
      <c r="A23" s="64" t="s">
        <v>88</v>
      </c>
      <c r="B23" s="63">
        <f>B24+B25</f>
        <v>0</v>
      </c>
    </row>
    <row r="24" spans="1:2" ht="19.5" customHeight="1">
      <c r="A24" s="64" t="s">
        <v>89</v>
      </c>
      <c r="B24" s="63"/>
    </row>
    <row r="25" spans="1:2" ht="19.5" customHeight="1">
      <c r="A25" s="64" t="s">
        <v>90</v>
      </c>
      <c r="B25" s="63"/>
    </row>
    <row r="26" spans="1:2" ht="19.5" customHeight="1">
      <c r="A26" s="64" t="s">
        <v>91</v>
      </c>
      <c r="B26" s="63">
        <f>B27+B28</f>
        <v>0</v>
      </c>
    </row>
    <row r="27" spans="1:2" ht="19.5" customHeight="1">
      <c r="A27" s="64" t="s">
        <v>92</v>
      </c>
      <c r="B27" s="63"/>
    </row>
    <row r="28" spans="1:2" ht="19.5" customHeight="1">
      <c r="A28" s="64" t="s">
        <v>93</v>
      </c>
      <c r="B28" s="63"/>
    </row>
    <row r="29" spans="1:2" ht="19.5" customHeight="1">
      <c r="A29" s="64" t="s">
        <v>94</v>
      </c>
      <c r="B29" s="63"/>
    </row>
    <row r="30" spans="1:2" ht="19.5" customHeight="1">
      <c r="A30" s="64" t="s">
        <v>95</v>
      </c>
      <c r="B30" s="63"/>
    </row>
    <row r="31" spans="1:2" ht="19.5" customHeight="1">
      <c r="A31" s="67"/>
      <c r="B31" s="63"/>
    </row>
    <row r="32" spans="1:2" ht="19.5" customHeight="1">
      <c r="A32" s="68" t="s">
        <v>96</v>
      </c>
      <c r="B32" s="69">
        <f>B5+B8+B14+B18+B19+B20+B21+B22</f>
        <v>1790133.06</v>
      </c>
    </row>
  </sheetData>
  <sheetProtection formatCells="0" formatColumns="0" formatRows="0"/>
  <mergeCells count="1">
    <mergeCell ref="A2:B2"/>
  </mergeCells>
  <phoneticPr fontId="29" type="noConversion"/>
  <printOptions horizontalCentered="1" verticalCentered="1"/>
  <pageMargins left="0.59055118110236227" right="0.59055118110236227" top="0.51181102362204722" bottom="0.78740157480314965" header="0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11" sqref="E11"/>
    </sheetView>
  </sheetViews>
  <sheetFormatPr defaultColWidth="10" defaultRowHeight="13.5"/>
  <cols>
    <col min="1" max="1" width="24.5" customWidth="1"/>
    <col min="2" max="2" width="18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96" t="s">
        <v>250</v>
      </c>
      <c r="B2" s="96"/>
      <c r="C2" s="96"/>
      <c r="D2" s="96"/>
      <c r="E2" s="96"/>
    </row>
    <row r="3" spans="1:5" ht="22.7" customHeight="1">
      <c r="A3" s="9"/>
      <c r="B3" s="9"/>
      <c r="C3" s="9"/>
      <c r="D3" s="9"/>
      <c r="E3" s="9" t="s">
        <v>23</v>
      </c>
    </row>
    <row r="4" spans="1:5" ht="22.7" customHeight="1">
      <c r="A4" s="59" t="s">
        <v>97</v>
      </c>
      <c r="B4" s="59" t="s">
        <v>98</v>
      </c>
      <c r="C4" s="59" t="s">
        <v>99</v>
      </c>
      <c r="D4" s="59" t="s">
        <v>100</v>
      </c>
      <c r="E4" s="59" t="s">
        <v>101</v>
      </c>
    </row>
    <row r="5" spans="1:5" ht="35.25" customHeight="1">
      <c r="A5" s="60" t="s">
        <v>102</v>
      </c>
      <c r="B5" s="46">
        <v>1790133.06</v>
      </c>
      <c r="C5" s="46">
        <f>C6+C9+C14</f>
        <v>1580133.06</v>
      </c>
      <c r="D5" s="46">
        <v>210000</v>
      </c>
      <c r="E5" s="46"/>
    </row>
    <row r="6" spans="1:5" ht="35.25" customHeight="1">
      <c r="A6" s="30" t="s">
        <v>265</v>
      </c>
      <c r="B6" s="46">
        <v>1336021.69</v>
      </c>
      <c r="C6" s="46">
        <v>1336021.69</v>
      </c>
      <c r="D6" s="46">
        <v>210000</v>
      </c>
      <c r="E6" s="46"/>
    </row>
    <row r="7" spans="1:5" ht="35.25" customHeight="1">
      <c r="A7" s="30" t="s">
        <v>266</v>
      </c>
      <c r="B7" s="46">
        <v>1336021.69</v>
      </c>
      <c r="C7" s="46">
        <v>1336021.69</v>
      </c>
      <c r="D7" s="46">
        <v>210000</v>
      </c>
      <c r="E7" s="46"/>
    </row>
    <row r="8" spans="1:5" ht="35.25" customHeight="1">
      <c r="A8" s="32" t="s">
        <v>267</v>
      </c>
      <c r="B8" s="114" t="s">
        <v>276</v>
      </c>
      <c r="C8" s="47">
        <v>1336021.69</v>
      </c>
      <c r="D8" s="47">
        <v>210000</v>
      </c>
      <c r="E8" s="47"/>
    </row>
    <row r="9" spans="1:5" ht="35.25" customHeight="1">
      <c r="A9" s="32" t="s">
        <v>268</v>
      </c>
      <c r="B9" s="111">
        <v>172109.78</v>
      </c>
      <c r="C9" s="111">
        <v>172109.78</v>
      </c>
      <c r="D9" s="112"/>
      <c r="E9" s="31"/>
    </row>
    <row r="10" spans="1:5" ht="35.25" customHeight="1">
      <c r="A10" s="32" t="s">
        <v>269</v>
      </c>
      <c r="B10" s="112">
        <v>11730</v>
      </c>
      <c r="C10" s="112">
        <v>11730</v>
      </c>
      <c r="D10" s="112"/>
      <c r="E10" s="31"/>
    </row>
    <row r="11" spans="1:5" ht="35.25" customHeight="1">
      <c r="A11" s="90" t="s">
        <v>270</v>
      </c>
      <c r="B11" s="112">
        <v>155340.78</v>
      </c>
      <c r="C11" s="112">
        <v>155340.78</v>
      </c>
      <c r="D11" s="112"/>
      <c r="E11" s="31"/>
    </row>
    <row r="12" spans="1:5" ht="35.25" customHeight="1">
      <c r="A12" s="32" t="s">
        <v>271</v>
      </c>
      <c r="B12" s="112">
        <v>5039</v>
      </c>
      <c r="C12" s="112">
        <v>5039</v>
      </c>
      <c r="D12" s="112"/>
      <c r="E12" s="80"/>
    </row>
    <row r="13" spans="1:5" ht="35.25" customHeight="1">
      <c r="A13" s="32" t="s">
        <v>272</v>
      </c>
      <c r="B13" s="112">
        <v>5039</v>
      </c>
      <c r="C13" s="112">
        <v>5039</v>
      </c>
      <c r="D13" s="112"/>
      <c r="E13" s="80"/>
    </row>
    <row r="14" spans="1:5" ht="35.25" customHeight="1">
      <c r="A14" s="32" t="s">
        <v>273</v>
      </c>
      <c r="B14" s="111">
        <v>72001.59</v>
      </c>
      <c r="C14" s="111">
        <v>72001.59</v>
      </c>
      <c r="D14" s="112"/>
      <c r="E14" s="80"/>
    </row>
    <row r="15" spans="1:5" ht="35.25" customHeight="1">
      <c r="A15" s="32" t="s">
        <v>274</v>
      </c>
      <c r="B15" s="112">
        <v>72001.59</v>
      </c>
      <c r="C15" s="112">
        <v>72001.59</v>
      </c>
      <c r="D15" s="112"/>
      <c r="E15" s="80"/>
    </row>
    <row r="16" spans="1:5" ht="35.25" customHeight="1">
      <c r="A16" s="32" t="s">
        <v>275</v>
      </c>
      <c r="B16" s="112">
        <v>72001.59</v>
      </c>
      <c r="C16" s="112">
        <v>72001.59</v>
      </c>
      <c r="D16" s="112"/>
      <c r="E16" s="80"/>
    </row>
  </sheetData>
  <mergeCells count="1">
    <mergeCell ref="A2:E2"/>
  </mergeCells>
  <phoneticPr fontId="29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E13" sqref="E13"/>
    </sheetView>
  </sheetViews>
  <sheetFormatPr defaultColWidth="10" defaultRowHeight="13.5"/>
  <cols>
    <col min="1" max="1" width="24.625" customWidth="1"/>
    <col min="2" max="2" width="16.75" customWidth="1"/>
    <col min="3" max="3" width="28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96" t="s">
        <v>106</v>
      </c>
      <c r="B2" s="96"/>
      <c r="C2" s="96"/>
      <c r="D2" s="96"/>
      <c r="E2" s="8"/>
      <c r="F2" s="8"/>
      <c r="G2" s="8"/>
    </row>
    <row r="3" spans="1:7" ht="22.7" customHeight="1">
      <c r="A3" s="9"/>
      <c r="B3" s="9"/>
      <c r="C3" s="100" t="s">
        <v>23</v>
      </c>
      <c r="D3" s="100"/>
      <c r="E3" s="9"/>
      <c r="F3" s="9"/>
      <c r="G3" s="9"/>
    </row>
    <row r="4" spans="1:7" ht="21" customHeight="1">
      <c r="A4" s="98" t="s">
        <v>24</v>
      </c>
      <c r="B4" s="98"/>
      <c r="C4" s="98" t="s">
        <v>25</v>
      </c>
      <c r="D4" s="98"/>
      <c r="E4" s="9"/>
      <c r="F4" s="9"/>
      <c r="G4" s="9"/>
    </row>
    <row r="5" spans="1:7" ht="21" customHeight="1">
      <c r="A5" s="48" t="s">
        <v>26</v>
      </c>
      <c r="B5" s="48" t="s">
        <v>27</v>
      </c>
      <c r="C5" s="48" t="s">
        <v>26</v>
      </c>
      <c r="D5" s="48" t="s">
        <v>102</v>
      </c>
      <c r="E5" s="9"/>
      <c r="F5" s="9"/>
      <c r="G5" s="9"/>
    </row>
    <row r="6" spans="1:7" ht="21" customHeight="1">
      <c r="A6" s="12" t="s">
        <v>107</v>
      </c>
      <c r="B6" s="54">
        <f>SUM(B7:B9)</f>
        <v>1790133.06</v>
      </c>
      <c r="C6" s="12" t="s">
        <v>108</v>
      </c>
      <c r="D6" s="54">
        <f>D7+D14+D16</f>
        <v>1790133.06</v>
      </c>
      <c r="E6" s="9"/>
      <c r="F6" s="9"/>
      <c r="G6" s="9"/>
    </row>
    <row r="7" spans="1:7" ht="21" customHeight="1">
      <c r="A7" s="12" t="s">
        <v>109</v>
      </c>
      <c r="B7" s="55">
        <v>1790133.06</v>
      </c>
      <c r="C7" s="12" t="s">
        <v>110</v>
      </c>
      <c r="D7" s="55">
        <v>1546021.69</v>
      </c>
      <c r="E7" s="9"/>
      <c r="F7" s="9"/>
      <c r="G7" s="9"/>
    </row>
    <row r="8" spans="1:7" ht="21" customHeight="1">
      <c r="A8" s="12" t="s">
        <v>111</v>
      </c>
      <c r="B8" s="55"/>
      <c r="C8" s="12" t="s">
        <v>112</v>
      </c>
      <c r="D8" s="73"/>
      <c r="E8" s="9"/>
      <c r="F8" s="9"/>
      <c r="G8" s="9"/>
    </row>
    <row r="9" spans="1:7" ht="21" customHeight="1">
      <c r="A9" s="12" t="s">
        <v>113</v>
      </c>
      <c r="B9" s="55"/>
      <c r="C9" s="12" t="s">
        <v>114</v>
      </c>
      <c r="D9" s="73"/>
      <c r="E9" s="9"/>
      <c r="F9" s="9"/>
      <c r="G9" s="9"/>
    </row>
    <row r="10" spans="1:7" ht="21" customHeight="1">
      <c r="A10" s="12"/>
      <c r="B10" s="56"/>
      <c r="C10" s="12" t="s">
        <v>115</v>
      </c>
      <c r="D10" s="73"/>
      <c r="E10" s="9"/>
      <c r="F10" s="9"/>
      <c r="G10" s="9"/>
    </row>
    <row r="11" spans="1:7" ht="21" customHeight="1">
      <c r="A11" s="12"/>
      <c r="B11" s="56"/>
      <c r="C11" s="12" t="s">
        <v>116</v>
      </c>
      <c r="D11" s="73"/>
      <c r="E11" s="9"/>
      <c r="F11" s="9"/>
      <c r="G11" s="9"/>
    </row>
    <row r="12" spans="1:7" ht="21" customHeight="1">
      <c r="A12" s="12"/>
      <c r="B12" s="56"/>
      <c r="C12" s="12" t="s">
        <v>117</v>
      </c>
      <c r="D12" s="73"/>
      <c r="E12" s="9"/>
      <c r="F12" s="9"/>
      <c r="G12" s="9"/>
    </row>
    <row r="13" spans="1:7" ht="21" customHeight="1">
      <c r="A13" s="34"/>
      <c r="B13" s="51"/>
      <c r="C13" s="12" t="s">
        <v>118</v>
      </c>
      <c r="D13" s="73"/>
      <c r="E13" s="9"/>
      <c r="F13" s="9"/>
      <c r="G13" s="9"/>
    </row>
    <row r="14" spans="1:7" ht="21" customHeight="1">
      <c r="A14" s="12"/>
      <c r="B14" s="56"/>
      <c r="C14" s="12" t="s">
        <v>119</v>
      </c>
      <c r="D14" s="73">
        <v>172109.78</v>
      </c>
      <c r="E14" s="9"/>
      <c r="F14" s="9"/>
      <c r="G14" s="36"/>
    </row>
    <row r="15" spans="1:7" ht="21" customHeight="1">
      <c r="A15" s="12"/>
      <c r="B15" s="56"/>
      <c r="C15" s="12" t="s">
        <v>120</v>
      </c>
      <c r="D15" s="73"/>
      <c r="E15" s="9"/>
      <c r="F15" s="9"/>
      <c r="G15" s="9"/>
    </row>
    <row r="16" spans="1:7" ht="21" customHeight="1">
      <c r="A16" s="12"/>
      <c r="B16" s="56"/>
      <c r="C16" s="12" t="s">
        <v>121</v>
      </c>
      <c r="D16" s="73">
        <v>72001.59</v>
      </c>
      <c r="E16" s="9"/>
      <c r="F16" s="9"/>
      <c r="G16" s="9"/>
    </row>
    <row r="17" spans="1:7" ht="21" customHeight="1">
      <c r="A17" s="12"/>
      <c r="B17" s="56"/>
      <c r="C17" s="12" t="s">
        <v>122</v>
      </c>
      <c r="D17" s="55"/>
      <c r="E17" s="9"/>
      <c r="F17" s="9"/>
      <c r="G17" s="9"/>
    </row>
    <row r="18" spans="1:7" ht="21" customHeight="1">
      <c r="A18" s="12"/>
      <c r="B18" s="56"/>
      <c r="C18" s="12" t="s">
        <v>123</v>
      </c>
      <c r="D18" s="55"/>
      <c r="E18" s="9"/>
      <c r="F18" s="9"/>
      <c r="G18" s="9"/>
    </row>
    <row r="19" spans="1:7" ht="21" customHeight="1">
      <c r="A19" s="12"/>
      <c r="B19" s="12"/>
      <c r="C19" s="12" t="s">
        <v>124</v>
      </c>
      <c r="D19" s="55"/>
      <c r="E19" s="9"/>
      <c r="F19" s="9"/>
      <c r="G19" s="9"/>
    </row>
    <row r="20" spans="1:7" ht="21" customHeight="1">
      <c r="A20" s="12"/>
      <c r="B20" s="12"/>
      <c r="C20" s="12" t="s">
        <v>125</v>
      </c>
      <c r="D20" s="55"/>
      <c r="E20" s="9"/>
      <c r="F20" s="9"/>
      <c r="G20" s="9"/>
    </row>
    <row r="21" spans="1:7" ht="21" customHeight="1">
      <c r="A21" s="12"/>
      <c r="B21" s="12"/>
      <c r="C21" s="12" t="s">
        <v>126</v>
      </c>
      <c r="D21" s="55"/>
      <c r="E21" s="9"/>
      <c r="F21" s="9"/>
      <c r="G21" s="9"/>
    </row>
    <row r="22" spans="1:7" ht="21" customHeight="1">
      <c r="A22" s="12"/>
      <c r="B22" s="12"/>
      <c r="C22" s="12" t="s">
        <v>127</v>
      </c>
      <c r="D22" s="55"/>
      <c r="E22" s="9"/>
      <c r="F22" s="9"/>
      <c r="G22" s="9"/>
    </row>
    <row r="23" spans="1:7" ht="21" customHeight="1">
      <c r="A23" s="12"/>
      <c r="B23" s="12"/>
      <c r="C23" s="12" t="s">
        <v>128</v>
      </c>
      <c r="D23" s="55"/>
      <c r="E23" s="9"/>
      <c r="F23" s="9"/>
      <c r="G23" s="9"/>
    </row>
    <row r="24" spans="1:7" ht="21" customHeight="1">
      <c r="A24" s="12"/>
      <c r="B24" s="12"/>
      <c r="C24" s="12" t="s">
        <v>129</v>
      </c>
      <c r="D24" s="55"/>
      <c r="E24" s="9"/>
      <c r="F24" s="9"/>
      <c r="G24" s="9"/>
    </row>
    <row r="25" spans="1:7" ht="21" customHeight="1">
      <c r="A25" s="12"/>
      <c r="B25" s="12"/>
      <c r="C25" s="12" t="s">
        <v>130</v>
      </c>
      <c r="D25" s="55"/>
      <c r="E25" s="9"/>
      <c r="F25" s="9"/>
      <c r="G25" s="9"/>
    </row>
    <row r="26" spans="1:7" ht="21" customHeight="1">
      <c r="A26" s="12"/>
      <c r="B26" s="12"/>
      <c r="C26" s="12" t="s">
        <v>131</v>
      </c>
      <c r="D26" s="55"/>
      <c r="E26" s="9"/>
      <c r="F26" s="9"/>
      <c r="G26" s="9"/>
    </row>
    <row r="27" spans="1:7" ht="21" customHeight="1">
      <c r="A27" s="12"/>
      <c r="B27" s="12"/>
      <c r="C27" s="12" t="s">
        <v>132</v>
      </c>
      <c r="D27" s="55"/>
      <c r="E27" s="9"/>
      <c r="F27" s="9"/>
      <c r="G27" s="9"/>
    </row>
    <row r="28" spans="1:7" ht="21" customHeight="1">
      <c r="A28" s="12"/>
      <c r="B28" s="12"/>
      <c r="C28" s="12" t="s">
        <v>133</v>
      </c>
      <c r="D28" s="55"/>
      <c r="E28" s="9"/>
      <c r="F28" s="9"/>
      <c r="G28" s="9"/>
    </row>
    <row r="29" spans="1:7" ht="21" customHeight="1">
      <c r="A29" s="12"/>
      <c r="B29" s="12"/>
      <c r="C29" s="12" t="s">
        <v>134</v>
      </c>
      <c r="D29" s="55"/>
      <c r="E29" s="9"/>
      <c r="F29" s="9"/>
      <c r="G29" s="9"/>
    </row>
    <row r="30" spans="1:7" ht="21" customHeight="1">
      <c r="A30" s="12"/>
      <c r="B30" s="12"/>
      <c r="C30" s="12" t="s">
        <v>135</v>
      </c>
      <c r="D30" s="55"/>
      <c r="E30" s="9"/>
      <c r="F30" s="9"/>
      <c r="G30" s="9"/>
    </row>
    <row r="31" spans="1:7" ht="21" customHeight="1">
      <c r="A31" s="12"/>
      <c r="B31" s="12"/>
      <c r="C31" s="12" t="s">
        <v>136</v>
      </c>
      <c r="D31" s="55"/>
      <c r="E31" s="9"/>
      <c r="F31" s="9"/>
      <c r="G31" s="9"/>
    </row>
    <row r="32" spans="1:7" ht="21" customHeight="1">
      <c r="A32" s="12"/>
      <c r="B32" s="12"/>
      <c r="C32" s="12" t="s">
        <v>137</v>
      </c>
      <c r="D32" s="55"/>
      <c r="E32" s="9"/>
      <c r="F32" s="9"/>
      <c r="G32" s="9"/>
    </row>
    <row r="33" spans="1:7" ht="21" customHeight="1">
      <c r="A33" s="12"/>
      <c r="B33" s="12"/>
      <c r="C33" s="12" t="s">
        <v>138</v>
      </c>
      <c r="D33" s="55"/>
      <c r="E33" s="9"/>
      <c r="F33" s="9"/>
      <c r="G33" s="9"/>
    </row>
    <row r="34" spans="1:7" ht="21" customHeight="1">
      <c r="A34" s="12"/>
      <c r="B34" s="12"/>
      <c r="C34" s="12" t="s">
        <v>139</v>
      </c>
      <c r="D34" s="55"/>
      <c r="E34" s="9"/>
      <c r="F34" s="9"/>
      <c r="G34" s="9"/>
    </row>
    <row r="35" spans="1:7" ht="21" customHeight="1">
      <c r="A35" s="12"/>
      <c r="B35" s="12"/>
      <c r="C35" s="12" t="s">
        <v>140</v>
      </c>
      <c r="D35" s="55"/>
      <c r="E35" s="9"/>
      <c r="F35" s="9"/>
      <c r="G35" s="9"/>
    </row>
    <row r="36" spans="1:7" ht="21" customHeight="1">
      <c r="A36" s="12"/>
      <c r="B36" s="12"/>
      <c r="C36" s="12" t="s">
        <v>141</v>
      </c>
      <c r="D36" s="54"/>
      <c r="E36" s="9"/>
      <c r="F36" s="9"/>
      <c r="G36" s="9"/>
    </row>
    <row r="37" spans="1:7" ht="21" customHeight="1">
      <c r="A37" s="48" t="s">
        <v>142</v>
      </c>
      <c r="B37" s="57">
        <f>B6</f>
        <v>1790133.06</v>
      </c>
      <c r="C37" s="48" t="s">
        <v>143</v>
      </c>
      <c r="D37" s="58">
        <f>D6</f>
        <v>1790133.06</v>
      </c>
      <c r="E37" s="36"/>
      <c r="F37" s="9"/>
      <c r="G37" s="9"/>
    </row>
  </sheetData>
  <mergeCells count="4">
    <mergeCell ref="A2:D2"/>
    <mergeCell ref="C3:D3"/>
    <mergeCell ref="A4:B4"/>
    <mergeCell ref="C4:D4"/>
  </mergeCells>
  <phoneticPr fontId="29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G15" sqref="G15"/>
    </sheetView>
  </sheetViews>
  <sheetFormatPr defaultColWidth="10" defaultRowHeight="13.5"/>
  <cols>
    <col min="1" max="1" width="8.625" customWidth="1"/>
    <col min="2" max="2" width="13.625" customWidth="1"/>
    <col min="3" max="4" width="11" customWidth="1"/>
    <col min="5" max="5" width="7.375" customWidth="1"/>
    <col min="6" max="6" width="6.375" customWidth="1"/>
    <col min="7" max="11" width="7.8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96" t="s">
        <v>144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00" t="s">
        <v>23</v>
      </c>
      <c r="K3" s="100"/>
    </row>
    <row r="4" spans="1:11" ht="22.7" customHeight="1">
      <c r="A4" s="98" t="s">
        <v>145</v>
      </c>
      <c r="B4" s="98" t="s">
        <v>102</v>
      </c>
      <c r="C4" s="98" t="s">
        <v>146</v>
      </c>
      <c r="D4" s="98"/>
      <c r="E4" s="98"/>
      <c r="F4" s="98" t="s">
        <v>147</v>
      </c>
      <c r="G4" s="98"/>
      <c r="H4" s="98"/>
      <c r="I4" s="98" t="s">
        <v>148</v>
      </c>
      <c r="J4" s="98"/>
      <c r="K4" s="98"/>
    </row>
    <row r="5" spans="1:11" ht="22.7" customHeight="1">
      <c r="A5" s="98"/>
      <c r="B5" s="98"/>
      <c r="C5" s="11" t="s">
        <v>102</v>
      </c>
      <c r="D5" s="11" t="s">
        <v>99</v>
      </c>
      <c r="E5" s="11" t="s">
        <v>100</v>
      </c>
      <c r="F5" s="11" t="s">
        <v>102</v>
      </c>
      <c r="G5" s="11" t="s">
        <v>99</v>
      </c>
      <c r="H5" s="11" t="s">
        <v>100</v>
      </c>
      <c r="I5" s="11" t="s">
        <v>102</v>
      </c>
      <c r="J5" s="11" t="s">
        <v>99</v>
      </c>
      <c r="K5" s="11" t="s">
        <v>100</v>
      </c>
    </row>
    <row r="6" spans="1:11" ht="22.7" customHeight="1">
      <c r="A6" s="34" t="s">
        <v>102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22.7" customHeight="1">
      <c r="A7" s="50" t="s">
        <v>186</v>
      </c>
      <c r="B7" s="49">
        <v>1790133.06</v>
      </c>
      <c r="C7" s="30" t="s">
        <v>277</v>
      </c>
      <c r="D7" s="46">
        <v>1580133.06</v>
      </c>
      <c r="E7" s="46">
        <v>210000</v>
      </c>
      <c r="F7" s="51"/>
      <c r="G7" s="51"/>
      <c r="H7" s="51"/>
      <c r="I7" s="51"/>
      <c r="J7" s="51"/>
      <c r="K7" s="51"/>
    </row>
    <row r="8" spans="1:11" ht="22.7" customHeight="1">
      <c r="A8" s="52"/>
      <c r="B8" s="53"/>
      <c r="C8" s="53"/>
      <c r="D8" s="51"/>
      <c r="E8" s="51"/>
      <c r="F8" s="51"/>
      <c r="G8" s="51"/>
      <c r="H8" s="51"/>
      <c r="I8" s="51"/>
      <c r="J8" s="51"/>
      <c r="K8" s="51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29" type="noConversion"/>
  <pageMargins left="0.35433070866141736" right="0.35433070866141736" top="0.27559055118110237" bottom="0.2755905511811023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G22" sqref="G22"/>
    </sheetView>
  </sheetViews>
  <sheetFormatPr defaultColWidth="10" defaultRowHeight="13.5"/>
  <cols>
    <col min="1" max="1" width="16.75" customWidth="1"/>
    <col min="2" max="2" width="17.375" customWidth="1"/>
    <col min="3" max="5" width="16.25" customWidth="1"/>
  </cols>
  <sheetData>
    <row r="1" spans="1:5" ht="14.25" customHeight="1">
      <c r="A1" s="41"/>
    </row>
    <row r="2" spans="1:5" ht="36.950000000000003" customHeight="1">
      <c r="A2" s="96" t="s">
        <v>149</v>
      </c>
      <c r="B2" s="96"/>
      <c r="C2" s="96"/>
      <c r="D2" s="96"/>
      <c r="E2" s="96"/>
    </row>
    <row r="3" spans="1:5" ht="21.95" customHeight="1">
      <c r="A3" s="9"/>
      <c r="B3" s="9"/>
      <c r="C3" s="100" t="s">
        <v>23</v>
      </c>
      <c r="D3" s="100"/>
      <c r="E3" s="100"/>
    </row>
    <row r="4" spans="1:5" ht="22.7" customHeight="1">
      <c r="A4" s="101" t="s">
        <v>97</v>
      </c>
      <c r="B4" s="101"/>
      <c r="C4" s="101" t="s">
        <v>146</v>
      </c>
      <c r="D4" s="101"/>
      <c r="E4" s="101"/>
    </row>
    <row r="5" spans="1:5" ht="22.7" customHeight="1">
      <c r="A5" s="42" t="s">
        <v>150</v>
      </c>
      <c r="B5" s="42" t="s">
        <v>151</v>
      </c>
      <c r="C5" s="43" t="s">
        <v>102</v>
      </c>
      <c r="D5" s="42" t="s">
        <v>99</v>
      </c>
      <c r="E5" s="42" t="s">
        <v>100</v>
      </c>
    </row>
    <row r="6" spans="1:5" ht="22.7" customHeight="1">
      <c r="A6" s="44"/>
      <c r="B6" s="45" t="s">
        <v>102</v>
      </c>
      <c r="C6" s="46">
        <v>1790133.06</v>
      </c>
      <c r="D6" s="46">
        <f>D7+D10+D15</f>
        <v>1580133.06</v>
      </c>
      <c r="E6" s="46">
        <v>210000</v>
      </c>
    </row>
    <row r="7" spans="1:5" ht="29.1" customHeight="1">
      <c r="A7" s="30" t="s">
        <v>190</v>
      </c>
      <c r="B7" s="30" t="s">
        <v>103</v>
      </c>
      <c r="C7" s="46">
        <v>1546021.69</v>
      </c>
      <c r="D7" s="46">
        <v>1336021.69</v>
      </c>
      <c r="E7" s="46">
        <v>210000</v>
      </c>
    </row>
    <row r="8" spans="1:5" ht="29.1" customHeight="1">
      <c r="A8" s="30" t="s">
        <v>104</v>
      </c>
      <c r="B8" s="30" t="s">
        <v>191</v>
      </c>
      <c r="C8" s="46">
        <v>1546021.69</v>
      </c>
      <c r="D8" s="46">
        <v>1336021.69</v>
      </c>
      <c r="E8" s="46">
        <v>210000</v>
      </c>
    </row>
    <row r="9" spans="1:5" ht="29.1" customHeight="1">
      <c r="A9" s="32" t="s">
        <v>189</v>
      </c>
      <c r="B9" s="32" t="s">
        <v>105</v>
      </c>
      <c r="C9" s="47">
        <v>1336021.69</v>
      </c>
      <c r="D9" s="47">
        <v>1336021.69</v>
      </c>
      <c r="E9" s="47">
        <v>210000</v>
      </c>
    </row>
    <row r="10" spans="1:5" ht="29.1" customHeight="1">
      <c r="A10" s="32" t="s">
        <v>251</v>
      </c>
      <c r="B10" s="30" t="s">
        <v>253</v>
      </c>
      <c r="C10" s="111">
        <v>172109.78</v>
      </c>
      <c r="D10" s="111">
        <v>172109.78</v>
      </c>
      <c r="E10" s="112"/>
    </row>
    <row r="11" spans="1:5" ht="29.1" customHeight="1">
      <c r="A11" s="32" t="s">
        <v>252</v>
      </c>
      <c r="B11" s="32" t="s">
        <v>254</v>
      </c>
      <c r="C11" s="112">
        <v>11730</v>
      </c>
      <c r="D11" s="112">
        <v>11730</v>
      </c>
      <c r="E11" s="112"/>
    </row>
    <row r="12" spans="1:5" ht="29.1" customHeight="1">
      <c r="A12" s="32" t="s">
        <v>252</v>
      </c>
      <c r="B12" s="90" t="s">
        <v>255</v>
      </c>
      <c r="C12" s="112">
        <v>155340.78</v>
      </c>
      <c r="D12" s="112">
        <v>155340.78</v>
      </c>
      <c r="E12" s="112"/>
    </row>
    <row r="13" spans="1:5" ht="29.1" customHeight="1">
      <c r="A13" s="32" t="s">
        <v>258</v>
      </c>
      <c r="B13" s="90" t="s">
        <v>257</v>
      </c>
      <c r="C13" s="112">
        <v>5039</v>
      </c>
      <c r="D13" s="112">
        <v>5039</v>
      </c>
      <c r="E13" s="112"/>
    </row>
    <row r="14" spans="1:5" ht="29.1" customHeight="1">
      <c r="A14" s="32" t="s">
        <v>256</v>
      </c>
      <c r="B14" s="32" t="s">
        <v>257</v>
      </c>
      <c r="C14" s="112">
        <v>5039</v>
      </c>
      <c r="D14" s="112">
        <v>5039</v>
      </c>
      <c r="E14" s="112"/>
    </row>
    <row r="15" spans="1:5" ht="29.1" customHeight="1">
      <c r="A15" s="32" t="s">
        <v>259</v>
      </c>
      <c r="B15" s="30" t="s">
        <v>260</v>
      </c>
      <c r="C15" s="111">
        <v>72001.59</v>
      </c>
      <c r="D15" s="111">
        <v>72001.59</v>
      </c>
      <c r="E15" s="112"/>
    </row>
    <row r="16" spans="1:5" ht="29.1" customHeight="1">
      <c r="A16" s="32" t="s">
        <v>261</v>
      </c>
      <c r="B16" s="32" t="s">
        <v>262</v>
      </c>
      <c r="C16" s="112">
        <v>72001.59</v>
      </c>
      <c r="D16" s="112">
        <v>72001.59</v>
      </c>
      <c r="E16" s="112"/>
    </row>
    <row r="17" spans="1:5" ht="29.1" customHeight="1">
      <c r="A17" s="32" t="s">
        <v>263</v>
      </c>
      <c r="B17" s="32" t="s">
        <v>264</v>
      </c>
      <c r="C17" s="112">
        <v>72001.59</v>
      </c>
      <c r="D17" s="112">
        <v>72001.59</v>
      </c>
      <c r="E17" s="112"/>
    </row>
    <row r="18" spans="1:5" ht="29.1" customHeight="1">
      <c r="A18" s="32"/>
      <c r="B18" s="32"/>
      <c r="C18" s="80"/>
      <c r="D18" s="80"/>
      <c r="E18" s="80"/>
    </row>
    <row r="19" spans="1:5" ht="29.1" customHeight="1">
      <c r="A19" s="32"/>
      <c r="B19" s="32"/>
      <c r="C19" s="80"/>
      <c r="D19" s="80"/>
      <c r="E19" s="80"/>
    </row>
    <row r="20" spans="1:5" ht="29.1" customHeight="1">
      <c r="A20" s="32"/>
      <c r="B20" s="32"/>
      <c r="C20" s="80"/>
      <c r="D20" s="80"/>
      <c r="E20" s="80"/>
    </row>
    <row r="21" spans="1:5" ht="29.1" customHeight="1">
      <c r="A21" s="32"/>
      <c r="B21" s="32"/>
      <c r="C21" s="80"/>
      <c r="D21" s="80"/>
      <c r="E21" s="80"/>
    </row>
    <row r="22" spans="1:5" ht="29.1" customHeight="1">
      <c r="A22" s="32"/>
      <c r="B22" s="32"/>
      <c r="C22" s="80"/>
      <c r="D22" s="80"/>
      <c r="E22" s="80"/>
    </row>
    <row r="23" spans="1:5" ht="29.1" customHeight="1">
      <c r="A23" s="32"/>
      <c r="B23" s="32"/>
      <c r="C23" s="80"/>
      <c r="D23" s="80"/>
      <c r="E23" s="80"/>
    </row>
    <row r="24" spans="1:5" ht="29.1" customHeight="1">
      <c r="A24" s="32"/>
      <c r="B24" s="32"/>
      <c r="C24" s="80"/>
      <c r="D24" s="80"/>
      <c r="E24" s="80"/>
    </row>
    <row r="25" spans="1:5" ht="29.1" customHeight="1">
      <c r="A25" s="32"/>
      <c r="B25" s="32"/>
      <c r="C25" s="80"/>
      <c r="D25" s="80"/>
      <c r="E25" s="80"/>
    </row>
    <row r="26" spans="1:5" ht="29.1" customHeight="1">
      <c r="A26" s="32"/>
      <c r="B26" s="32"/>
      <c r="C26" s="80"/>
      <c r="D26" s="80"/>
      <c r="E26" s="80"/>
    </row>
    <row r="27" spans="1:5" ht="29.1" customHeight="1">
      <c r="A27" s="32"/>
      <c r="B27" s="32"/>
      <c r="C27" s="31"/>
      <c r="D27" s="31"/>
      <c r="E27" s="31"/>
    </row>
    <row r="28" spans="1:5" ht="29.1" customHeight="1">
      <c r="A28" s="32"/>
      <c r="B28" s="32"/>
      <c r="C28" s="31"/>
      <c r="D28" s="31"/>
      <c r="E28" s="31"/>
    </row>
  </sheetData>
  <mergeCells count="4">
    <mergeCell ref="A2:E2"/>
    <mergeCell ref="C3:E3"/>
    <mergeCell ref="A4:B4"/>
    <mergeCell ref="C4:E4"/>
  </mergeCells>
  <phoneticPr fontId="29" type="noConversion"/>
  <pageMargins left="0.74803149606299213" right="0.74803149606299213" top="0.27559055118110237" bottom="0.2755905511811023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3"/>
  <sheetViews>
    <sheetView topLeftCell="A7" workbookViewId="0">
      <selection activeCell="I11" sqref="I11"/>
    </sheetView>
  </sheetViews>
  <sheetFormatPr defaultColWidth="10" defaultRowHeight="13.5"/>
  <cols>
    <col min="1" max="1" width="13.75" customWidth="1"/>
    <col min="2" max="2" width="25.25" customWidth="1"/>
    <col min="3" max="3" width="19.625" customWidth="1"/>
    <col min="4" max="4" width="20.375" customWidth="1"/>
    <col min="5" max="5" width="21.5" customWidth="1"/>
  </cols>
  <sheetData>
    <row r="1" spans="1:5" ht="18" customHeight="1">
      <c r="A1" s="8"/>
      <c r="B1" s="8"/>
      <c r="C1" s="8"/>
      <c r="D1" s="8"/>
      <c r="E1" s="8"/>
    </row>
    <row r="2" spans="1:5" ht="39.950000000000003" customHeight="1">
      <c r="A2" s="96" t="s">
        <v>152</v>
      </c>
      <c r="B2" s="96"/>
      <c r="C2" s="96"/>
      <c r="D2" s="96"/>
      <c r="E2" s="96"/>
    </row>
    <row r="3" spans="1:5" ht="22.7" customHeight="1">
      <c r="A3" s="102"/>
      <c r="B3" s="102"/>
      <c r="C3" s="9"/>
      <c r="D3" s="9"/>
      <c r="E3" s="37" t="s">
        <v>23</v>
      </c>
    </row>
    <row r="4" spans="1:5" ht="22.7" customHeight="1">
      <c r="A4" s="101" t="s">
        <v>153</v>
      </c>
      <c r="B4" s="101"/>
      <c r="C4" s="101" t="s">
        <v>154</v>
      </c>
      <c r="D4" s="101"/>
      <c r="E4" s="101"/>
    </row>
    <row r="5" spans="1:5" ht="22.7" customHeight="1">
      <c r="A5" s="38" t="s">
        <v>150</v>
      </c>
      <c r="B5" s="38" t="s">
        <v>151</v>
      </c>
      <c r="C5" s="38" t="s">
        <v>102</v>
      </c>
      <c r="D5" s="38" t="s">
        <v>155</v>
      </c>
      <c r="E5" s="38" t="s">
        <v>156</v>
      </c>
    </row>
    <row r="6" spans="1:5" ht="22.7" customHeight="1">
      <c r="A6" s="38"/>
      <c r="B6" s="39" t="s">
        <v>102</v>
      </c>
      <c r="C6" s="115">
        <f>C7+C19+C32</f>
        <v>1580133.06</v>
      </c>
      <c r="D6" s="115">
        <f>D7+D32</f>
        <v>1301465.27</v>
      </c>
      <c r="E6" s="115">
        <f>E19</f>
        <v>278667.78999999998</v>
      </c>
    </row>
    <row r="7" spans="1:5" ht="24.75" customHeight="1">
      <c r="A7" s="30" t="s">
        <v>157</v>
      </c>
      <c r="B7" s="30" t="s">
        <v>158</v>
      </c>
      <c r="C7" s="40">
        <f>D7+E7</f>
        <v>1289735.27</v>
      </c>
      <c r="D7" s="115">
        <v>1289735.27</v>
      </c>
      <c r="E7" s="115"/>
    </row>
    <row r="8" spans="1:5" ht="24.75" customHeight="1">
      <c r="A8" s="84" t="s">
        <v>204</v>
      </c>
      <c r="B8" s="83" t="s">
        <v>223</v>
      </c>
      <c r="C8" s="40">
        <f t="shared" ref="C8:C33" si="0">D8+E8</f>
        <v>473886</v>
      </c>
      <c r="D8" s="116">
        <v>473886</v>
      </c>
      <c r="E8" s="117"/>
    </row>
    <row r="9" spans="1:5" ht="24.75" customHeight="1">
      <c r="A9" s="84" t="s">
        <v>205</v>
      </c>
      <c r="B9" s="83" t="s">
        <v>224</v>
      </c>
      <c r="C9" s="40">
        <f t="shared" si="0"/>
        <v>202135.5</v>
      </c>
      <c r="D9" s="118">
        <v>202135.5</v>
      </c>
      <c r="E9" s="112"/>
    </row>
    <row r="10" spans="1:5" ht="24.75" customHeight="1">
      <c r="A10" s="84" t="s">
        <v>206</v>
      </c>
      <c r="B10" s="83" t="s">
        <v>225</v>
      </c>
      <c r="C10" s="40">
        <f t="shared" si="0"/>
        <v>218080</v>
      </c>
      <c r="D10" s="118">
        <v>218080</v>
      </c>
      <c r="E10" s="112"/>
    </row>
    <row r="11" spans="1:5" ht="24.75" customHeight="1">
      <c r="A11" s="84" t="s">
        <v>207</v>
      </c>
      <c r="B11" s="83" t="s">
        <v>226</v>
      </c>
      <c r="C11" s="40">
        <f t="shared" si="0"/>
        <v>0</v>
      </c>
      <c r="D11" s="118"/>
      <c r="E11" s="112"/>
    </row>
    <row r="12" spans="1:5" ht="24.75" customHeight="1">
      <c r="A12" s="84" t="s">
        <v>208</v>
      </c>
      <c r="B12" s="83" t="s">
        <v>227</v>
      </c>
      <c r="C12" s="40">
        <f t="shared" si="0"/>
        <v>101858.4</v>
      </c>
      <c r="D12" s="118">
        <v>101858.4</v>
      </c>
      <c r="E12" s="112"/>
    </row>
    <row r="13" spans="1:5" ht="24.75" customHeight="1">
      <c r="A13" s="84" t="s">
        <v>209</v>
      </c>
      <c r="B13" s="83" t="s">
        <v>228</v>
      </c>
      <c r="C13" s="40">
        <f>D13+E13</f>
        <v>155340.78</v>
      </c>
      <c r="D13" s="112">
        <v>155340.78</v>
      </c>
      <c r="E13" s="112"/>
    </row>
    <row r="14" spans="1:5" ht="24.75" customHeight="1">
      <c r="A14" s="84" t="s">
        <v>210</v>
      </c>
      <c r="B14" s="83" t="s">
        <v>229</v>
      </c>
      <c r="C14" s="40">
        <f t="shared" si="0"/>
        <v>0</v>
      </c>
      <c r="D14" s="112"/>
      <c r="E14" s="112"/>
    </row>
    <row r="15" spans="1:5" ht="24.75" customHeight="1">
      <c r="A15" s="84" t="s">
        <v>234</v>
      </c>
      <c r="B15" s="83" t="s">
        <v>230</v>
      </c>
      <c r="C15" s="40">
        <f t="shared" si="0"/>
        <v>72001.59</v>
      </c>
      <c r="D15" s="112">
        <v>72001.59</v>
      </c>
      <c r="E15" s="112"/>
    </row>
    <row r="16" spans="1:5" ht="24.75" customHeight="1">
      <c r="A16" s="84" t="s">
        <v>212</v>
      </c>
      <c r="B16" s="83" t="s">
        <v>231</v>
      </c>
      <c r="C16" s="40">
        <f t="shared" si="0"/>
        <v>5039</v>
      </c>
      <c r="D16" s="112">
        <v>5039</v>
      </c>
      <c r="E16" s="112"/>
    </row>
    <row r="17" spans="1:5" ht="24.75" customHeight="1">
      <c r="A17" s="84" t="s">
        <v>213</v>
      </c>
      <c r="B17" s="83" t="s">
        <v>232</v>
      </c>
      <c r="C17" s="40">
        <f t="shared" si="0"/>
        <v>0</v>
      </c>
      <c r="D17" s="112"/>
      <c r="E17" s="112"/>
    </row>
    <row r="18" spans="1:5" ht="24.75" customHeight="1">
      <c r="A18" s="84" t="s">
        <v>222</v>
      </c>
      <c r="B18" s="83" t="s">
        <v>233</v>
      </c>
      <c r="C18" s="40">
        <f t="shared" si="0"/>
        <v>61394</v>
      </c>
      <c r="D18" s="112">
        <v>61394</v>
      </c>
      <c r="E18" s="112"/>
    </row>
    <row r="19" spans="1:5" ht="24.75" customHeight="1">
      <c r="A19" s="27" t="s">
        <v>172</v>
      </c>
      <c r="B19" s="30" t="s">
        <v>173</v>
      </c>
      <c r="C19" s="40">
        <f t="shared" si="0"/>
        <v>278667.78999999998</v>
      </c>
      <c r="D19" s="112"/>
      <c r="E19" s="46">
        <v>278667.78999999998</v>
      </c>
    </row>
    <row r="20" spans="1:5" ht="24.75" customHeight="1">
      <c r="A20" s="84" t="s">
        <v>204</v>
      </c>
      <c r="B20" s="83" t="s">
        <v>192</v>
      </c>
      <c r="C20" s="40">
        <f t="shared" si="0"/>
        <v>50000</v>
      </c>
      <c r="D20" s="112"/>
      <c r="E20" s="47">
        <v>50000</v>
      </c>
    </row>
    <row r="21" spans="1:5" ht="24.75" customHeight="1">
      <c r="A21" s="84" t="s">
        <v>205</v>
      </c>
      <c r="B21" s="83" t="s">
        <v>193</v>
      </c>
      <c r="C21" s="40">
        <f t="shared" si="0"/>
        <v>76000</v>
      </c>
      <c r="D21" s="112"/>
      <c r="E21" s="47">
        <v>76000</v>
      </c>
    </row>
    <row r="22" spans="1:5" ht="24.75" customHeight="1">
      <c r="A22" s="84" t="s">
        <v>208</v>
      </c>
      <c r="B22" s="83" t="s">
        <v>194</v>
      </c>
      <c r="C22" s="40">
        <f t="shared" si="0"/>
        <v>13000</v>
      </c>
      <c r="D22" s="112"/>
      <c r="E22" s="47">
        <v>13000</v>
      </c>
    </row>
    <row r="23" spans="1:5" ht="24.75" customHeight="1">
      <c r="A23" s="84" t="s">
        <v>211</v>
      </c>
      <c r="B23" s="83" t="s">
        <v>195</v>
      </c>
      <c r="C23" s="40">
        <f t="shared" si="0"/>
        <v>25000</v>
      </c>
      <c r="D23" s="112"/>
      <c r="E23" s="47">
        <v>25000</v>
      </c>
    </row>
    <row r="24" spans="1:5" ht="24.75" customHeight="1">
      <c r="A24" s="84" t="s">
        <v>214</v>
      </c>
      <c r="B24" s="83" t="s">
        <v>196</v>
      </c>
      <c r="C24" s="40">
        <f t="shared" si="0"/>
        <v>9000</v>
      </c>
      <c r="D24" s="112"/>
      <c r="E24" s="47">
        <v>9000</v>
      </c>
    </row>
    <row r="25" spans="1:5" ht="24.75" customHeight="1">
      <c r="A25" s="84" t="s">
        <v>215</v>
      </c>
      <c r="B25" s="83" t="s">
        <v>197</v>
      </c>
      <c r="C25" s="40">
        <f t="shared" si="0"/>
        <v>12000</v>
      </c>
      <c r="D25" s="112"/>
      <c r="E25" s="47">
        <v>12000</v>
      </c>
    </row>
    <row r="26" spans="1:5" ht="24.75" customHeight="1">
      <c r="A26" s="84" t="s">
        <v>216</v>
      </c>
      <c r="B26" s="83" t="s">
        <v>198</v>
      </c>
      <c r="C26" s="40">
        <f t="shared" si="0"/>
        <v>9000</v>
      </c>
      <c r="D26" s="112"/>
      <c r="E26" s="47">
        <v>9000</v>
      </c>
    </row>
    <row r="27" spans="1:5" ht="24.75" customHeight="1">
      <c r="A27" s="84" t="s">
        <v>217</v>
      </c>
      <c r="B27" s="83" t="s">
        <v>199</v>
      </c>
      <c r="C27" s="40">
        <f t="shared" si="0"/>
        <v>6000</v>
      </c>
      <c r="D27" s="112"/>
      <c r="E27" s="47">
        <v>6000</v>
      </c>
    </row>
    <row r="28" spans="1:5" ht="24.75" customHeight="1">
      <c r="A28" s="84" t="s">
        <v>218</v>
      </c>
      <c r="B28" s="83" t="s">
        <v>200</v>
      </c>
      <c r="C28" s="40">
        <f t="shared" si="0"/>
        <v>0</v>
      </c>
      <c r="D28" s="112"/>
      <c r="E28" s="47"/>
    </row>
    <row r="29" spans="1:5" ht="24.75" customHeight="1">
      <c r="A29" s="84" t="s">
        <v>219</v>
      </c>
      <c r="B29" s="83" t="s">
        <v>201</v>
      </c>
      <c r="C29" s="40">
        <f t="shared" si="0"/>
        <v>7778.8</v>
      </c>
      <c r="D29" s="112"/>
      <c r="E29" s="47">
        <v>7778.8</v>
      </c>
    </row>
    <row r="30" spans="1:5" ht="24.75" customHeight="1">
      <c r="A30" s="84" t="s">
        <v>220</v>
      </c>
      <c r="B30" s="83" t="s">
        <v>202</v>
      </c>
      <c r="C30" s="40">
        <f t="shared" si="0"/>
        <v>6088.99</v>
      </c>
      <c r="D30" s="112"/>
      <c r="E30" s="47">
        <v>6088.99</v>
      </c>
    </row>
    <row r="31" spans="1:5" ht="24.75" customHeight="1">
      <c r="A31" s="84" t="s">
        <v>221</v>
      </c>
      <c r="B31" s="83" t="s">
        <v>203</v>
      </c>
      <c r="C31" s="40">
        <f t="shared" si="0"/>
        <v>64800</v>
      </c>
      <c r="D31" s="112"/>
      <c r="E31" s="47">
        <v>64800</v>
      </c>
    </row>
    <row r="32" spans="1:5" ht="24.75" customHeight="1">
      <c r="A32" s="27" t="s">
        <v>235</v>
      </c>
      <c r="B32" s="85" t="s">
        <v>237</v>
      </c>
      <c r="C32" s="40">
        <f t="shared" si="0"/>
        <v>11730</v>
      </c>
      <c r="D32" s="111">
        <v>11730</v>
      </c>
      <c r="E32" s="112"/>
    </row>
    <row r="33" spans="1:5" ht="24.75" customHeight="1">
      <c r="A33" s="84" t="s">
        <v>236</v>
      </c>
      <c r="B33" s="83" t="s">
        <v>238</v>
      </c>
      <c r="C33" s="40">
        <f t="shared" si="0"/>
        <v>11730</v>
      </c>
      <c r="D33" s="112">
        <v>11730</v>
      </c>
      <c r="E33" s="112"/>
    </row>
  </sheetData>
  <mergeCells count="4">
    <mergeCell ref="A2:E2"/>
    <mergeCell ref="A3:B3"/>
    <mergeCell ref="A4:B4"/>
    <mergeCell ref="C4:E4"/>
  </mergeCells>
  <phoneticPr fontId="29" type="noConversion"/>
  <printOptions horizontalCentered="1" verticalCentered="1"/>
  <pageMargins left="0.55118110236220474" right="0.55118110236220474" top="0.27559055118110237" bottom="0.27559055118110237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中共宁县县委统战部</cp:lastModifiedBy>
  <cp:lastPrinted>2025-02-12T10:00:10Z</cp:lastPrinted>
  <dcterms:created xsi:type="dcterms:W3CDTF">2023-01-31T08:53:00Z</dcterms:created>
  <dcterms:modified xsi:type="dcterms:W3CDTF">2025-02-13T01:43:12Z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