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表2!$A$1:$B$30</definedName>
    <definedName name="_xlnm.Print_Titles" localSheetId="11">表10!$1:$5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<sst xmlns="http://schemas.openxmlformats.org/spreadsheetml/2006/main" count="365" uniqueCount="318">
  <si>
    <r>
      <rPr>
        <sz val="16"/>
        <rFont val="SimSun"/>
        <charset val="134"/>
      </rPr>
      <t>单位代码：</t>
    </r>
    <r>
      <rPr>
        <sz val="16"/>
        <rFont val="Times New Roman"/>
        <charset val="134"/>
      </rPr>
      <t>621026110001</t>
    </r>
  </si>
  <si>
    <r>
      <rPr>
        <sz val="16"/>
        <rFont val="SimSun"/>
        <charset val="134"/>
      </rPr>
      <t>单位名称：中国共产党宁县委员会政法委员会</t>
    </r>
  </si>
  <si>
    <t>部门预算公开表</t>
  </si>
  <si>
    <t xml:space="preserve">     </t>
  </si>
  <si>
    <r>
      <rPr>
        <sz val="16"/>
        <rFont val="Hiragino Sans GB"/>
        <charset val="134"/>
      </rPr>
      <t>编制日期：</t>
    </r>
    <r>
      <rPr>
        <sz val="16"/>
        <rFont val="Times New Roman"/>
        <charset val="134"/>
      </rPr>
      <t>2025</t>
    </r>
    <r>
      <rPr>
        <sz val="16"/>
        <rFont val="Hiragino Sans GB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Hiragino Sans GB"/>
        <charset val="134"/>
      </rPr>
      <t>月</t>
    </r>
    <r>
      <rPr>
        <sz val="16"/>
        <rFont val="Times New Roman"/>
        <charset val="134"/>
      </rPr>
      <t>13</t>
    </r>
    <r>
      <rPr>
        <sz val="16"/>
        <rFont val="Hiragino Sans GB"/>
        <charset val="134"/>
      </rPr>
      <t>日</t>
    </r>
  </si>
  <si>
    <r>
      <rPr>
        <sz val="16"/>
        <rFont val="Hiragino Sans GB"/>
        <charset val="134"/>
      </rPr>
      <t>部门领导：贾小建</t>
    </r>
  </si>
  <si>
    <t xml:space="preserve">     财务负责人：李小平</t>
  </si>
  <si>
    <r>
      <rPr>
        <sz val="16"/>
        <rFont val="Hiragino Sans GB"/>
        <charset val="134"/>
      </rPr>
      <t xml:space="preserve">    </t>
    </r>
    <r>
      <rPr>
        <sz val="16"/>
        <rFont val="宋体"/>
        <charset val="134"/>
      </rPr>
      <t>制表人：杨</t>
    </r>
    <r>
      <rPr>
        <sz val="16"/>
        <rFont val="Times New Roman"/>
        <charset val="134"/>
      </rPr>
      <t xml:space="preserve">  </t>
    </r>
    <r>
      <rPr>
        <sz val="16"/>
        <rFont val="宋体"/>
        <charset val="134"/>
      </rPr>
      <t>冬</t>
    </r>
  </si>
  <si>
    <t xml:space="preserve">      </t>
  </si>
  <si>
    <t>目   录</t>
  </si>
  <si>
    <t>表  名</t>
  </si>
  <si>
    <t>备  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</si>
  <si>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）单位收支总体情况表</t>
    </r>
  </si>
  <si>
    <t xml:space="preserve">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</si>
  <si>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）单位收入总体情况表</t>
    </r>
  </si>
  <si>
    <t xml:space="preserve">财务预算口径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</si>
  <si>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）单位支出总体情况表</t>
    </r>
  </si>
  <si>
    <t>功能分类全口径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</si>
  <si>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）财政拨款收支总体情况表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</si>
  <si>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）财政拨款支出表</t>
    </r>
  </si>
  <si>
    <t>财政拨款按单位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</si>
  <si>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）一般公共预算支出情况表</t>
    </r>
  </si>
  <si>
    <t>功能分类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</si>
  <si>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）一般公共预算基本支出情况表</t>
    </r>
  </si>
  <si>
    <t>支出经济分类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</si>
  <si>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）一般公共预算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经费、会议费、培训费安排表</t>
    </r>
  </si>
  <si>
    <t>机关运行经费、经济分类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</si>
  <si>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）一般公共预算机关运行经费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</si>
  <si>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）政府性基金预算支出情况表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</si>
  <si>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）单位管理转移支付表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</si>
  <si>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）国有资本经营预算支出情况表</t>
    </r>
  </si>
  <si>
    <r>
      <rPr>
        <sz val="12"/>
        <color indexed="8"/>
        <rFont val="宋体"/>
        <charset val="1"/>
      </rPr>
      <t>（</t>
    </r>
    <r>
      <rPr>
        <sz val="12"/>
        <color indexed="8"/>
        <rFont val="Times New Roman"/>
        <charset val="1"/>
      </rPr>
      <t>13</t>
    </r>
    <r>
      <rPr>
        <sz val="12"/>
        <color indexed="8"/>
        <rFont val="宋体"/>
        <charset val="1"/>
      </rPr>
      <t>）单位整体支出绩效和项目支出绩效目标表</t>
    </r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</si>
  <si>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</si>
  <si>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</si>
  <si>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</si>
  <si>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</si>
  <si>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</si>
  <si>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</si>
  <si>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</si>
  <si>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</si>
  <si>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</si>
  <si>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</si>
  <si>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</si>
  <si>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</si>
  <si>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</si>
  <si>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</si>
  <si>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</si>
  <si>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</si>
  <si>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</si>
  <si>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</si>
  <si>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</si>
  <si>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</si>
  <si>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</si>
  <si>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</si>
  <si>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</si>
  <si>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</si>
  <si>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</si>
  <si>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</si>
  <si>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</si>
  <si>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</si>
  <si>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</si>
  <si>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</si>
  <si>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</si>
  <si>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</si>
  <si>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</si>
  <si>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</si>
  <si>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</si>
  <si>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</si>
  <si>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</si>
  <si>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</si>
  <si>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</si>
  <si>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</si>
  <si>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</si>
  <si>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</si>
  <si>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</si>
  <si>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</si>
  <si>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</si>
  <si>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</si>
  <si>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</si>
  <si>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</si>
  <si>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</si>
  <si>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</si>
  <si>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</si>
  <si>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</si>
  <si>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</si>
  <si>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t xml:space="preserve">                                                     单位：元</t>
  </si>
  <si>
    <r>
      <rPr>
        <b/>
        <sz val="11"/>
        <color indexed="8"/>
        <rFont val="宋体"/>
        <charset val="134"/>
      </rPr>
      <t>项目</t>
    </r>
  </si>
  <si>
    <r>
      <rPr>
        <b/>
        <sz val="11"/>
        <color indexed="8"/>
        <rFont val="宋体"/>
        <charset val="134"/>
      </rPr>
      <t>预算数</t>
    </r>
  </si>
  <si>
    <r>
      <rPr>
        <b/>
        <sz val="11"/>
        <color rgb="FF000000"/>
        <rFont val="宋体"/>
        <charset val="134"/>
      </rPr>
      <t>一、一般公共预算财政拨款收入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</si>
  <si>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本级财力安排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</si>
  <si>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上级专项资金</t>
    </r>
  </si>
  <si>
    <r>
      <rPr>
        <b/>
        <sz val="11"/>
        <color rgb="FF000000"/>
        <rFont val="宋体"/>
        <charset val="134"/>
      </rPr>
      <t>二、政府性基金预算财政拨款收入</t>
    </r>
  </si>
  <si>
    <r>
      <rPr>
        <b/>
        <sz val="11"/>
        <color rgb="FF000000"/>
        <rFont val="宋体"/>
        <charset val="134"/>
      </rPr>
      <t>三、国有资本经营预算收入</t>
    </r>
  </si>
  <si>
    <r>
      <rPr>
        <b/>
        <sz val="11"/>
        <color indexed="8"/>
        <rFont val="宋体"/>
        <charset val="134"/>
      </rPr>
      <t>三、事业收入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</si>
  <si>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教育专户收入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</si>
  <si>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医疗专户收入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</si>
  <si>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其他事业收入</t>
    </r>
  </si>
  <si>
    <r>
      <rPr>
        <b/>
        <sz val="11"/>
        <color indexed="8"/>
        <rFont val="宋体"/>
        <charset val="134"/>
      </rPr>
      <t>四、上级补助收入</t>
    </r>
  </si>
  <si>
    <r>
      <rPr>
        <b/>
        <sz val="11"/>
        <color indexed="8"/>
        <rFont val="宋体"/>
        <charset val="134"/>
      </rPr>
      <t>五、附属单位上缴收入</t>
    </r>
  </si>
  <si>
    <r>
      <rPr>
        <b/>
        <sz val="11"/>
        <color indexed="8"/>
        <rFont val="宋体"/>
        <charset val="134"/>
      </rPr>
      <t>六、经营收入</t>
    </r>
  </si>
  <si>
    <r>
      <rPr>
        <b/>
        <sz val="11"/>
        <color indexed="8"/>
        <rFont val="宋体"/>
        <charset val="134"/>
      </rPr>
      <t>七、其他收入</t>
    </r>
  </si>
  <si>
    <r>
      <rPr>
        <b/>
        <sz val="11"/>
        <color indexed="8"/>
        <rFont val="宋体"/>
        <charset val="134"/>
      </rPr>
      <t>八、上年结转、结余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</si>
  <si>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财政性单位结转结余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</si>
  <si>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财政性单位结转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</si>
  <si>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财政性单位结余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</si>
  <si>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非财政性单位结转结余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</si>
  <si>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非财政性单位结转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</si>
  <si>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非财政性单位结余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</si>
  <si>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教育专户结转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</si>
  <si>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医疗专户结转</t>
    </r>
  </si>
  <si>
    <r>
      <rPr>
        <b/>
        <sz val="11"/>
        <color indexed="8"/>
        <rFont val="宋体"/>
        <charset val="134"/>
      </rPr>
      <t>收入总计</t>
    </r>
  </si>
  <si>
    <t>单位支出总体情况表</t>
  </si>
  <si>
    <t>功能分类科目</t>
  </si>
  <si>
    <t>支出合计</t>
  </si>
  <si>
    <t>基本支出</t>
  </si>
  <si>
    <t>项目支出</t>
  </si>
  <si>
    <t>上年结转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</si>
  <si>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</si>
  <si>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>201</t>
    </r>
    <r>
      <rPr>
        <b/>
        <sz val="11"/>
        <color indexed="8"/>
        <rFont val="宋体"/>
        <charset val="134"/>
      </rPr>
      <t>一般公共服务支出</t>
    </r>
  </si>
  <si>
    <r>
      <rPr>
        <sz val="11"/>
        <color indexed="8"/>
        <rFont val="Times New Roman"/>
        <charset val="134"/>
      </rPr>
      <t xml:space="preserve">20131  </t>
    </r>
    <r>
      <rPr>
        <sz val="11"/>
        <color indexed="8"/>
        <rFont val="宋体"/>
        <charset val="134"/>
      </rPr>
      <t>党委办公厅（室）及相关机构事务</t>
    </r>
  </si>
  <si>
    <r>
      <rPr>
        <sz val="11"/>
        <color indexed="8"/>
        <rFont val="Times New Roman"/>
        <charset val="134"/>
      </rPr>
      <t xml:space="preserve">2013101    </t>
    </r>
    <r>
      <rPr>
        <sz val="11"/>
        <color indexed="8"/>
        <rFont val="宋体"/>
        <charset val="134"/>
      </rPr>
      <t>行政运行</t>
    </r>
  </si>
  <si>
    <r>
      <rPr>
        <b/>
        <sz val="11"/>
        <color indexed="8"/>
        <rFont val="Times New Roman"/>
        <charset val="134"/>
      </rPr>
      <t xml:space="preserve">208  </t>
    </r>
    <r>
      <rPr>
        <b/>
        <sz val="11"/>
        <color indexed="8"/>
        <rFont val="宋体"/>
        <charset val="134"/>
      </rPr>
      <t>社会保障和就业支出</t>
    </r>
  </si>
  <si>
    <r>
      <rPr>
        <sz val="11"/>
        <color indexed="8"/>
        <rFont val="Times New Roman"/>
        <charset val="134"/>
      </rPr>
      <t xml:space="preserve">20805  </t>
    </r>
    <r>
      <rPr>
        <sz val="11"/>
        <color indexed="8"/>
        <rFont val="宋体"/>
        <charset val="134"/>
      </rPr>
      <t>行政事业单位养老支出</t>
    </r>
  </si>
  <si>
    <r>
      <rPr>
        <sz val="11"/>
        <color indexed="8"/>
        <rFont val="Times New Roman"/>
        <charset val="134"/>
      </rPr>
      <t xml:space="preserve">2080501  </t>
    </r>
    <r>
      <rPr>
        <sz val="11"/>
        <color indexed="8"/>
        <rFont val="宋体"/>
        <charset val="134"/>
      </rPr>
      <t>行政单位离退休</t>
    </r>
  </si>
  <si>
    <r>
      <rPr>
        <sz val="11"/>
        <color indexed="8"/>
        <rFont val="Times New Roman"/>
        <charset val="134"/>
      </rPr>
      <t xml:space="preserve">2080505  </t>
    </r>
    <r>
      <rPr>
        <sz val="11"/>
        <color indexed="8"/>
        <rFont val="宋体"/>
        <charset val="134"/>
      </rPr>
      <t>机关事业单位基本养老保险缴费支出</t>
    </r>
  </si>
  <si>
    <r>
      <rPr>
        <sz val="11"/>
        <color indexed="8"/>
        <rFont val="Times New Roman"/>
        <charset val="134"/>
      </rPr>
      <t xml:space="preserve">20899  </t>
    </r>
    <r>
      <rPr>
        <sz val="11"/>
        <color indexed="8"/>
        <rFont val="宋体"/>
        <charset val="134"/>
      </rPr>
      <t>其他社会保障和就业支出</t>
    </r>
  </si>
  <si>
    <r>
      <rPr>
        <sz val="11"/>
        <color indexed="8"/>
        <rFont val="Times New Roman"/>
        <charset val="134"/>
      </rPr>
      <t xml:space="preserve">2089999  </t>
    </r>
    <r>
      <rPr>
        <sz val="11"/>
        <color indexed="8"/>
        <rFont val="宋体"/>
        <charset val="134"/>
      </rPr>
      <t>其他社会保障和就业支出</t>
    </r>
  </si>
  <si>
    <r>
      <rPr>
        <b/>
        <sz val="11"/>
        <color indexed="8"/>
        <rFont val="Times New Roman"/>
        <charset val="134"/>
      </rPr>
      <t xml:space="preserve">210  </t>
    </r>
    <r>
      <rPr>
        <b/>
        <sz val="11"/>
        <color indexed="8"/>
        <rFont val="宋体"/>
        <charset val="134"/>
      </rPr>
      <t>卫生健康支出</t>
    </r>
  </si>
  <si>
    <r>
      <rPr>
        <sz val="11"/>
        <color rgb="FF000000"/>
        <rFont val="Times New Roman"/>
        <charset val="134"/>
      </rPr>
      <t xml:space="preserve">21011  </t>
    </r>
    <r>
      <rPr>
        <sz val="11"/>
        <color rgb="FF000000"/>
        <rFont val="宋体"/>
        <charset val="134"/>
      </rPr>
      <t>行政事业单位医疗</t>
    </r>
  </si>
  <si>
    <r>
      <rPr>
        <sz val="11"/>
        <color rgb="FF000000"/>
        <rFont val="Times New Roman"/>
        <charset val="134"/>
      </rPr>
      <t xml:space="preserve"> 2101102  </t>
    </r>
    <r>
      <rPr>
        <sz val="11"/>
        <color rgb="FF000000"/>
        <rFont val="宋体"/>
        <charset val="134"/>
      </rPr>
      <t>行政单位医疗</t>
    </r>
  </si>
  <si>
    <t>财政拨款收支总体情况表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</si>
  <si>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</si>
  <si>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</si>
  <si>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项目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</si>
  <si>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</si>
  <si>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合计</t>
    </r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</si>
  <si>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</si>
  <si>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</si>
  <si>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（一）一般公共预算拨款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</si>
  <si>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</si>
  <si>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（二）政府性基金预算拨款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</si>
  <si>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</si>
  <si>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（三）国有资本经营预算拨款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</si>
  <si>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</si>
  <si>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</si>
  <si>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</si>
  <si>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</si>
  <si>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</si>
  <si>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</si>
  <si>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</si>
  <si>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</si>
  <si>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</si>
  <si>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</si>
  <si>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</si>
  <si>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</si>
  <si>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</si>
  <si>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</si>
  <si>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</si>
  <si>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</si>
  <si>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</si>
  <si>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</si>
  <si>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</si>
  <si>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</si>
  <si>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</si>
  <si>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（二十四）预备费</t>
    </r>
  </si>
  <si>
    <r>
      <rPr>
        <sz val="11"/>
        <rFont val="宋体"/>
        <charset val="134"/>
      </rPr>
      <t>（二十五）其他支出</t>
    </r>
  </si>
  <si>
    <r>
      <rPr>
        <sz val="11"/>
        <rFont val="宋体"/>
        <charset val="134"/>
      </rPr>
      <t>（二十六）转移性支出</t>
    </r>
  </si>
  <si>
    <r>
      <rPr>
        <sz val="11"/>
        <rFont val="宋体"/>
        <charset val="134"/>
      </rPr>
      <t>（二十七）债务还本支出</t>
    </r>
  </si>
  <si>
    <r>
      <rPr>
        <sz val="11"/>
        <rFont val="宋体"/>
        <charset val="134"/>
      </rPr>
      <t>（二十八）债务付息支出</t>
    </r>
  </si>
  <si>
    <r>
      <rPr>
        <sz val="11"/>
        <rFont val="宋体"/>
        <charset val="134"/>
      </rPr>
      <t>（二十九）债务发行费用支出</t>
    </r>
  </si>
  <si>
    <r>
      <rPr>
        <sz val="11"/>
        <rFont val="宋体"/>
        <charset val="134"/>
      </rPr>
      <t>（三十）抗疫特别国债安排的支出</t>
    </r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</si>
  <si>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</si>
  <si>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计</t>
    </r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</si>
  <si>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</si>
  <si>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</si>
  <si>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</si>
  <si>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</si>
  <si>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</si>
  <si>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</si>
  <si>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计</t>
    </r>
  </si>
  <si>
    <r>
      <rPr>
        <sz val="12"/>
        <rFont val="宋体"/>
        <charset val="134"/>
      </rPr>
      <t>中国共产党宁县政法委员会</t>
    </r>
  </si>
  <si>
    <t>一般公共预算支出情况表</t>
  </si>
  <si>
    <t xml:space="preserve">                                       单位：元</t>
  </si>
  <si>
    <t>科目编码</t>
  </si>
  <si>
    <t>科目名称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</si>
  <si>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</si>
  <si>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</si>
  <si>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</si>
  <si>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</si>
  <si>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</si>
  <si>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</si>
  <si>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</si>
  <si>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</si>
  <si>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</si>
  <si>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</si>
  <si>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</si>
  <si>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</si>
  <si>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</si>
  <si>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</si>
  <si>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</si>
  <si>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</si>
  <si>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</si>
  <si>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</si>
  <si>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</si>
  <si>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</si>
  <si>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</si>
  <si>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</si>
  <si>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</si>
  <si>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</si>
  <si>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</si>
  <si>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</si>
  <si>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</si>
  <si>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</si>
  <si>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</si>
  <si>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</si>
  <si>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</si>
  <si>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基本工资</t>
    </r>
  </si>
  <si>
    <t>30102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</si>
  <si>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津贴补贴</t>
    </r>
  </si>
  <si>
    <t>30103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</si>
  <si>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奖金</t>
    </r>
  </si>
  <si>
    <t>30107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</si>
  <si>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绩效工资</t>
    </r>
  </si>
  <si>
    <t>30108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</si>
  <si>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机关事业单位基本养老保险缴费</t>
    </r>
  </si>
  <si>
    <t>30109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</si>
  <si>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职业年金缴费</t>
    </r>
  </si>
  <si>
    <t>30110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</si>
  <si>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职工基本医疗保险缴费</t>
    </r>
  </si>
  <si>
    <t>30111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</si>
  <si>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公务员医疗补助缴费</t>
    </r>
  </si>
  <si>
    <t>30112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</si>
  <si>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其他社会保障缴费</t>
    </r>
  </si>
  <si>
    <t>商品和服务支出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</si>
  <si>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办公费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</si>
  <si>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印刷费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</si>
  <si>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手续费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</si>
  <si>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水费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</si>
  <si>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电费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</si>
  <si>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邮电费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</si>
  <si>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取暖费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</si>
  <si>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物业管理费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</si>
  <si>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差旅费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</si>
  <si>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因公出国（境）费用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</si>
  <si>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维修（护）费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</si>
  <si>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租赁费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</si>
  <si>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会议费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</si>
  <si>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培训费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</si>
  <si>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公务接待费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</si>
  <si>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劳务费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</si>
  <si>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委托业务费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</si>
  <si>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工会经费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</si>
  <si>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福利费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</si>
  <si>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公务用车运行维护费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</si>
  <si>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其他交通费用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</si>
  <si>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其他交通费用</t>
    </r>
    <r>
      <rPr>
        <b/>
        <sz val="9"/>
        <color indexed="10"/>
        <rFont val="宋体"/>
        <charset val="134"/>
      </rPr>
      <t>（车补）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</si>
  <si>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其他商品和服务支出</t>
    </r>
  </si>
  <si>
    <t>对个人和家庭的补助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</si>
  <si>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离休费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</si>
  <si>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退休费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</si>
  <si>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退职（役）费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</si>
  <si>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抚恤金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</si>
  <si>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生活补助</t>
    </r>
  </si>
  <si>
    <t>一般公共预算“三公”经费、会议费、培训费支出情况表</t>
  </si>
  <si>
    <r>
      <rPr>
        <sz val="12"/>
        <rFont val="宋体"/>
        <charset val="134"/>
      </rPr>
      <t>单位名称</t>
    </r>
  </si>
  <si>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</t>
    </r>
  </si>
  <si>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</si>
  <si>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>培训费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</si>
  <si>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</si>
  <si>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因公出国（境）费用</t>
    </r>
  </si>
  <si>
    <r>
      <rPr>
        <sz val="12"/>
        <rFont val="宋体"/>
        <charset val="134"/>
      </rPr>
      <t>公务接待费</t>
    </r>
  </si>
  <si>
    <r>
      <rPr>
        <sz val="12"/>
        <rFont val="宋体"/>
        <charset val="134"/>
      </rPr>
      <t>公务用车购置和运行费</t>
    </r>
  </si>
  <si>
    <r>
      <rPr>
        <sz val="12"/>
        <rFont val="宋体"/>
        <charset val="134"/>
      </rPr>
      <t>公务用车购置费</t>
    </r>
  </si>
  <si>
    <r>
      <rPr>
        <sz val="12"/>
        <rFont val="宋体"/>
        <charset val="134"/>
      </rPr>
      <t>公务用车运行费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</si>
  <si>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计</t>
    </r>
  </si>
  <si>
    <t>中国共产党宁县委员会政法委员会</t>
  </si>
  <si>
    <t>一般公共预算机关运行经费</t>
  </si>
  <si>
    <t>序号</t>
  </si>
  <si>
    <t>经济科目编码</t>
  </si>
  <si>
    <t>经济科目名称</t>
  </si>
  <si>
    <t>合  计</t>
  </si>
  <si>
    <r>
      <rPr>
        <b/>
        <sz val="12"/>
        <color indexed="8"/>
        <rFont val="宋体"/>
        <charset val="134"/>
      </rPr>
      <t>商品和服务支出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</si>
  <si>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办公费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</si>
  <si>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印刷费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</si>
  <si>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手续费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</si>
  <si>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水费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</si>
  <si>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电费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</si>
  <si>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邮电费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</si>
  <si>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取暖费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</si>
  <si>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</si>
  <si>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差旅费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</si>
  <si>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因公出国（境）费用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</si>
  <si>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</si>
  <si>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租赁费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</si>
  <si>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</si>
  <si>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</si>
  <si>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</si>
  <si>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劳务费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</si>
  <si>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委托业务费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</si>
  <si>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</si>
  <si>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福利费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</si>
  <si>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</si>
  <si>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其他交通费用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</si>
  <si>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其他交通费用</t>
    </r>
    <r>
      <rPr>
        <sz val="9"/>
        <color rgb="FF000000"/>
        <rFont val="宋体"/>
        <charset val="134"/>
      </rPr>
      <t>（车补</t>
    </r>
    <r>
      <rPr>
        <sz val="12"/>
        <color rgb="FF000000"/>
        <rFont val="宋体"/>
        <charset val="134"/>
      </rPr>
      <t>）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</si>
  <si>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其他商品和服务支出</t>
    </r>
  </si>
  <si>
    <t>政府性基金预算支出情况表</t>
  </si>
  <si>
    <t>项        目</t>
  </si>
  <si>
    <t>编码</t>
  </si>
  <si>
    <t>名称</t>
  </si>
  <si>
    <t>无</t>
  </si>
  <si>
    <t>单位管理转移支付表</t>
  </si>
  <si>
    <t xml:space="preserve">     单位：元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</si>
  <si>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</si>
  <si>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</si>
  <si>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</si>
  <si>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</si>
  <si>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                                        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</si>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</sst>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</numFmts>
  <fonts count="90">
    <font>
      <sz val="11"/>
      <color indexed="8"/>
      <name val="宋体"/>
      <charset val="1"/>
      <scheme val="minor"/>
    </font>
    <font>
      <sz val="22"/>
      <color indexed="8"/>
      <name val="方正小标宋简体"/>
      <charset val="134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4"/>
      <name val="SimSu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9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10"/>
      <name val="SimSu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b/>
      <sz val="9"/>
      <color indexed="8"/>
      <name val="Times New Roman"/>
      <charset val="1"/>
    </font>
    <font>
      <sz val="9"/>
      <color indexed="8"/>
      <name val="Times New Roman"/>
      <charset val="1"/>
    </font>
    <font>
      <b/>
      <sz val="11"/>
      <color indexed="8"/>
      <name val="宋体"/>
      <charset val="1"/>
      <scheme val="minor"/>
    </font>
    <font>
      <b/>
      <sz val="12"/>
      <name val="SimSun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20"/>
      <name val="方正小标宋简体"/>
      <charset val="134"/>
    </font>
    <font>
      <sz val="12"/>
      <name val="宋体"/>
      <charset val="1"/>
      <scheme val="minor"/>
    </font>
    <font>
      <sz val="12"/>
      <color indexed="8"/>
      <name val="宋体"/>
      <charset val="1"/>
    </font>
    <font>
      <sz val="16"/>
      <color indexed="8"/>
      <name val="Times New Roman"/>
      <charset val="1"/>
    </font>
    <font>
      <sz val="16"/>
      <name val="Times New Roman"/>
      <charset val="134"/>
    </font>
    <font>
      <sz val="36"/>
      <name val="方正小标宋简体"/>
      <charset val="134"/>
    </font>
    <font>
      <sz val="16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name val="宋体"/>
      <charset val="134"/>
    </font>
    <font>
      <sz val="16"/>
      <name val="SimSun"/>
      <charset val="134"/>
    </font>
    <font>
      <b/>
      <sz val="9"/>
      <color indexed="1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4" borderId="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7" applyNumberFormat="0" applyAlignment="0" applyProtection="0">
      <alignment vertical="center"/>
    </xf>
    <xf numFmtId="0" fontId="69" fillId="6" borderId="8" applyNumberFormat="0" applyAlignment="0" applyProtection="0">
      <alignment vertical="center"/>
    </xf>
    <xf numFmtId="0" fontId="70" fillId="6" borderId="7" applyNumberFormat="0" applyAlignment="0" applyProtection="0">
      <alignment vertical="center"/>
    </xf>
    <xf numFmtId="0" fontId="71" fillId="7" borderId="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14" fillId="0" borderId="0"/>
  </cellStyleXfs>
  <cellXfs count="1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176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176" fontId="21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 wrapText="1"/>
    </xf>
    <xf numFmtId="176" fontId="44" fillId="0" borderId="2" xfId="0" applyNumberFormat="1" applyFont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vertical="center" wrapText="1"/>
    </xf>
    <xf numFmtId="176" fontId="43" fillId="0" borderId="2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176" fontId="45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/>
    </xf>
    <xf numFmtId="176" fontId="46" fillId="0" borderId="1" xfId="0" applyNumberFormat="1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45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left" vertical="center"/>
    </xf>
    <xf numFmtId="178" fontId="46" fillId="0" borderId="1" xfId="0" applyNumberFormat="1" applyFont="1" applyBorder="1" applyAlignment="1">
      <alignment horizontal="center" vertical="center"/>
    </xf>
    <xf numFmtId="0" fontId="46" fillId="0" borderId="1" xfId="49" applyFont="1" applyBorder="1" applyAlignment="1">
      <alignment vertical="center"/>
    </xf>
    <xf numFmtId="178" fontId="44" fillId="0" borderId="1" xfId="0" applyNumberFormat="1" applyFont="1" applyBorder="1" applyAlignment="1">
      <alignment horizontal="center" vertical="center"/>
    </xf>
    <xf numFmtId="0" fontId="45" fillId="0" borderId="1" xfId="49" applyFont="1" applyBorder="1" applyAlignment="1">
      <alignment vertical="center"/>
    </xf>
    <xf numFmtId="0" fontId="47" fillId="0" borderId="1" xfId="49" applyFont="1" applyBorder="1" applyAlignment="1">
      <alignment vertical="center"/>
    </xf>
    <xf numFmtId="0" fontId="45" fillId="0" borderId="1" xfId="49" applyFont="1" applyBorder="1" applyAlignment="1">
      <alignment horizontal="center" vertical="center"/>
    </xf>
    <xf numFmtId="178" fontId="45" fillId="0" borderId="1" xfId="0" applyNumberFormat="1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horizontal="right" vertical="center" wrapText="1"/>
    </xf>
    <xf numFmtId="0" fontId="49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/>
    </xf>
    <xf numFmtId="0" fontId="54" fillId="0" borderId="1" xfId="0" applyFont="1" applyBorder="1">
      <alignment vertical="center"/>
    </xf>
    <xf numFmtId="0" fontId="0" fillId="0" borderId="1" xfId="0" applyBorder="1">
      <alignment vertical="center"/>
    </xf>
    <xf numFmtId="0" fontId="55" fillId="0" borderId="0" xfId="0" applyFont="1">
      <alignment vertical="center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O11" sqref="O1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22.7" customHeight="1" spans="1:11">
      <c r="A1" s="120" t="s">
        <v>0</v>
      </c>
      <c r="B1" s="120"/>
      <c r="C1" s="120"/>
      <c r="D1" s="120"/>
      <c r="E1" s="120"/>
      <c r="F1" s="120"/>
      <c r="G1" s="120"/>
      <c r="H1" s="13"/>
      <c r="I1" s="13"/>
      <c r="J1" s="13"/>
      <c r="K1" s="13"/>
    </row>
    <row r="2" ht="37" customHeight="1" spans="1:11">
      <c r="A2" s="120" t="s">
        <v>1</v>
      </c>
      <c r="B2" s="120"/>
      <c r="C2" s="120"/>
      <c r="D2" s="120"/>
      <c r="E2" s="120"/>
      <c r="F2" s="120"/>
      <c r="G2" s="120"/>
      <c r="H2" s="13"/>
      <c r="I2" s="13"/>
      <c r="J2" s="13"/>
      <c r="K2" s="13"/>
    </row>
    <row r="3" ht="68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78.6" customHeight="1" spans="1:11">
      <c r="A4" s="11"/>
      <c r="B4" s="121" t="s">
        <v>2</v>
      </c>
      <c r="C4" s="121"/>
      <c r="D4" s="121"/>
      <c r="E4" s="121"/>
      <c r="F4" s="121"/>
      <c r="G4" s="121"/>
      <c r="H4" s="121"/>
      <c r="I4" s="121"/>
      <c r="J4" s="121"/>
      <c r="K4" s="121"/>
    </row>
    <row r="5" ht="22.7" customHeight="1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22.7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22.7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19" customFormat="1" ht="36" customHeight="1" spans="1:11">
      <c r="A8" s="122"/>
      <c r="B8" s="122" t="s">
        <v>3</v>
      </c>
      <c r="C8" s="122"/>
      <c r="D8" s="123" t="s">
        <v>4</v>
      </c>
      <c r="E8" s="123"/>
      <c r="F8" s="123"/>
      <c r="G8" s="123"/>
      <c r="H8" s="123"/>
      <c r="I8" s="122"/>
      <c r="J8" s="122"/>
      <c r="K8" s="122"/>
    </row>
    <row r="9" s="119" customFormat="1" ht="22.7" customHeight="1" spans="1:1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="119" customFormat="1" ht="22.7" customHeight="1" spans="1:11">
      <c r="A10" s="122"/>
      <c r="B10" s="123" t="s">
        <v>5</v>
      </c>
      <c r="C10" s="123"/>
      <c r="D10" s="123"/>
      <c r="E10" s="124" t="s">
        <v>6</v>
      </c>
      <c r="F10" s="123"/>
      <c r="G10" s="123"/>
      <c r="H10" s="124" t="s">
        <v>7</v>
      </c>
      <c r="I10" s="123"/>
      <c r="J10" s="123"/>
      <c r="K10" s="123"/>
    </row>
    <row r="11" ht="14.25" customHeight="1" spans="1:11">
      <c r="A11" s="11"/>
      <c r="B11" s="11"/>
      <c r="C11" s="11" t="s">
        <v>8</v>
      </c>
      <c r="D11" s="11"/>
      <c r="E11" s="11"/>
      <c r="F11" s="11"/>
      <c r="G11" s="11"/>
      <c r="H11" s="11"/>
      <c r="I11" s="11"/>
      <c r="J11" s="11"/>
      <c r="K11" s="11"/>
    </row>
    <row r="12" ht="14.25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ht="14.25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7">
    <mergeCell ref="A1:G1"/>
    <mergeCell ref="A2:G2"/>
    <mergeCell ref="B4:K4"/>
    <mergeCell ref="D8:H8"/>
    <mergeCell ref="B10:D10"/>
    <mergeCell ref="E10:G10"/>
    <mergeCell ref="H10:K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6" workbookViewId="0">
      <selection activeCell="C10" sqref="C10"/>
    </sheetView>
  </sheetViews>
  <sheetFormatPr defaultColWidth="10" defaultRowHeight="13.5" outlineLevelCol="1"/>
  <cols>
    <col min="1" max="1" width="53.875" customWidth="1"/>
    <col min="2" max="2" width="31.25" customWidth="1"/>
  </cols>
  <sheetData>
    <row r="1" ht="35.45" customHeight="1" spans="1:1">
      <c r="A1" s="11"/>
    </row>
    <row r="2" ht="60" customHeight="1" spans="1:2">
      <c r="A2" s="111" t="s">
        <v>9</v>
      </c>
      <c r="B2" s="111"/>
    </row>
    <row r="3" ht="51" customHeight="1" spans="1:2">
      <c r="A3" s="112" t="s">
        <v>10</v>
      </c>
      <c r="B3" s="112" t="s">
        <v>11</v>
      </c>
    </row>
    <row r="4" ht="51" customHeight="1" spans="1:2">
      <c r="A4" s="113" t="s">
        <v>12</v>
      </c>
      <c r="B4" s="114" t="s">
        <v>13</v>
      </c>
    </row>
    <row r="5" ht="51" customHeight="1" spans="1:2">
      <c r="A5" s="113" t="s">
        <v>14</v>
      </c>
      <c r="B5" s="114" t="s">
        <v>15</v>
      </c>
    </row>
    <row r="6" ht="51" customHeight="1" spans="1:2">
      <c r="A6" s="113" t="s">
        <v>16</v>
      </c>
      <c r="B6" s="114" t="s">
        <v>17</v>
      </c>
    </row>
    <row r="7" ht="51" customHeight="1" spans="1:2">
      <c r="A7" s="113" t="s">
        <v>18</v>
      </c>
      <c r="B7" s="114"/>
    </row>
    <row r="8" ht="51" customHeight="1" spans="1:2">
      <c r="A8" s="113" t="s">
        <v>19</v>
      </c>
      <c r="B8" s="114" t="s">
        <v>20</v>
      </c>
    </row>
    <row r="9" ht="51" customHeight="1" spans="1:2">
      <c r="A9" s="113" t="s">
        <v>21</v>
      </c>
      <c r="B9" s="114" t="s">
        <v>22</v>
      </c>
    </row>
    <row r="10" ht="51" customHeight="1" spans="1:2">
      <c r="A10" s="113" t="s">
        <v>23</v>
      </c>
      <c r="B10" s="114" t="s">
        <v>24</v>
      </c>
    </row>
    <row r="11" ht="51" customHeight="1" spans="1:2">
      <c r="A11" s="113" t="s">
        <v>25</v>
      </c>
      <c r="B11" s="114" t="s">
        <v>26</v>
      </c>
    </row>
    <row r="12" ht="51" customHeight="1" spans="1:2">
      <c r="A12" s="113" t="s">
        <v>27</v>
      </c>
      <c r="B12" s="114"/>
    </row>
    <row r="13" ht="51" customHeight="1" spans="1:2">
      <c r="A13" s="113" t="s">
        <v>28</v>
      </c>
      <c r="B13" s="114"/>
    </row>
    <row r="14" ht="51" customHeight="1" spans="1:2">
      <c r="A14" s="113" t="s">
        <v>29</v>
      </c>
      <c r="B14" s="114" t="s">
        <v>13</v>
      </c>
    </row>
    <row r="15" ht="51" customHeight="1" spans="1:2">
      <c r="A15" s="115" t="s">
        <v>30</v>
      </c>
      <c r="B15" s="116"/>
    </row>
    <row r="16" ht="36" customHeight="1" spans="1:2">
      <c r="A16" s="117" t="s">
        <v>31</v>
      </c>
      <c r="B16" s="118"/>
    </row>
  </sheetData>
  <mergeCells count="1">
    <mergeCell ref="A2:B2"/>
  </mergeCells>
  <pageMargins left="0.865972222222222" right="0.75" top="0.156944444444444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" workbookViewId="0">
      <selection activeCell="H11" sqref="H11"/>
    </sheetView>
  </sheetViews>
  <sheetFormatPr defaultColWidth="10" defaultRowHeight="13.5" outlineLevelCol="3"/>
  <cols>
    <col min="1" max="1" width="31.125" customWidth="1"/>
    <col min="2" max="2" width="12.5" customWidth="1"/>
    <col min="3" max="3" width="29.25" customWidth="1"/>
    <col min="4" max="4" width="14" customWidth="1"/>
  </cols>
  <sheetData>
    <row r="1" ht="26" customHeight="1" spans="1:4">
      <c r="A1" s="12" t="s">
        <v>32</v>
      </c>
      <c r="B1" s="12"/>
      <c r="C1" s="12"/>
      <c r="D1" s="12"/>
    </row>
    <row r="2" ht="22.7" customHeight="1" spans="1:4">
      <c r="A2" s="104"/>
      <c r="B2" s="104"/>
      <c r="C2" s="104"/>
      <c r="D2" s="105" t="s">
        <v>33</v>
      </c>
    </row>
    <row r="3" ht="22.7" customHeight="1" spans="1:4">
      <c r="A3" s="106" t="s">
        <v>34</v>
      </c>
      <c r="B3" s="106"/>
      <c r="C3" s="106" t="s">
        <v>35</v>
      </c>
      <c r="D3" s="106"/>
    </row>
    <row r="4" ht="22.7" customHeight="1" spans="1:4">
      <c r="A4" s="106" t="s">
        <v>36</v>
      </c>
      <c r="B4" s="106" t="s">
        <v>37</v>
      </c>
      <c r="C4" s="106" t="s">
        <v>36</v>
      </c>
      <c r="D4" s="106" t="s">
        <v>37</v>
      </c>
    </row>
    <row r="5" ht="20" customHeight="1" spans="1:4">
      <c r="A5" s="107" t="s">
        <v>38</v>
      </c>
      <c r="B5" s="82">
        <v>5206369.64</v>
      </c>
      <c r="C5" s="107" t="s">
        <v>39</v>
      </c>
      <c r="D5" s="82">
        <v>3930699.23</v>
      </c>
    </row>
    <row r="6" ht="20" customHeight="1" spans="1:4">
      <c r="A6" s="107" t="s">
        <v>40</v>
      </c>
      <c r="B6" s="82"/>
      <c r="C6" s="107" t="s">
        <v>41</v>
      </c>
      <c r="D6" s="82"/>
    </row>
    <row r="7" ht="20" customHeight="1" spans="1:4">
      <c r="A7" s="107" t="s">
        <v>42</v>
      </c>
      <c r="B7" s="82"/>
      <c r="C7" s="107" t="s">
        <v>43</v>
      </c>
      <c r="D7" s="82"/>
    </row>
    <row r="8" ht="20" customHeight="1" spans="1:4">
      <c r="A8" s="107" t="s">
        <v>44</v>
      </c>
      <c r="B8" s="82"/>
      <c r="C8" s="107" t="s">
        <v>45</v>
      </c>
      <c r="D8" s="82"/>
    </row>
    <row r="9" ht="20" customHeight="1" spans="1:4">
      <c r="A9" s="107" t="s">
        <v>46</v>
      </c>
      <c r="B9" s="82"/>
      <c r="C9" s="107" t="s">
        <v>47</v>
      </c>
      <c r="D9" s="82"/>
    </row>
    <row r="10" ht="20" customHeight="1" spans="1:4">
      <c r="A10" s="107" t="s">
        <v>48</v>
      </c>
      <c r="B10" s="82"/>
      <c r="C10" s="107" t="s">
        <v>49</v>
      </c>
      <c r="D10" s="82"/>
    </row>
    <row r="11" ht="20" customHeight="1" spans="1:4">
      <c r="A11" s="107" t="s">
        <v>50</v>
      </c>
      <c r="B11" s="82"/>
      <c r="C11" s="107" t="s">
        <v>51</v>
      </c>
      <c r="D11" s="82"/>
    </row>
    <row r="12" ht="20" customHeight="1" spans="1:4">
      <c r="A12" s="107" t="s">
        <v>52</v>
      </c>
      <c r="B12" s="82"/>
      <c r="C12" s="107" t="s">
        <v>53</v>
      </c>
      <c r="D12" s="82">
        <v>1096898.93</v>
      </c>
    </row>
    <row r="13" ht="20" customHeight="1" spans="1:4">
      <c r="A13" s="107" t="s">
        <v>54</v>
      </c>
      <c r="B13" s="82"/>
      <c r="C13" s="107" t="s">
        <v>55</v>
      </c>
      <c r="D13" s="82"/>
    </row>
    <row r="14" ht="20" customHeight="1" spans="1:4">
      <c r="A14" s="108"/>
      <c r="B14" s="82"/>
      <c r="C14" s="107" t="s">
        <v>56</v>
      </c>
      <c r="D14" s="82">
        <v>178771.48</v>
      </c>
    </row>
    <row r="15" ht="20" customHeight="1" spans="1:4">
      <c r="A15" s="109"/>
      <c r="B15" s="82"/>
      <c r="C15" s="107" t="s">
        <v>57</v>
      </c>
      <c r="D15" s="82"/>
    </row>
    <row r="16" ht="20" customHeight="1" spans="1:4">
      <c r="A16" s="109"/>
      <c r="B16" s="82"/>
      <c r="C16" s="107" t="s">
        <v>58</v>
      </c>
      <c r="D16" s="82"/>
    </row>
    <row r="17" ht="20" customHeight="1" spans="1:4">
      <c r="A17" s="109"/>
      <c r="B17" s="82"/>
      <c r="C17" s="107" t="s">
        <v>59</v>
      </c>
      <c r="D17" s="82"/>
    </row>
    <row r="18" ht="20" customHeight="1" spans="1:4">
      <c r="A18" s="109"/>
      <c r="B18" s="82"/>
      <c r="C18" s="107" t="s">
        <v>60</v>
      </c>
      <c r="D18" s="82"/>
    </row>
    <row r="19" ht="20" customHeight="1" spans="1:4">
      <c r="A19" s="110"/>
      <c r="B19" s="85"/>
      <c r="C19" s="107" t="s">
        <v>61</v>
      </c>
      <c r="D19" s="82"/>
    </row>
    <row r="20" ht="20" customHeight="1" spans="1:4">
      <c r="A20" s="110"/>
      <c r="B20" s="85"/>
      <c r="C20" s="107" t="s">
        <v>62</v>
      </c>
      <c r="D20" s="82"/>
    </row>
    <row r="21" ht="20" customHeight="1" spans="1:4">
      <c r="A21" s="110"/>
      <c r="B21" s="85"/>
      <c r="C21" s="107" t="s">
        <v>63</v>
      </c>
      <c r="D21" s="82"/>
    </row>
    <row r="22" ht="20" customHeight="1" spans="1:4">
      <c r="A22" s="110"/>
      <c r="B22" s="85"/>
      <c r="C22" s="107" t="s">
        <v>64</v>
      </c>
      <c r="D22" s="82"/>
    </row>
    <row r="23" ht="20" customHeight="1" spans="1:4">
      <c r="A23" s="110"/>
      <c r="B23" s="85"/>
      <c r="C23" s="107" t="s">
        <v>65</v>
      </c>
      <c r="D23" s="82"/>
    </row>
    <row r="24" ht="20" customHeight="1" spans="1:4">
      <c r="A24" s="109"/>
      <c r="B24" s="82"/>
      <c r="C24" s="107" t="s">
        <v>66</v>
      </c>
      <c r="D24" s="82"/>
    </row>
    <row r="25" ht="20" customHeight="1" spans="1:4">
      <c r="A25" s="109"/>
      <c r="B25" s="82"/>
      <c r="C25" s="107" t="s">
        <v>67</v>
      </c>
      <c r="D25" s="82"/>
    </row>
    <row r="26" ht="20" customHeight="1" spans="1:4">
      <c r="A26" s="109"/>
      <c r="B26" s="82"/>
      <c r="C26" s="107" t="s">
        <v>68</v>
      </c>
      <c r="D26" s="82"/>
    </row>
    <row r="27" ht="20" customHeight="1" spans="1:4">
      <c r="A27" s="110"/>
      <c r="B27" s="85"/>
      <c r="C27" s="107" t="s">
        <v>69</v>
      </c>
      <c r="D27" s="82"/>
    </row>
    <row r="28" ht="20" customHeight="1" spans="1:4">
      <c r="A28" s="110"/>
      <c r="B28" s="85"/>
      <c r="C28" s="107" t="s">
        <v>70</v>
      </c>
      <c r="D28" s="82"/>
    </row>
    <row r="29" ht="20" customHeight="1" spans="1:4">
      <c r="A29" s="110"/>
      <c r="B29" s="85"/>
      <c r="C29" s="107" t="s">
        <v>71</v>
      </c>
      <c r="D29" s="82"/>
    </row>
    <row r="30" ht="20" customHeight="1" spans="1:4">
      <c r="A30" s="110"/>
      <c r="B30" s="85"/>
      <c r="C30" s="107" t="s">
        <v>72</v>
      </c>
      <c r="D30" s="82"/>
    </row>
    <row r="31" ht="20" customHeight="1" spans="1:4">
      <c r="A31" s="110"/>
      <c r="B31" s="85"/>
      <c r="C31" s="107" t="s">
        <v>73</v>
      </c>
      <c r="D31" s="82"/>
    </row>
    <row r="32" ht="20" customHeight="1" spans="1:4">
      <c r="A32" s="109"/>
      <c r="B32" s="82"/>
      <c r="C32" s="107" t="s">
        <v>74</v>
      </c>
      <c r="D32" s="82"/>
    </row>
    <row r="33" ht="20" customHeight="1" spans="1:4">
      <c r="A33" s="109"/>
      <c r="B33" s="82"/>
      <c r="C33" s="107" t="s">
        <v>75</v>
      </c>
      <c r="D33" s="82"/>
    </row>
    <row r="34" ht="20" customHeight="1" spans="1:4">
      <c r="A34" s="109"/>
      <c r="B34" s="82"/>
      <c r="C34" s="107" t="s">
        <v>76</v>
      </c>
      <c r="D34" s="82"/>
    </row>
    <row r="35" ht="22.7" customHeight="1" spans="1:4">
      <c r="A35" s="110" t="s">
        <v>77</v>
      </c>
      <c r="B35" s="85">
        <f>SUM(B5:B13)</f>
        <v>5206369.64</v>
      </c>
      <c r="C35" s="110" t="s">
        <v>78</v>
      </c>
      <c r="D35" s="85">
        <f>SUM(D5:D34)</f>
        <v>5206369.64</v>
      </c>
    </row>
    <row r="36" ht="22.7" customHeight="1" spans="1:4">
      <c r="A36" s="110" t="s">
        <v>79</v>
      </c>
      <c r="B36" s="85"/>
      <c r="C36" s="110" t="s">
        <v>80</v>
      </c>
      <c r="D36" s="85"/>
    </row>
    <row r="37" ht="22.7" customHeight="1" spans="1:4">
      <c r="A37" s="110" t="s">
        <v>81</v>
      </c>
      <c r="B37" s="82"/>
      <c r="C37" s="109"/>
      <c r="D37" s="82"/>
    </row>
    <row r="38" ht="22.7" customHeight="1" spans="1:4">
      <c r="A38" s="110" t="s">
        <v>82</v>
      </c>
      <c r="B38" s="85">
        <f>B35+B36</f>
        <v>5206369.64</v>
      </c>
      <c r="C38" s="110" t="s">
        <v>83</v>
      </c>
      <c r="D38" s="85">
        <f>D35+D36</f>
        <v>5206369.64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showZeros="0" workbookViewId="0">
      <selection activeCell="D25" sqref="D25"/>
    </sheetView>
  </sheetViews>
  <sheetFormatPr defaultColWidth="7.875" defaultRowHeight="12.75" customHeight="1" outlineLevelCol="1"/>
  <cols>
    <col min="1" max="1" width="42.875" style="18" customWidth="1"/>
    <col min="2" max="2" width="42.375" style="18" customWidth="1"/>
    <col min="3" max="3" width="27.375" style="18" customWidth="1"/>
    <col min="4" max="16384" width="7.875" style="19"/>
  </cols>
  <sheetData>
    <row r="1" ht="30" customHeight="1" spans="1:2">
      <c r="A1" s="1" t="s">
        <v>84</v>
      </c>
      <c r="B1" s="1"/>
    </row>
    <row r="2" ht="24.75" customHeight="1" spans="1:2">
      <c r="A2" s="93" t="s">
        <v>85</v>
      </c>
      <c r="B2" s="94"/>
    </row>
    <row r="3" ht="25" customHeight="1" spans="1:2">
      <c r="A3" s="95" t="s">
        <v>86</v>
      </c>
      <c r="B3" s="95" t="s">
        <v>87</v>
      </c>
    </row>
    <row r="4" ht="25" customHeight="1" spans="1:2">
      <c r="A4" s="96" t="s">
        <v>88</v>
      </c>
      <c r="B4" s="97">
        <f>B5+B6</f>
        <v>5206369.64</v>
      </c>
    </row>
    <row r="5" ht="25" customHeight="1" spans="1:2">
      <c r="A5" s="98" t="s">
        <v>89</v>
      </c>
      <c r="B5" s="99">
        <v>5206369.64</v>
      </c>
    </row>
    <row r="6" ht="25" customHeight="1" spans="1:2">
      <c r="A6" s="98" t="s">
        <v>90</v>
      </c>
      <c r="B6" s="99"/>
    </row>
    <row r="7" ht="25" customHeight="1" spans="1:2">
      <c r="A7" s="96" t="s">
        <v>91</v>
      </c>
      <c r="B7" s="99">
        <f>B8+B9</f>
        <v>0</v>
      </c>
    </row>
    <row r="8" ht="25" customHeight="1" spans="1:2">
      <c r="A8" s="98" t="s">
        <v>89</v>
      </c>
      <c r="B8" s="99"/>
    </row>
    <row r="9" ht="25" customHeight="1" spans="1:2">
      <c r="A9" s="98" t="s">
        <v>90</v>
      </c>
      <c r="B9" s="99"/>
    </row>
    <row r="10" ht="25" customHeight="1" spans="1:2">
      <c r="A10" s="96" t="s">
        <v>92</v>
      </c>
      <c r="B10" s="99"/>
    </row>
    <row r="11" ht="25" customHeight="1" spans="1:2">
      <c r="A11" s="98" t="s">
        <v>89</v>
      </c>
      <c r="B11" s="99"/>
    </row>
    <row r="12" ht="25" customHeight="1" spans="1:2">
      <c r="A12" s="98" t="s">
        <v>90</v>
      </c>
      <c r="B12" s="99"/>
    </row>
    <row r="13" ht="25" customHeight="1" spans="1:2">
      <c r="A13" s="100" t="s">
        <v>93</v>
      </c>
      <c r="B13" s="99">
        <f>SUM(B14:B16)</f>
        <v>0</v>
      </c>
    </row>
    <row r="14" ht="25" customHeight="1" spans="1:2">
      <c r="A14" s="98" t="s">
        <v>94</v>
      </c>
      <c r="B14" s="99"/>
    </row>
    <row r="15" ht="25" customHeight="1" spans="1:2">
      <c r="A15" s="98" t="s">
        <v>95</v>
      </c>
      <c r="B15" s="99"/>
    </row>
    <row r="16" ht="25" customHeight="1" spans="1:2">
      <c r="A16" s="98" t="s">
        <v>96</v>
      </c>
      <c r="B16" s="99"/>
    </row>
    <row r="17" ht="25" customHeight="1" spans="1:2">
      <c r="A17" s="100" t="s">
        <v>97</v>
      </c>
      <c r="B17" s="99"/>
    </row>
    <row r="18" ht="25" customHeight="1" spans="1:2">
      <c r="A18" s="100" t="s">
        <v>98</v>
      </c>
      <c r="B18" s="99"/>
    </row>
    <row r="19" ht="25" customHeight="1" spans="1:2">
      <c r="A19" s="100" t="s">
        <v>99</v>
      </c>
      <c r="B19" s="99"/>
    </row>
    <row r="20" ht="25" customHeight="1" spans="1:2">
      <c r="A20" s="100" t="s">
        <v>100</v>
      </c>
      <c r="B20" s="99"/>
    </row>
    <row r="21" ht="25" customHeight="1" spans="1:2">
      <c r="A21" s="100" t="s">
        <v>101</v>
      </c>
      <c r="B21" s="97">
        <f>B22+B25+B28+B29</f>
        <v>0</v>
      </c>
    </row>
    <row r="22" ht="25" customHeight="1" spans="1:2">
      <c r="A22" s="98" t="s">
        <v>102</v>
      </c>
      <c r="B22" s="97">
        <f>B23+B24</f>
        <v>0</v>
      </c>
    </row>
    <row r="23" ht="25" customHeight="1" spans="1:2">
      <c r="A23" s="101" t="s">
        <v>103</v>
      </c>
      <c r="B23" s="97"/>
    </row>
    <row r="24" ht="25" customHeight="1" spans="1:2">
      <c r="A24" s="101" t="s">
        <v>104</v>
      </c>
      <c r="B24" s="97"/>
    </row>
    <row r="25" ht="25" customHeight="1" spans="1:2">
      <c r="A25" s="98" t="s">
        <v>105</v>
      </c>
      <c r="B25" s="97">
        <f>B26+B27</f>
        <v>0</v>
      </c>
    </row>
    <row r="26" ht="25" customHeight="1" spans="1:2">
      <c r="A26" s="101" t="s">
        <v>106</v>
      </c>
      <c r="B26" s="97"/>
    </row>
    <row r="27" ht="25" customHeight="1" spans="1:2">
      <c r="A27" s="101" t="s">
        <v>107</v>
      </c>
      <c r="B27" s="97"/>
    </row>
    <row r="28" ht="25" customHeight="1" spans="1:2">
      <c r="A28" s="98" t="s">
        <v>108</v>
      </c>
      <c r="B28" s="97"/>
    </row>
    <row r="29" ht="25" customHeight="1" spans="1:2">
      <c r="A29" s="98" t="s">
        <v>109</v>
      </c>
      <c r="B29" s="97"/>
    </row>
    <row r="30" ht="25" customHeight="1" spans="1:2">
      <c r="A30" s="102" t="s">
        <v>110</v>
      </c>
      <c r="B30" s="103">
        <f>B4+B7+B13+B17+B18+B19+B20+B21</f>
        <v>5206369.64</v>
      </c>
    </row>
  </sheetData>
  <sheetProtection formatCells="0" formatColumns="0" formatRows="0"/>
  <mergeCells count="2">
    <mergeCell ref="A1:B1"/>
    <mergeCell ref="A2:B2"/>
  </mergeCells>
  <printOptions horizontalCentered="1"/>
  <pageMargins left="0.354166666666667" right="0.393055555555556" top="0.472222222222222" bottom="0.550694444444444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E11" sqref="E11"/>
    </sheetView>
  </sheetViews>
  <sheetFormatPr defaultColWidth="10" defaultRowHeight="13.5" outlineLevelCol="4"/>
  <cols>
    <col min="1" max="1" width="46.375" customWidth="1"/>
    <col min="2" max="2" width="23.625" customWidth="1"/>
    <col min="3" max="3" width="23.375" customWidth="1"/>
    <col min="4" max="4" width="22.5" customWidth="1"/>
    <col min="5" max="5" width="16.5" customWidth="1"/>
  </cols>
  <sheetData>
    <row r="1" ht="39.95" customHeight="1" spans="1:5">
      <c r="A1" s="12" t="s">
        <v>111</v>
      </c>
      <c r="B1" s="12"/>
      <c r="C1" s="12"/>
      <c r="D1" s="12"/>
      <c r="E1" s="12"/>
    </row>
    <row r="2" ht="22.7" customHeight="1" spans="1:5">
      <c r="A2" s="13"/>
      <c r="B2" s="13"/>
      <c r="C2" s="13"/>
      <c r="D2" s="67" t="s">
        <v>33</v>
      </c>
      <c r="E2" s="67"/>
    </row>
    <row r="3" ht="33" customHeight="1" spans="1:5">
      <c r="A3" s="86" t="s">
        <v>112</v>
      </c>
      <c r="B3" s="86" t="s">
        <v>113</v>
      </c>
      <c r="C3" s="86" t="s">
        <v>114</v>
      </c>
      <c r="D3" s="86" t="s">
        <v>115</v>
      </c>
      <c r="E3" s="86" t="s">
        <v>116</v>
      </c>
    </row>
    <row r="4" s="65" customFormat="1" ht="30" customHeight="1" spans="1:5">
      <c r="A4" s="87" t="s">
        <v>117</v>
      </c>
      <c r="B4" s="88">
        <f>C4+D4</f>
        <v>5206369.64</v>
      </c>
      <c r="C4" s="88">
        <f>C5+C8+C15</f>
        <v>3986369.64</v>
      </c>
      <c r="D4" s="88">
        <f>D5+D8+D15</f>
        <v>1220000</v>
      </c>
      <c r="E4" s="88"/>
    </row>
    <row r="5" ht="35" customHeight="1" spans="1:5">
      <c r="A5" s="89" t="s">
        <v>118</v>
      </c>
      <c r="B5" s="90">
        <f t="shared" ref="B5:B16" si="0">C5+D5</f>
        <v>4596459.17</v>
      </c>
      <c r="C5" s="90">
        <f>C6</f>
        <v>3376459.17</v>
      </c>
      <c r="D5" s="90">
        <v>1220000</v>
      </c>
      <c r="E5" s="90"/>
    </row>
    <row r="6" ht="35" customHeight="1" spans="1:5">
      <c r="A6" s="91" t="s">
        <v>119</v>
      </c>
      <c r="B6" s="90">
        <f t="shared" si="0"/>
        <v>4596459.17</v>
      </c>
      <c r="C6" s="90">
        <v>3376459.17</v>
      </c>
      <c r="D6" s="90">
        <v>1220000</v>
      </c>
      <c r="E6" s="90"/>
    </row>
    <row r="7" ht="35" customHeight="1" spans="1:5">
      <c r="A7" s="91" t="s">
        <v>120</v>
      </c>
      <c r="B7" s="90">
        <f t="shared" si="0"/>
        <v>4596459.17</v>
      </c>
      <c r="C7" s="90">
        <v>3376459.17</v>
      </c>
      <c r="D7" s="90">
        <v>1220000</v>
      </c>
      <c r="E7" s="90"/>
    </row>
    <row r="8" ht="35" customHeight="1" spans="1:5">
      <c r="A8" s="89" t="s">
        <v>121</v>
      </c>
      <c r="B8" s="90">
        <f t="shared" si="0"/>
        <v>431138.99</v>
      </c>
      <c r="C8" s="90">
        <f>C9+C12</f>
        <v>431138.99</v>
      </c>
      <c r="D8" s="90"/>
      <c r="E8" s="90"/>
    </row>
    <row r="9" ht="35" customHeight="1" spans="1:5">
      <c r="A9" s="91" t="s">
        <v>122</v>
      </c>
      <c r="B9" s="90">
        <f t="shared" si="0"/>
        <v>415230.82</v>
      </c>
      <c r="C9" s="90">
        <v>415230.82</v>
      </c>
      <c r="D9" s="90"/>
      <c r="E9" s="90"/>
    </row>
    <row r="10" ht="35" customHeight="1" spans="1:5">
      <c r="A10" s="91" t="s">
        <v>123</v>
      </c>
      <c r="B10" s="90">
        <f t="shared" si="0"/>
        <v>12720</v>
      </c>
      <c r="C10" s="90">
        <v>12720</v>
      </c>
      <c r="D10" s="90"/>
      <c r="E10" s="90"/>
    </row>
    <row r="11" ht="35" customHeight="1" spans="1:5">
      <c r="A11" s="91" t="s">
        <v>124</v>
      </c>
      <c r="B11" s="90">
        <f t="shared" si="0"/>
        <v>402510.82</v>
      </c>
      <c r="C11" s="90">
        <v>402510.82</v>
      </c>
      <c r="D11" s="90"/>
      <c r="E11" s="90"/>
    </row>
    <row r="12" ht="35" customHeight="1" spans="1:5">
      <c r="A12" s="91" t="s">
        <v>125</v>
      </c>
      <c r="B12" s="90">
        <f t="shared" si="0"/>
        <v>15908.17</v>
      </c>
      <c r="C12" s="90">
        <v>15908.17</v>
      </c>
      <c r="D12" s="90"/>
      <c r="E12" s="90"/>
    </row>
    <row r="13" ht="35" customHeight="1" spans="1:5">
      <c r="A13" s="91" t="s">
        <v>126</v>
      </c>
      <c r="B13" s="90">
        <f t="shared" si="0"/>
        <v>15908.17</v>
      </c>
      <c r="C13" s="90">
        <v>15908.17</v>
      </c>
      <c r="D13" s="90"/>
      <c r="E13" s="90"/>
    </row>
    <row r="14" ht="35" customHeight="1" spans="1:5">
      <c r="A14" s="89" t="s">
        <v>127</v>
      </c>
      <c r="B14" s="90">
        <f t="shared" si="0"/>
        <v>178771.48</v>
      </c>
      <c r="C14" s="90">
        <v>178771.48</v>
      </c>
      <c r="D14" s="90"/>
      <c r="E14" s="90"/>
    </row>
    <row r="15" ht="35" customHeight="1" spans="1:5">
      <c r="A15" s="92" t="s">
        <v>128</v>
      </c>
      <c r="B15" s="90">
        <f t="shared" si="0"/>
        <v>178771.48</v>
      </c>
      <c r="C15" s="90">
        <v>178771.48</v>
      </c>
      <c r="D15" s="90"/>
      <c r="E15" s="90"/>
    </row>
    <row r="16" ht="35" customHeight="1" spans="1:5">
      <c r="A16" s="92" t="s">
        <v>129</v>
      </c>
      <c r="B16" s="90">
        <f t="shared" si="0"/>
        <v>178771.48</v>
      </c>
      <c r="C16" s="90">
        <v>178771.48</v>
      </c>
      <c r="D16" s="90"/>
      <c r="E16" s="90"/>
    </row>
  </sheetData>
  <protectedRanges>
    <protectedRange sqref="A8" name="区域1"/>
    <protectedRange sqref="A10:A11 A13" name="区域1_1"/>
    <protectedRange sqref="A12" name="区域1_2"/>
    <protectedRange sqref="C5 C6 C7" name="区域1_3"/>
  </protectedRanges>
  <mergeCells count="2">
    <mergeCell ref="A1:E1"/>
    <mergeCell ref="D2:E2"/>
  </mergeCells>
  <pageMargins left="0.66875" right="0.156944444444444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1" workbookViewId="0">
      <selection activeCell="D6" sqref="D6:D15"/>
    </sheetView>
  </sheetViews>
  <sheetFormatPr defaultColWidth="10" defaultRowHeight="13.5" outlineLevelCol="6"/>
  <cols>
    <col min="1" max="1" width="28.5" customWidth="1"/>
    <col min="2" max="2" width="13.5" customWidth="1"/>
    <col min="3" max="3" width="32.375" customWidth="1"/>
    <col min="4" max="4" width="13.25" customWidth="1"/>
    <col min="5" max="5" width="18.75" customWidth="1"/>
    <col min="6" max="8" width="9.75" customWidth="1"/>
  </cols>
  <sheetData>
    <row r="1" ht="39.95" customHeight="1" spans="1:7">
      <c r="A1" s="12" t="s">
        <v>130</v>
      </c>
      <c r="B1" s="12"/>
      <c r="C1" s="12"/>
      <c r="D1" s="12"/>
      <c r="E1" s="11"/>
      <c r="F1" s="11"/>
      <c r="G1" s="11"/>
    </row>
    <row r="2" ht="22.7" customHeight="1" spans="1:7">
      <c r="A2" s="13"/>
      <c r="B2" s="13"/>
      <c r="C2" s="78" t="s">
        <v>33</v>
      </c>
      <c r="D2" s="78"/>
      <c r="E2" s="13"/>
      <c r="F2" s="13"/>
      <c r="G2" s="13"/>
    </row>
    <row r="3" ht="27" customHeight="1" spans="1:7">
      <c r="A3" s="79" t="s">
        <v>131</v>
      </c>
      <c r="B3" s="80"/>
      <c r="C3" s="79" t="s">
        <v>132</v>
      </c>
      <c r="D3" s="80"/>
      <c r="E3" s="13"/>
      <c r="F3" s="13"/>
      <c r="G3" s="13"/>
    </row>
    <row r="4" ht="29" customHeight="1" spans="1:7">
      <c r="A4" s="80" t="s">
        <v>133</v>
      </c>
      <c r="B4" s="80" t="s">
        <v>134</v>
      </c>
      <c r="C4" s="80" t="s">
        <v>133</v>
      </c>
      <c r="D4" s="80" t="s">
        <v>135</v>
      </c>
      <c r="E4" s="13"/>
      <c r="F4" s="13"/>
      <c r="G4" s="13"/>
    </row>
    <row r="5" ht="20.1" customHeight="1" spans="1:7">
      <c r="A5" s="81" t="s">
        <v>136</v>
      </c>
      <c r="B5" s="82">
        <f>SUM(B6:B8)</f>
        <v>5206369.64</v>
      </c>
      <c r="C5" s="81" t="s">
        <v>137</v>
      </c>
      <c r="D5" s="83">
        <v>5206369.64</v>
      </c>
      <c r="E5" s="13"/>
      <c r="F5" s="13"/>
      <c r="G5" s="13"/>
    </row>
    <row r="6" ht="20.1" customHeight="1" spans="1:7">
      <c r="A6" s="81" t="s">
        <v>138</v>
      </c>
      <c r="B6" s="82">
        <v>5206369.64</v>
      </c>
      <c r="C6" s="81" t="s">
        <v>139</v>
      </c>
      <c r="D6" s="82">
        <v>4596459.17</v>
      </c>
      <c r="E6" s="13"/>
      <c r="F6" s="13"/>
      <c r="G6" s="13"/>
    </row>
    <row r="7" ht="20.1" customHeight="1" spans="1:7">
      <c r="A7" s="81" t="s">
        <v>140</v>
      </c>
      <c r="B7" s="82"/>
      <c r="C7" s="81" t="s">
        <v>141</v>
      </c>
      <c r="D7" s="82"/>
      <c r="E7" s="13"/>
      <c r="F7" s="13"/>
      <c r="G7" s="13"/>
    </row>
    <row r="8" ht="20.1" customHeight="1" spans="1:7">
      <c r="A8" s="81" t="s">
        <v>142</v>
      </c>
      <c r="B8" s="82"/>
      <c r="C8" s="81" t="s">
        <v>143</v>
      </c>
      <c r="D8" s="82"/>
      <c r="E8" s="13"/>
      <c r="F8" s="13"/>
      <c r="G8" s="13"/>
    </row>
    <row r="9" ht="20.1" customHeight="1" spans="1:7">
      <c r="A9" s="81"/>
      <c r="B9" s="82"/>
      <c r="C9" s="81" t="s">
        <v>144</v>
      </c>
      <c r="D9" s="82"/>
      <c r="E9" s="13"/>
      <c r="F9" s="13"/>
      <c r="G9" s="13"/>
    </row>
    <row r="10" ht="20.1" customHeight="1" spans="1:7">
      <c r="A10" s="81"/>
      <c r="B10" s="82"/>
      <c r="C10" s="81" t="s">
        <v>145</v>
      </c>
      <c r="D10" s="82"/>
      <c r="E10" s="13"/>
      <c r="F10" s="13"/>
      <c r="G10" s="13"/>
    </row>
    <row r="11" ht="20.1" customHeight="1" spans="1:7">
      <c r="A11" s="81"/>
      <c r="B11" s="82"/>
      <c r="C11" s="81" t="s">
        <v>146</v>
      </c>
      <c r="D11" s="82"/>
      <c r="E11" s="13"/>
      <c r="F11" s="13"/>
      <c r="G11" s="13"/>
    </row>
    <row r="12" ht="20.1" customHeight="1" spans="1:7">
      <c r="A12" s="84"/>
      <c r="B12" s="85"/>
      <c r="C12" s="81" t="s">
        <v>147</v>
      </c>
      <c r="D12" s="82"/>
      <c r="E12" s="13"/>
      <c r="F12" s="13"/>
      <c r="G12" s="13"/>
    </row>
    <row r="13" ht="20.1" customHeight="1" spans="1:7">
      <c r="A13" s="81"/>
      <c r="B13" s="82"/>
      <c r="C13" s="81" t="s">
        <v>148</v>
      </c>
      <c r="D13" s="82">
        <v>431138.99</v>
      </c>
      <c r="E13" s="13"/>
      <c r="F13" s="13"/>
      <c r="G13" s="52"/>
    </row>
    <row r="14" ht="20.1" customHeight="1" spans="1:7">
      <c r="A14" s="81"/>
      <c r="B14" s="82"/>
      <c r="C14" s="81" t="s">
        <v>149</v>
      </c>
      <c r="D14" s="82"/>
      <c r="E14" s="13"/>
      <c r="F14" s="13"/>
      <c r="G14" s="13"/>
    </row>
    <row r="15" ht="20.1" customHeight="1" spans="1:7">
      <c r="A15" s="81"/>
      <c r="B15" s="82"/>
      <c r="C15" s="81" t="s">
        <v>150</v>
      </c>
      <c r="D15" s="82">
        <v>178771.48</v>
      </c>
      <c r="E15" s="13"/>
      <c r="F15" s="13"/>
      <c r="G15" s="13"/>
    </row>
    <row r="16" ht="20.1" customHeight="1" spans="1:7">
      <c r="A16" s="81"/>
      <c r="B16" s="82"/>
      <c r="C16" s="81" t="s">
        <v>151</v>
      </c>
      <c r="D16" s="82"/>
      <c r="E16" s="13"/>
      <c r="F16" s="13"/>
      <c r="G16" s="13"/>
    </row>
    <row r="17" ht="20.1" customHeight="1" spans="1:7">
      <c r="A17" s="81"/>
      <c r="B17" s="82"/>
      <c r="C17" s="81" t="s">
        <v>152</v>
      </c>
      <c r="D17" s="82"/>
      <c r="E17" s="13"/>
      <c r="F17" s="13"/>
      <c r="G17" s="13"/>
    </row>
    <row r="18" ht="20.1" customHeight="1" spans="1:7">
      <c r="A18" s="81"/>
      <c r="B18" s="82"/>
      <c r="C18" s="81" t="s">
        <v>153</v>
      </c>
      <c r="D18" s="82"/>
      <c r="E18" s="13"/>
      <c r="F18" s="13"/>
      <c r="G18" s="13"/>
    </row>
    <row r="19" ht="20.1" customHeight="1" spans="1:7">
      <c r="A19" s="81"/>
      <c r="B19" s="82"/>
      <c r="C19" s="81" t="s">
        <v>154</v>
      </c>
      <c r="D19" s="82"/>
      <c r="E19" s="13"/>
      <c r="F19" s="13"/>
      <c r="G19" s="13"/>
    </row>
    <row r="20" ht="20.1" customHeight="1" spans="1:7">
      <c r="A20" s="81"/>
      <c r="B20" s="82"/>
      <c r="C20" s="81" t="s">
        <v>155</v>
      </c>
      <c r="D20" s="82"/>
      <c r="E20" s="13"/>
      <c r="F20" s="13"/>
      <c r="G20" s="13"/>
    </row>
    <row r="21" ht="20.1" customHeight="1" spans="1:7">
      <c r="A21" s="81"/>
      <c r="B21" s="82"/>
      <c r="C21" s="81" t="s">
        <v>156</v>
      </c>
      <c r="D21" s="82"/>
      <c r="E21" s="13"/>
      <c r="F21" s="13"/>
      <c r="G21" s="13"/>
    </row>
    <row r="22" ht="20.1" customHeight="1" spans="1:7">
      <c r="A22" s="81"/>
      <c r="B22" s="82"/>
      <c r="C22" s="81" t="s">
        <v>157</v>
      </c>
      <c r="D22" s="82"/>
      <c r="E22" s="13"/>
      <c r="F22" s="13"/>
      <c r="G22" s="13"/>
    </row>
    <row r="23" ht="20.1" customHeight="1" spans="1:7">
      <c r="A23" s="81"/>
      <c r="B23" s="82"/>
      <c r="C23" s="81" t="s">
        <v>158</v>
      </c>
      <c r="D23" s="82"/>
      <c r="E23" s="13"/>
      <c r="F23" s="13"/>
      <c r="G23" s="13"/>
    </row>
    <row r="24" ht="20.1" customHeight="1" spans="1:7">
      <c r="A24" s="81"/>
      <c r="B24" s="82"/>
      <c r="C24" s="81" t="s">
        <v>159</v>
      </c>
      <c r="D24" s="82"/>
      <c r="E24" s="13"/>
      <c r="F24" s="13"/>
      <c r="G24" s="13"/>
    </row>
    <row r="25" ht="20.1" customHeight="1" spans="1:7">
      <c r="A25" s="81"/>
      <c r="B25" s="82"/>
      <c r="C25" s="81" t="s">
        <v>160</v>
      </c>
      <c r="D25" s="82"/>
      <c r="E25" s="13"/>
      <c r="F25" s="13"/>
      <c r="G25" s="13"/>
    </row>
    <row r="26" ht="20.1" customHeight="1" spans="1:7">
      <c r="A26" s="81"/>
      <c r="B26" s="82"/>
      <c r="C26" s="81" t="s">
        <v>161</v>
      </c>
      <c r="D26" s="82"/>
      <c r="E26" s="13"/>
      <c r="F26" s="13"/>
      <c r="G26" s="13"/>
    </row>
    <row r="27" ht="20.1" customHeight="1" spans="1:7">
      <c r="A27" s="81"/>
      <c r="B27" s="82"/>
      <c r="C27" s="81" t="s">
        <v>162</v>
      </c>
      <c r="D27" s="82"/>
      <c r="E27" s="13"/>
      <c r="F27" s="13"/>
      <c r="G27" s="13"/>
    </row>
    <row r="28" ht="20.1" customHeight="1" spans="1:7">
      <c r="A28" s="81"/>
      <c r="B28" s="82"/>
      <c r="C28" s="81" t="s">
        <v>163</v>
      </c>
      <c r="D28" s="82"/>
      <c r="E28" s="13"/>
      <c r="F28" s="13"/>
      <c r="G28" s="13"/>
    </row>
    <row r="29" ht="20.1" customHeight="1" spans="1:7">
      <c r="A29" s="81"/>
      <c r="B29" s="82"/>
      <c r="C29" s="81" t="s">
        <v>164</v>
      </c>
      <c r="D29" s="82"/>
      <c r="E29" s="13"/>
      <c r="F29" s="13"/>
      <c r="G29" s="13"/>
    </row>
    <row r="30" ht="20.1" customHeight="1" spans="1:7">
      <c r="A30" s="81"/>
      <c r="B30" s="82"/>
      <c r="C30" s="81" t="s">
        <v>165</v>
      </c>
      <c r="D30" s="82"/>
      <c r="E30" s="13"/>
      <c r="F30" s="13"/>
      <c r="G30" s="13"/>
    </row>
    <row r="31" ht="20.1" customHeight="1" spans="1:7">
      <c r="A31" s="81"/>
      <c r="B31" s="82"/>
      <c r="C31" s="81" t="s">
        <v>166</v>
      </c>
      <c r="D31" s="82"/>
      <c r="E31" s="13"/>
      <c r="F31" s="13"/>
      <c r="G31" s="13"/>
    </row>
    <row r="32" ht="20.1" customHeight="1" spans="1:7">
      <c r="A32" s="81"/>
      <c r="B32" s="82"/>
      <c r="C32" s="81" t="s">
        <v>167</v>
      </c>
      <c r="D32" s="82"/>
      <c r="E32" s="13"/>
      <c r="F32" s="13"/>
      <c r="G32" s="13"/>
    </row>
    <row r="33" ht="20.1" customHeight="1" spans="1:7">
      <c r="A33" s="81"/>
      <c r="B33" s="82"/>
      <c r="C33" s="81" t="s">
        <v>168</v>
      </c>
      <c r="D33" s="82"/>
      <c r="E33" s="13"/>
      <c r="F33" s="13"/>
      <c r="G33" s="13"/>
    </row>
    <row r="34" ht="20.1" customHeight="1" spans="1:7">
      <c r="A34" s="81"/>
      <c r="B34" s="82"/>
      <c r="C34" s="81" t="s">
        <v>169</v>
      </c>
      <c r="D34" s="82"/>
      <c r="E34" s="13"/>
      <c r="F34" s="13"/>
      <c r="G34" s="13"/>
    </row>
    <row r="35" ht="20.1" customHeight="1" spans="1:7">
      <c r="A35" s="81"/>
      <c r="B35" s="82"/>
      <c r="C35" s="81" t="s">
        <v>170</v>
      </c>
      <c r="D35" s="82"/>
      <c r="E35" s="13"/>
      <c r="F35" s="13"/>
      <c r="G35" s="13"/>
    </row>
    <row r="36" ht="30" customHeight="1" spans="1:7">
      <c r="A36" s="80" t="s">
        <v>171</v>
      </c>
      <c r="B36" s="85">
        <f>B5</f>
        <v>5206369.64</v>
      </c>
      <c r="C36" s="80" t="s">
        <v>172</v>
      </c>
      <c r="D36" s="85">
        <f>D5</f>
        <v>5206369.64</v>
      </c>
      <c r="E36" s="52"/>
      <c r="F36" s="13"/>
      <c r="G36" s="13"/>
    </row>
  </sheetData>
  <mergeCells count="4">
    <mergeCell ref="A1:D1"/>
    <mergeCell ref="C2:D2"/>
    <mergeCell ref="A3:B3"/>
    <mergeCell ref="C3:D3"/>
  </mergeCells>
  <pageMargins left="0.75" right="0.75" top="0.51180555555555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6" sqref="E6"/>
    </sheetView>
  </sheetViews>
  <sheetFormatPr defaultColWidth="10" defaultRowHeight="13.5" outlineLevelRow="6"/>
  <cols>
    <col min="1" max="1" width="16.375" customWidth="1"/>
    <col min="2" max="2" width="14.5" customWidth="1"/>
    <col min="3" max="3" width="14.875" customWidth="1"/>
    <col min="4" max="4" width="12.375" customWidth="1"/>
    <col min="5" max="5" width="13.875" customWidth="1"/>
    <col min="6" max="6" width="8.25" customWidth="1"/>
    <col min="7" max="7" width="12.125" customWidth="1"/>
    <col min="8" max="8" width="11.875" customWidth="1"/>
    <col min="9" max="9" width="7.75" customWidth="1"/>
    <col min="10" max="10" width="10" customWidth="1"/>
    <col min="11" max="11" width="11.125" customWidth="1"/>
  </cols>
  <sheetData>
    <row r="1" ht="14.2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95" customHeight="1" spans="1:11">
      <c r="A2" s="12" t="s">
        <v>173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41" customHeight="1" spans="1:11">
      <c r="A3" s="13"/>
      <c r="B3" s="13"/>
      <c r="C3" s="13"/>
      <c r="D3" s="13"/>
      <c r="E3" s="13"/>
      <c r="F3" s="13"/>
      <c r="G3" s="13"/>
      <c r="H3" s="43" t="s">
        <v>33</v>
      </c>
      <c r="I3" s="43"/>
      <c r="J3" s="43"/>
      <c r="K3" s="43"/>
    </row>
    <row r="4" ht="63" customHeight="1" spans="1:11">
      <c r="A4" s="46" t="s">
        <v>174</v>
      </c>
      <c r="B4" s="46" t="s">
        <v>175</v>
      </c>
      <c r="C4" s="46" t="s">
        <v>176</v>
      </c>
      <c r="D4" s="75"/>
      <c r="E4" s="75"/>
      <c r="F4" s="46" t="s">
        <v>177</v>
      </c>
      <c r="G4" s="75"/>
      <c r="H4" s="75"/>
      <c r="I4" s="46" t="s">
        <v>178</v>
      </c>
      <c r="J4" s="75"/>
      <c r="K4" s="75"/>
    </row>
    <row r="5" ht="117" customHeight="1" spans="1:11">
      <c r="A5" s="75"/>
      <c r="B5" s="75"/>
      <c r="C5" s="46" t="s">
        <v>175</v>
      </c>
      <c r="D5" s="46" t="s">
        <v>114</v>
      </c>
      <c r="E5" s="46" t="s">
        <v>115</v>
      </c>
      <c r="F5" s="46" t="s">
        <v>175</v>
      </c>
      <c r="G5" s="46" t="s">
        <v>114</v>
      </c>
      <c r="H5" s="46" t="s">
        <v>115</v>
      </c>
      <c r="I5" s="46" t="s">
        <v>175</v>
      </c>
      <c r="J5" s="46" t="s">
        <v>114</v>
      </c>
      <c r="K5" s="46" t="s">
        <v>115</v>
      </c>
    </row>
    <row r="6" s="65" customFormat="1" ht="110" customHeight="1" spans="1:11">
      <c r="A6" s="46" t="s">
        <v>179</v>
      </c>
      <c r="B6" s="76">
        <f>C6+F6+I6</f>
        <v>5206369.64</v>
      </c>
      <c r="C6" s="76">
        <f>SUM(D6:E6)</f>
        <v>5206369.64</v>
      </c>
      <c r="D6" s="72">
        <v>3986369.64</v>
      </c>
      <c r="E6" s="72">
        <v>1220000</v>
      </c>
      <c r="F6" s="76"/>
      <c r="G6" s="76"/>
      <c r="H6" s="76"/>
      <c r="I6" s="76"/>
      <c r="J6" s="76"/>
      <c r="K6" s="76"/>
    </row>
    <row r="7" ht="137" customHeight="1" spans="1:11">
      <c r="A7" s="45" t="s">
        <v>180</v>
      </c>
      <c r="B7" s="77">
        <f>C7+F7+I7</f>
        <v>5206369.64</v>
      </c>
      <c r="C7" s="77">
        <f>SUM(D7:E7)</f>
        <v>5206369.64</v>
      </c>
      <c r="D7" s="73">
        <v>3986369.64</v>
      </c>
      <c r="E7" s="73">
        <v>1220000</v>
      </c>
      <c r="F7" s="77"/>
      <c r="G7" s="77"/>
      <c r="H7" s="77"/>
      <c r="I7" s="77"/>
      <c r="J7" s="77"/>
      <c r="K7" s="77"/>
    </row>
  </sheetData>
  <mergeCells count="7">
    <mergeCell ref="A2:K2"/>
    <mergeCell ref="H3:K3"/>
    <mergeCell ref="C4:E4"/>
    <mergeCell ref="F4:H4"/>
    <mergeCell ref="I4:K4"/>
    <mergeCell ref="A4:A5"/>
    <mergeCell ref="B4:B5"/>
  </mergeCells>
  <pageMargins left="0.66875" right="0.550694444444444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0" sqref="H10"/>
    </sheetView>
  </sheetViews>
  <sheetFormatPr defaultColWidth="10" defaultRowHeight="13.5" outlineLevelCol="4"/>
  <cols>
    <col min="1" max="1" width="20.75" customWidth="1"/>
    <col min="2" max="2" width="40.75" customWidth="1"/>
    <col min="3" max="3" width="19.625" style="66" customWidth="1"/>
    <col min="4" max="4" width="28.25" style="66" customWidth="1"/>
    <col min="5" max="5" width="22.375" style="66" customWidth="1"/>
  </cols>
  <sheetData>
    <row r="1" ht="36.95" customHeight="1" spans="1:5">
      <c r="A1" s="12" t="s">
        <v>181</v>
      </c>
      <c r="B1" s="12"/>
      <c r="C1" s="12"/>
      <c r="D1" s="12"/>
      <c r="E1" s="12"/>
    </row>
    <row r="2" ht="25" customHeight="1" spans="1:5">
      <c r="A2" s="13"/>
      <c r="B2" s="13"/>
      <c r="C2" s="67" t="s">
        <v>182</v>
      </c>
      <c r="D2" s="67"/>
      <c r="E2" s="67"/>
    </row>
    <row r="3" ht="30" customHeight="1" spans="1:5">
      <c r="A3" s="68" t="s">
        <v>112</v>
      </c>
      <c r="B3" s="68"/>
      <c r="C3" s="68" t="s">
        <v>176</v>
      </c>
      <c r="D3" s="68"/>
      <c r="E3" s="68"/>
    </row>
    <row r="4" ht="30" customHeight="1" spans="1:5">
      <c r="A4" s="69" t="s">
        <v>183</v>
      </c>
      <c r="B4" s="69" t="s">
        <v>184</v>
      </c>
      <c r="C4" s="70" t="s">
        <v>175</v>
      </c>
      <c r="D4" s="69" t="s">
        <v>114</v>
      </c>
      <c r="E4" s="69" t="s">
        <v>115</v>
      </c>
    </row>
    <row r="5" s="65" customFormat="1" ht="30" customHeight="1" spans="1:5">
      <c r="A5" s="37"/>
      <c r="B5" s="71" t="s">
        <v>175</v>
      </c>
      <c r="C5" s="72">
        <f>D5+E5</f>
        <v>5206369.64</v>
      </c>
      <c r="D5" s="72">
        <f>D6+D9+D16</f>
        <v>3986369.64</v>
      </c>
      <c r="E5" s="72">
        <f>E6+E9+E16</f>
        <v>1220000</v>
      </c>
    </row>
    <row r="6" s="65" customFormat="1" ht="30" customHeight="1" spans="1:5">
      <c r="A6" s="37" t="s">
        <v>185</v>
      </c>
      <c r="B6" s="71" t="s">
        <v>186</v>
      </c>
      <c r="C6" s="73">
        <f t="shared" ref="C6:C17" si="0">D6+E6</f>
        <v>4596459.17</v>
      </c>
      <c r="D6" s="73">
        <v>3376459.17</v>
      </c>
      <c r="E6" s="73">
        <v>1220000</v>
      </c>
    </row>
    <row r="7" ht="30" customHeight="1" spans="1:5">
      <c r="A7" s="40" t="s">
        <v>187</v>
      </c>
      <c r="B7" s="74" t="s">
        <v>188</v>
      </c>
      <c r="C7" s="73">
        <f t="shared" si="0"/>
        <v>4596459.17</v>
      </c>
      <c r="D7" s="73">
        <v>3376459.17</v>
      </c>
      <c r="E7" s="73">
        <v>1220000</v>
      </c>
    </row>
    <row r="8" ht="30" customHeight="1" spans="1:5">
      <c r="A8" s="40" t="s">
        <v>189</v>
      </c>
      <c r="B8" s="74" t="s">
        <v>190</v>
      </c>
      <c r="C8" s="73">
        <f t="shared" si="0"/>
        <v>4596459.17</v>
      </c>
      <c r="D8" s="73">
        <v>3376459.17</v>
      </c>
      <c r="E8" s="73">
        <v>1220000</v>
      </c>
    </row>
    <row r="9" s="65" customFormat="1" ht="30" customHeight="1" spans="1:5">
      <c r="A9" s="37" t="s">
        <v>191</v>
      </c>
      <c r="B9" s="71" t="s">
        <v>192</v>
      </c>
      <c r="C9" s="72">
        <f t="shared" si="0"/>
        <v>431138.99</v>
      </c>
      <c r="D9" s="72">
        <f>D10+D13</f>
        <v>431138.99</v>
      </c>
      <c r="E9" s="72"/>
    </row>
    <row r="10" ht="30" customHeight="1" spans="1:5">
      <c r="A10" s="40" t="s">
        <v>193</v>
      </c>
      <c r="B10" s="74" t="s">
        <v>194</v>
      </c>
      <c r="C10" s="73">
        <f t="shared" si="0"/>
        <v>415230.82</v>
      </c>
      <c r="D10" s="73">
        <f>D11+D12</f>
        <v>415230.82</v>
      </c>
      <c r="E10" s="73"/>
    </row>
    <row r="11" ht="30" customHeight="1" spans="1:5">
      <c r="A11" s="40" t="s">
        <v>195</v>
      </c>
      <c r="B11" s="74" t="s">
        <v>196</v>
      </c>
      <c r="C11" s="73">
        <f t="shared" si="0"/>
        <v>12720</v>
      </c>
      <c r="D11" s="73">
        <v>12720</v>
      </c>
      <c r="E11" s="73"/>
    </row>
    <row r="12" ht="30" customHeight="1" spans="1:5">
      <c r="A12" s="40" t="s">
        <v>197</v>
      </c>
      <c r="B12" s="74" t="s">
        <v>198</v>
      </c>
      <c r="C12" s="73">
        <f t="shared" si="0"/>
        <v>402510.82</v>
      </c>
      <c r="D12" s="73">
        <v>402510.82</v>
      </c>
      <c r="E12" s="73"/>
    </row>
    <row r="13" ht="30" customHeight="1" spans="1:5">
      <c r="A13" s="40" t="s">
        <v>199</v>
      </c>
      <c r="B13" s="74" t="s">
        <v>200</v>
      </c>
      <c r="C13" s="73">
        <f t="shared" si="0"/>
        <v>15908.17</v>
      </c>
      <c r="D13" s="73">
        <v>15908.17</v>
      </c>
      <c r="E13" s="73"/>
    </row>
    <row r="14" ht="30" customHeight="1" spans="1:5">
      <c r="A14" s="40" t="s">
        <v>201</v>
      </c>
      <c r="B14" s="74" t="s">
        <v>200</v>
      </c>
      <c r="C14" s="73">
        <f t="shared" si="0"/>
        <v>15908.17</v>
      </c>
      <c r="D14" s="73">
        <v>15908.17</v>
      </c>
      <c r="E14" s="73"/>
    </row>
    <row r="15" s="65" customFormat="1" ht="30" customHeight="1" spans="1:5">
      <c r="A15" s="37" t="s">
        <v>202</v>
      </c>
      <c r="B15" s="71" t="s">
        <v>203</v>
      </c>
      <c r="C15" s="72">
        <f t="shared" si="0"/>
        <v>178771.48</v>
      </c>
      <c r="D15" s="72">
        <v>178771.48</v>
      </c>
      <c r="E15" s="72"/>
    </row>
    <row r="16" ht="30" customHeight="1" spans="1:5">
      <c r="A16" s="40" t="s">
        <v>204</v>
      </c>
      <c r="B16" s="74" t="s">
        <v>205</v>
      </c>
      <c r="C16" s="73">
        <f t="shared" si="0"/>
        <v>178771.48</v>
      </c>
      <c r="D16" s="73">
        <v>178771.48</v>
      </c>
      <c r="E16" s="73"/>
    </row>
    <row r="17" ht="30" customHeight="1" spans="1:5">
      <c r="A17" s="40" t="s">
        <v>206</v>
      </c>
      <c r="B17" s="74" t="s">
        <v>207</v>
      </c>
      <c r="C17" s="73">
        <f t="shared" si="0"/>
        <v>178771.48</v>
      </c>
      <c r="D17" s="73">
        <v>178771.48</v>
      </c>
      <c r="E17" s="73"/>
    </row>
  </sheetData>
  <protectedRanges>
    <protectedRange sqref="A9" name="区域1"/>
    <protectedRange sqref="A11:A12 A14" name="区域1_1"/>
    <protectedRange sqref="A13" name="区域1_2"/>
    <protectedRange sqref="D6:D8" name="区域1_3"/>
  </protectedRanges>
  <mergeCells count="4">
    <mergeCell ref="A1:E1"/>
    <mergeCell ref="C2:E2"/>
    <mergeCell ref="A3:B3"/>
    <mergeCell ref="C3:E3"/>
  </mergeCells>
  <pageMargins left="0.75" right="0.75" top="0.511805555555556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G9" sqref="G9"/>
    </sheetView>
  </sheetViews>
  <sheetFormatPr defaultColWidth="10" defaultRowHeight="13.5" outlineLevelCol="4"/>
  <cols>
    <col min="1" max="1" width="13.75" customWidth="1"/>
    <col min="2" max="2" width="26.625" customWidth="1"/>
    <col min="3" max="3" width="19.625" customWidth="1"/>
    <col min="4" max="4" width="15.125" customWidth="1"/>
    <col min="5" max="5" width="12.625" customWidth="1"/>
  </cols>
  <sheetData>
    <row r="1" ht="33" customHeight="1" spans="1:5">
      <c r="A1" s="12" t="s">
        <v>208</v>
      </c>
      <c r="B1" s="12"/>
      <c r="C1" s="12"/>
      <c r="D1" s="12"/>
      <c r="E1" s="12"/>
    </row>
    <row r="2" ht="22.7" customHeight="1" spans="1:5">
      <c r="A2" s="52"/>
      <c r="B2" s="52"/>
      <c r="C2" s="13"/>
      <c r="D2" s="13"/>
      <c r="E2" s="53" t="s">
        <v>33</v>
      </c>
    </row>
    <row r="3" s="50" customFormat="1" ht="25" customHeight="1" spans="1:5">
      <c r="A3" s="54" t="s">
        <v>209</v>
      </c>
      <c r="B3" s="55"/>
      <c r="C3" s="54" t="s">
        <v>210</v>
      </c>
      <c r="D3" s="55"/>
      <c r="E3" s="55"/>
    </row>
    <row r="4" s="50" customFormat="1" ht="25" customHeight="1" spans="1:5">
      <c r="A4" s="54" t="s">
        <v>183</v>
      </c>
      <c r="B4" s="54" t="s">
        <v>184</v>
      </c>
      <c r="C4" s="54" t="s">
        <v>175</v>
      </c>
      <c r="D4" s="54" t="s">
        <v>211</v>
      </c>
      <c r="E4" s="54" t="s">
        <v>212</v>
      </c>
    </row>
    <row r="5" s="51" customFormat="1" ht="29" customHeight="1" spans="1:5">
      <c r="A5" s="55"/>
      <c r="B5" s="54" t="s">
        <v>175</v>
      </c>
      <c r="C5" s="56">
        <f>C6+C16+C40</f>
        <v>3986369.64</v>
      </c>
      <c r="D5" s="56">
        <f>D6+D16+D40</f>
        <v>3320609.7</v>
      </c>
      <c r="E5" s="56">
        <f>E6+E16+E40</f>
        <v>665759.94</v>
      </c>
    </row>
    <row r="6" s="51" customFormat="1" ht="25" customHeight="1" spans="1:5">
      <c r="A6" s="57" t="s">
        <v>213</v>
      </c>
      <c r="B6" s="58" t="s">
        <v>214</v>
      </c>
      <c r="C6" s="56">
        <f>SUM(C7:C15)</f>
        <v>3307889.7</v>
      </c>
      <c r="D6" s="56">
        <v>3307889.7</v>
      </c>
      <c r="E6" s="56"/>
    </row>
    <row r="7" s="50" customFormat="1" ht="16" customHeight="1" spans="1:5">
      <c r="A7" s="59" t="s">
        <v>215</v>
      </c>
      <c r="B7" s="60" t="s">
        <v>216</v>
      </c>
      <c r="C7" s="61">
        <f>D7+E7</f>
        <v>1085351.4</v>
      </c>
      <c r="D7" s="61">
        <v>1085351.4</v>
      </c>
      <c r="E7" s="62"/>
    </row>
    <row r="8" s="50" customFormat="1" ht="16" customHeight="1" spans="1:5">
      <c r="A8" s="59" t="s">
        <v>217</v>
      </c>
      <c r="B8" s="60" t="s">
        <v>218</v>
      </c>
      <c r="C8" s="61">
        <f t="shared" ref="C8:C15" si="0">D8+E8</f>
        <v>622012.43</v>
      </c>
      <c r="D8" s="61">
        <v>622012.43</v>
      </c>
      <c r="E8" s="61"/>
    </row>
    <row r="9" s="50" customFormat="1" ht="16" customHeight="1" spans="1:5">
      <c r="A9" s="59" t="s">
        <v>219</v>
      </c>
      <c r="B9" s="60" t="s">
        <v>220</v>
      </c>
      <c r="C9" s="61">
        <f t="shared" si="0"/>
        <v>558127</v>
      </c>
      <c r="D9" s="61">
        <v>558127</v>
      </c>
      <c r="E9" s="61"/>
    </row>
    <row r="10" s="50" customFormat="1" ht="16" customHeight="1" spans="1:5">
      <c r="A10" s="59" t="s">
        <v>221</v>
      </c>
      <c r="B10" s="60" t="s">
        <v>222</v>
      </c>
      <c r="C10" s="61">
        <f t="shared" si="0"/>
        <v>445208.4</v>
      </c>
      <c r="D10" s="61">
        <v>445208.4</v>
      </c>
      <c r="E10" s="61"/>
    </row>
    <row r="11" s="50" customFormat="1" ht="16" customHeight="1" spans="1:5">
      <c r="A11" s="59" t="s">
        <v>223</v>
      </c>
      <c r="B11" s="60" t="s">
        <v>224</v>
      </c>
      <c r="C11" s="61">
        <f t="shared" si="0"/>
        <v>402510.82</v>
      </c>
      <c r="D11" s="61">
        <v>402510.82</v>
      </c>
      <c r="E11" s="61"/>
    </row>
    <row r="12" s="50" customFormat="1" ht="16" customHeight="1" spans="1:5">
      <c r="A12" s="59" t="s">
        <v>225</v>
      </c>
      <c r="B12" s="60" t="s">
        <v>226</v>
      </c>
      <c r="C12" s="61">
        <f t="shared" si="0"/>
        <v>0</v>
      </c>
      <c r="D12" s="61">
        <v>0</v>
      </c>
      <c r="E12" s="61"/>
    </row>
    <row r="13" s="50" customFormat="1" ht="16" customHeight="1" spans="1:5">
      <c r="A13" s="59" t="s">
        <v>227</v>
      </c>
      <c r="B13" s="60" t="s">
        <v>228</v>
      </c>
      <c r="C13" s="61">
        <f t="shared" si="0"/>
        <v>139621.48</v>
      </c>
      <c r="D13" s="61">
        <v>139621.48</v>
      </c>
      <c r="E13" s="61"/>
    </row>
    <row r="14" s="50" customFormat="1" ht="16" customHeight="1" spans="1:5">
      <c r="A14" s="59" t="s">
        <v>229</v>
      </c>
      <c r="B14" s="60" t="s">
        <v>230</v>
      </c>
      <c r="C14" s="61">
        <f t="shared" si="0"/>
        <v>39150</v>
      </c>
      <c r="D14" s="61">
        <v>39150</v>
      </c>
      <c r="E14" s="61"/>
    </row>
    <row r="15" s="50" customFormat="1" ht="16" customHeight="1" spans="1:5">
      <c r="A15" s="59" t="s">
        <v>231</v>
      </c>
      <c r="B15" s="60" t="s">
        <v>232</v>
      </c>
      <c r="C15" s="61">
        <f t="shared" si="0"/>
        <v>15908.17</v>
      </c>
      <c r="D15" s="61">
        <v>15908.17</v>
      </c>
      <c r="E15" s="61"/>
    </row>
    <row r="16" s="51" customFormat="1" ht="22" customHeight="1" spans="1:5">
      <c r="A16" s="63">
        <v>302</v>
      </c>
      <c r="B16" s="58" t="s">
        <v>233</v>
      </c>
      <c r="C16" s="56">
        <f>SUM(C17:C39)</f>
        <v>665759.94</v>
      </c>
      <c r="D16" s="56"/>
      <c r="E16" s="56">
        <v>665759.94</v>
      </c>
    </row>
    <row r="17" s="50" customFormat="1" ht="16" customHeight="1" spans="1:5">
      <c r="A17" s="64">
        <v>30201</v>
      </c>
      <c r="B17" s="60" t="s">
        <v>234</v>
      </c>
      <c r="C17" s="61">
        <f>D17+E17</f>
        <v>175000</v>
      </c>
      <c r="D17" s="61"/>
      <c r="E17" s="61">
        <v>175000</v>
      </c>
    </row>
    <row r="18" s="50" customFormat="1" ht="16" customHeight="1" spans="1:5">
      <c r="A18" s="64">
        <v>30202</v>
      </c>
      <c r="B18" s="60" t="s">
        <v>235</v>
      </c>
      <c r="C18" s="61">
        <f t="shared" ref="C18:C39" si="1">D18+E18</f>
        <v>95000</v>
      </c>
      <c r="D18" s="61"/>
      <c r="E18" s="61">
        <v>95000</v>
      </c>
    </row>
    <row r="19" s="50" customFormat="1" ht="16" customHeight="1" spans="1:5">
      <c r="A19" s="64">
        <v>30204</v>
      </c>
      <c r="B19" s="60" t="s">
        <v>236</v>
      </c>
      <c r="C19" s="61">
        <f t="shared" si="1"/>
        <v>0</v>
      </c>
      <c r="D19" s="61"/>
      <c r="E19" s="61"/>
    </row>
    <row r="20" s="50" customFormat="1" ht="16" customHeight="1" spans="1:5">
      <c r="A20" s="64">
        <v>30205</v>
      </c>
      <c r="B20" s="60" t="s">
        <v>237</v>
      </c>
      <c r="C20" s="61">
        <f t="shared" si="1"/>
        <v>0</v>
      </c>
      <c r="D20" s="61"/>
      <c r="E20" s="61"/>
    </row>
    <row r="21" s="50" customFormat="1" ht="16" customHeight="1" spans="1:5">
      <c r="A21" s="64">
        <v>30206</v>
      </c>
      <c r="B21" s="60" t="s">
        <v>238</v>
      </c>
      <c r="C21" s="61">
        <f t="shared" si="1"/>
        <v>0</v>
      </c>
      <c r="D21" s="61"/>
      <c r="E21" s="61"/>
    </row>
    <row r="22" s="50" customFormat="1" ht="16" customHeight="1" spans="1:5">
      <c r="A22" s="64">
        <v>30207</v>
      </c>
      <c r="B22" s="60" t="s">
        <v>239</v>
      </c>
      <c r="C22" s="61">
        <f t="shared" si="1"/>
        <v>10000</v>
      </c>
      <c r="D22" s="61"/>
      <c r="E22" s="61">
        <v>10000</v>
      </c>
    </row>
    <row r="23" s="50" customFormat="1" ht="16" customHeight="1" spans="1:5">
      <c r="A23" s="64">
        <v>30208</v>
      </c>
      <c r="B23" s="60" t="s">
        <v>240</v>
      </c>
      <c r="C23" s="61">
        <f t="shared" si="1"/>
        <v>0</v>
      </c>
      <c r="D23" s="61"/>
      <c r="E23" s="61"/>
    </row>
    <row r="24" s="50" customFormat="1" ht="16" customHeight="1" spans="1:5">
      <c r="A24" s="64">
        <v>30209</v>
      </c>
      <c r="B24" s="60" t="s">
        <v>241</v>
      </c>
      <c r="C24" s="61">
        <f t="shared" si="1"/>
        <v>0</v>
      </c>
      <c r="D24" s="61"/>
      <c r="E24" s="61"/>
    </row>
    <row r="25" s="50" customFormat="1" ht="16" customHeight="1" spans="1:5">
      <c r="A25" s="64">
        <v>30211</v>
      </c>
      <c r="B25" s="60" t="s">
        <v>242</v>
      </c>
      <c r="C25" s="61">
        <f t="shared" si="1"/>
        <v>50000</v>
      </c>
      <c r="D25" s="61"/>
      <c r="E25" s="61">
        <v>50000</v>
      </c>
    </row>
    <row r="26" s="50" customFormat="1" ht="16" customHeight="1" spans="1:5">
      <c r="A26" s="64">
        <v>30212</v>
      </c>
      <c r="B26" s="60" t="s">
        <v>243</v>
      </c>
      <c r="C26" s="61">
        <f t="shared" si="1"/>
        <v>0</v>
      </c>
      <c r="D26" s="61"/>
      <c r="E26" s="61"/>
    </row>
    <row r="27" s="50" customFormat="1" ht="16" customHeight="1" spans="1:5">
      <c r="A27" s="64">
        <v>30213</v>
      </c>
      <c r="B27" s="60" t="s">
        <v>244</v>
      </c>
      <c r="C27" s="61">
        <f t="shared" si="1"/>
        <v>0</v>
      </c>
      <c r="D27" s="61"/>
      <c r="E27" s="61"/>
    </row>
    <row r="28" s="50" customFormat="1" ht="16" customHeight="1" spans="1:5">
      <c r="A28" s="64">
        <v>30214</v>
      </c>
      <c r="B28" s="60" t="s">
        <v>245</v>
      </c>
      <c r="C28" s="61">
        <f t="shared" si="1"/>
        <v>30000</v>
      </c>
      <c r="D28" s="61"/>
      <c r="E28" s="61">
        <v>30000</v>
      </c>
    </row>
    <row r="29" s="50" customFormat="1" ht="16" customHeight="1" spans="1:5">
      <c r="A29" s="64">
        <v>30215</v>
      </c>
      <c r="B29" s="60" t="s">
        <v>246</v>
      </c>
      <c r="C29" s="61">
        <f t="shared" si="1"/>
        <v>15000</v>
      </c>
      <c r="D29" s="61"/>
      <c r="E29" s="61">
        <v>15000</v>
      </c>
    </row>
    <row r="30" s="50" customFormat="1" ht="16" customHeight="1" spans="1:5">
      <c r="A30" s="64">
        <v>30216</v>
      </c>
      <c r="B30" s="60" t="s">
        <v>247</v>
      </c>
      <c r="C30" s="61">
        <f t="shared" si="1"/>
        <v>40000</v>
      </c>
      <c r="D30" s="61"/>
      <c r="E30" s="61">
        <v>40000</v>
      </c>
    </row>
    <row r="31" s="50" customFormat="1" ht="16" customHeight="1" spans="1:5">
      <c r="A31" s="64">
        <v>30217</v>
      </c>
      <c r="B31" s="60" t="s">
        <v>248</v>
      </c>
      <c r="C31" s="61">
        <f t="shared" si="1"/>
        <v>15000</v>
      </c>
      <c r="D31" s="61"/>
      <c r="E31" s="61">
        <v>15000</v>
      </c>
    </row>
    <row r="32" s="50" customFormat="1" ht="16" customHeight="1" spans="1:5">
      <c r="A32" s="64">
        <v>30226</v>
      </c>
      <c r="B32" s="60" t="s">
        <v>249</v>
      </c>
      <c r="C32" s="61">
        <f t="shared" si="1"/>
        <v>50000</v>
      </c>
      <c r="D32" s="61"/>
      <c r="E32" s="61">
        <v>50000</v>
      </c>
    </row>
    <row r="33" s="50" customFormat="1" ht="16" customHeight="1" spans="1:5">
      <c r="A33" s="64">
        <v>30227</v>
      </c>
      <c r="B33" s="60" t="s">
        <v>250</v>
      </c>
      <c r="C33" s="61">
        <f t="shared" si="1"/>
        <v>30000</v>
      </c>
      <c r="D33" s="61"/>
      <c r="E33" s="61">
        <v>30000</v>
      </c>
    </row>
    <row r="34" s="50" customFormat="1" ht="16" customHeight="1" spans="1:5">
      <c r="A34" s="64">
        <v>30228</v>
      </c>
      <c r="B34" s="60" t="s">
        <v>251</v>
      </c>
      <c r="C34" s="61">
        <f t="shared" si="1"/>
        <v>19945.93</v>
      </c>
      <c r="D34" s="61"/>
      <c r="E34" s="61">
        <v>19945.93</v>
      </c>
    </row>
    <row r="35" s="50" customFormat="1" ht="16" customHeight="1" spans="1:5">
      <c r="A35" s="64">
        <v>30229</v>
      </c>
      <c r="B35" s="60" t="s">
        <v>252</v>
      </c>
      <c r="C35" s="61">
        <f t="shared" si="1"/>
        <v>11614.01</v>
      </c>
      <c r="D35" s="61"/>
      <c r="E35" s="62">
        <v>11614.01</v>
      </c>
    </row>
    <row r="36" s="50" customFormat="1" ht="16" customHeight="1" spans="1:5">
      <c r="A36" s="64">
        <v>30231</v>
      </c>
      <c r="B36" s="60" t="s">
        <v>253</v>
      </c>
      <c r="C36" s="61">
        <f t="shared" si="1"/>
        <v>0</v>
      </c>
      <c r="D36" s="61"/>
      <c r="E36" s="61"/>
    </row>
    <row r="37" s="50" customFormat="1" ht="16" customHeight="1" spans="1:5">
      <c r="A37" s="64">
        <v>30239</v>
      </c>
      <c r="B37" s="60" t="s">
        <v>254</v>
      </c>
      <c r="C37" s="61">
        <f t="shared" si="1"/>
        <v>30000</v>
      </c>
      <c r="D37" s="61"/>
      <c r="E37" s="61">
        <v>30000</v>
      </c>
    </row>
    <row r="38" s="50" customFormat="1" ht="16" customHeight="1" spans="1:5">
      <c r="A38" s="64">
        <v>30239</v>
      </c>
      <c r="B38" s="60" t="s">
        <v>255</v>
      </c>
      <c r="C38" s="61">
        <f t="shared" si="1"/>
        <v>94200</v>
      </c>
      <c r="D38" s="61"/>
      <c r="E38" s="62">
        <v>94200</v>
      </c>
    </row>
    <row r="39" s="50" customFormat="1" ht="16" customHeight="1" spans="1:5">
      <c r="A39" s="64">
        <v>30299</v>
      </c>
      <c r="B39" s="60" t="s">
        <v>256</v>
      </c>
      <c r="C39" s="61">
        <f t="shared" si="1"/>
        <v>0</v>
      </c>
      <c r="D39" s="61">
        <v>0</v>
      </c>
      <c r="E39" s="61"/>
    </row>
    <row r="40" s="51" customFormat="1" ht="23" customHeight="1" spans="1:5">
      <c r="A40" s="63">
        <v>303</v>
      </c>
      <c r="B40" s="58" t="s">
        <v>257</v>
      </c>
      <c r="C40" s="56">
        <f>SUM(C41:C45)</f>
        <v>12720</v>
      </c>
      <c r="D40" s="56">
        <v>12720</v>
      </c>
      <c r="E40" s="56"/>
    </row>
    <row r="41" s="50" customFormat="1" ht="16" customHeight="1" spans="1:5">
      <c r="A41" s="64">
        <v>30301</v>
      </c>
      <c r="B41" s="60" t="s">
        <v>258</v>
      </c>
      <c r="C41" s="61">
        <f>D41+H41</f>
        <v>0</v>
      </c>
      <c r="D41" s="61">
        <v>0</v>
      </c>
      <c r="E41" s="61"/>
    </row>
    <row r="42" s="50" customFormat="1" ht="16" customHeight="1" spans="1:5">
      <c r="A42" s="64">
        <v>30302</v>
      </c>
      <c r="B42" s="60" t="s">
        <v>259</v>
      </c>
      <c r="C42" s="61">
        <f>D42+H42</f>
        <v>6000</v>
      </c>
      <c r="D42" s="61">
        <v>6000</v>
      </c>
      <c r="E42" s="62"/>
    </row>
    <row r="43" s="50" customFormat="1" ht="16" customHeight="1" spans="1:5">
      <c r="A43" s="64">
        <v>30303</v>
      </c>
      <c r="B43" s="60" t="s">
        <v>260</v>
      </c>
      <c r="C43" s="61">
        <f>D43+H43</f>
        <v>0</v>
      </c>
      <c r="D43" s="61">
        <v>0</v>
      </c>
      <c r="E43" s="61"/>
    </row>
    <row r="44" s="50" customFormat="1" ht="16" customHeight="1" spans="1:5">
      <c r="A44" s="64">
        <v>30304</v>
      </c>
      <c r="B44" s="60" t="s">
        <v>261</v>
      </c>
      <c r="C44" s="61">
        <f>D44+H44</f>
        <v>0</v>
      </c>
      <c r="D44" s="61">
        <v>0</v>
      </c>
      <c r="E44" s="61"/>
    </row>
    <row r="45" s="50" customFormat="1" ht="16" customHeight="1" spans="1:5">
      <c r="A45" s="64">
        <v>30305</v>
      </c>
      <c r="B45" s="60" t="s">
        <v>262</v>
      </c>
      <c r="C45" s="61">
        <f>D45+H45</f>
        <v>6720</v>
      </c>
      <c r="D45" s="61">
        <v>6720</v>
      </c>
      <c r="E45" s="62"/>
    </row>
  </sheetData>
  <protectedRanges>
    <protectedRange sqref="E38" name="区域1"/>
  </protectedRanges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8" sqref="A8"/>
    </sheetView>
  </sheetViews>
  <sheetFormatPr defaultColWidth="10" defaultRowHeight="13.5" outlineLevelRow="7" outlineLevelCol="7"/>
  <cols>
    <col min="1" max="1" width="19.375" customWidth="1"/>
    <col min="2" max="2" width="14.375" customWidth="1"/>
    <col min="3" max="3" width="20.625" customWidth="1"/>
    <col min="4" max="4" width="14.375" customWidth="1"/>
    <col min="5" max="5" width="17" customWidth="1"/>
    <col min="6" max="6" width="17.375" customWidth="1"/>
    <col min="7" max="8" width="14.375" customWidth="1"/>
  </cols>
  <sheetData>
    <row r="1" ht="14.25" customHeight="1" spans="1:8">
      <c r="A1" s="11"/>
      <c r="B1" s="11"/>
      <c r="C1" s="11"/>
      <c r="D1" s="11"/>
      <c r="E1" s="11"/>
      <c r="F1" s="11"/>
      <c r="G1" s="11"/>
      <c r="H1" s="11"/>
    </row>
    <row r="2" ht="61" customHeight="1" spans="1:8">
      <c r="A2" s="12" t="s">
        <v>263</v>
      </c>
      <c r="B2" s="12"/>
      <c r="C2" s="12"/>
      <c r="D2" s="12"/>
      <c r="E2" s="12"/>
      <c r="F2" s="12"/>
      <c r="G2" s="12"/>
      <c r="H2" s="12"/>
    </row>
    <row r="3" ht="54" customHeight="1" spans="1:8">
      <c r="A3" s="11"/>
      <c r="B3" s="11"/>
      <c r="C3" s="11"/>
      <c r="D3" s="11"/>
      <c r="E3" s="11"/>
      <c r="F3" s="11"/>
      <c r="G3" s="43" t="s">
        <v>33</v>
      </c>
      <c r="H3" s="44"/>
    </row>
    <row r="4" ht="54" customHeight="1" spans="1:8">
      <c r="A4" s="45" t="s">
        <v>264</v>
      </c>
      <c r="B4" s="45" t="s">
        <v>265</v>
      </c>
      <c r="C4" s="45"/>
      <c r="D4" s="45"/>
      <c r="E4" s="45"/>
      <c r="F4" s="45"/>
      <c r="G4" s="45" t="s">
        <v>266</v>
      </c>
      <c r="H4" s="45" t="s">
        <v>267</v>
      </c>
    </row>
    <row r="5" ht="69" customHeight="1" spans="1:8">
      <c r="A5" s="45"/>
      <c r="B5" s="45" t="s">
        <v>268</v>
      </c>
      <c r="C5" s="45" t="s">
        <v>269</v>
      </c>
      <c r="D5" s="45" t="s">
        <v>270</v>
      </c>
      <c r="E5" s="45" t="s">
        <v>271</v>
      </c>
      <c r="F5" s="45"/>
      <c r="G5" s="45"/>
      <c r="H5" s="45"/>
    </row>
    <row r="6" ht="74" customHeight="1" spans="1:8">
      <c r="A6" s="45"/>
      <c r="B6" s="45"/>
      <c r="C6" s="45"/>
      <c r="D6" s="45"/>
      <c r="E6" s="45" t="s">
        <v>272</v>
      </c>
      <c r="F6" s="45" t="s">
        <v>273</v>
      </c>
      <c r="G6" s="45"/>
      <c r="H6" s="45"/>
    </row>
    <row r="7" ht="54" customHeight="1" spans="1:8">
      <c r="A7" s="46" t="s">
        <v>274</v>
      </c>
      <c r="B7" s="47">
        <v>15000</v>
      </c>
      <c r="C7" s="47"/>
      <c r="D7" s="47">
        <v>15000</v>
      </c>
      <c r="E7" s="47"/>
      <c r="F7" s="47"/>
      <c r="G7" s="47">
        <v>15000</v>
      </c>
      <c r="H7" s="47">
        <v>40000</v>
      </c>
    </row>
    <row r="8" ht="91" customHeight="1" spans="1:8">
      <c r="A8" s="48" t="s">
        <v>275</v>
      </c>
      <c r="B8" s="49">
        <v>15000</v>
      </c>
      <c r="C8" s="49"/>
      <c r="D8" s="49">
        <v>15000</v>
      </c>
      <c r="E8" s="49"/>
      <c r="F8" s="49"/>
      <c r="G8" s="49">
        <v>15000</v>
      </c>
      <c r="H8" s="49">
        <v>40000</v>
      </c>
    </row>
  </sheetData>
  <mergeCells count="10">
    <mergeCell ref="A2:H2"/>
    <mergeCell ref="G3:H3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629861111111111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I18" sqref="I18"/>
    </sheetView>
  </sheetViews>
  <sheetFormatPr defaultColWidth="10" defaultRowHeight="15"/>
  <cols>
    <col min="1" max="1" width="7.25" customWidth="1"/>
    <col min="2" max="2" width="16.375" style="18" customWidth="1"/>
    <col min="3" max="3" width="23.125" style="18" customWidth="1"/>
    <col min="4" max="4" width="16" customWidth="1"/>
    <col min="5" max="5" width="14.5" customWidth="1"/>
    <col min="6" max="6" width="12.5" customWidth="1"/>
    <col min="7" max="10" width="9.75" customWidth="1"/>
  </cols>
  <sheetData>
    <row r="1" ht="39.95" customHeight="1" spans="1:10">
      <c r="A1" s="12" t="s">
        <v>276</v>
      </c>
      <c r="B1" s="1"/>
      <c r="C1" s="1"/>
      <c r="D1" s="12"/>
      <c r="E1" s="12"/>
      <c r="F1" s="12"/>
      <c r="G1" s="11"/>
      <c r="H1" s="11"/>
      <c r="I1" s="11"/>
      <c r="J1" s="11"/>
    </row>
    <row r="2" ht="22.7" customHeight="1" spans="1:10">
      <c r="A2" s="13"/>
      <c r="D2" s="13"/>
      <c r="E2" s="13"/>
      <c r="F2" s="13" t="s">
        <v>33</v>
      </c>
      <c r="G2" s="11"/>
      <c r="H2" s="11"/>
      <c r="I2" s="11"/>
      <c r="J2" s="11"/>
    </row>
    <row r="3" ht="28" customHeight="1" spans="1:10">
      <c r="A3" s="28" t="s">
        <v>277</v>
      </c>
      <c r="B3" s="29" t="s">
        <v>278</v>
      </c>
      <c r="C3" s="30" t="s">
        <v>279</v>
      </c>
      <c r="D3" s="28" t="s">
        <v>175</v>
      </c>
      <c r="E3" s="28" t="s">
        <v>114</v>
      </c>
      <c r="F3" s="28" t="s">
        <v>115</v>
      </c>
      <c r="G3" s="11"/>
      <c r="H3" s="11"/>
      <c r="I3" s="11"/>
      <c r="J3" s="11"/>
    </row>
    <row r="4" ht="28" customHeight="1" spans="1:10">
      <c r="A4" s="31"/>
      <c r="B4" s="32"/>
      <c r="C4" s="33" t="s">
        <v>280</v>
      </c>
      <c r="D4" s="34">
        <v>665759.94</v>
      </c>
      <c r="E4" s="34">
        <v>665759.94</v>
      </c>
      <c r="F4" s="34"/>
      <c r="G4" s="13"/>
      <c r="H4" s="13"/>
      <c r="I4" s="13"/>
      <c r="J4" s="13"/>
    </row>
    <row r="5" ht="27" customHeight="1" spans="1:6">
      <c r="A5" s="35">
        <v>1</v>
      </c>
      <c r="B5" s="36">
        <v>302</v>
      </c>
      <c r="C5" s="37" t="s">
        <v>281</v>
      </c>
      <c r="D5" s="38">
        <f>SUM(D6:D28)</f>
        <v>665759.94</v>
      </c>
      <c r="E5" s="38">
        <f>SUM(E6:E28)</f>
        <v>665759.94</v>
      </c>
      <c r="F5" s="38"/>
    </row>
    <row r="6" ht="27" customHeight="1" spans="1:6">
      <c r="A6" s="35">
        <v>2</v>
      </c>
      <c r="B6" s="39">
        <v>30201</v>
      </c>
      <c r="C6" s="40" t="s">
        <v>282</v>
      </c>
      <c r="D6" s="38">
        <v>175000</v>
      </c>
      <c r="E6" s="38">
        <v>175000</v>
      </c>
      <c r="F6" s="38"/>
    </row>
    <row r="7" ht="27" customHeight="1" spans="1:6">
      <c r="A7" s="35">
        <v>3</v>
      </c>
      <c r="B7" s="39">
        <v>30202</v>
      </c>
      <c r="C7" s="40" t="s">
        <v>283</v>
      </c>
      <c r="D7" s="38">
        <v>95000</v>
      </c>
      <c r="E7" s="38">
        <v>95000</v>
      </c>
      <c r="F7" s="38"/>
    </row>
    <row r="8" ht="27" customHeight="1" spans="1:6">
      <c r="A8" s="35">
        <v>4</v>
      </c>
      <c r="B8" s="39">
        <v>30204</v>
      </c>
      <c r="C8" s="40" t="s">
        <v>284</v>
      </c>
      <c r="D8" s="38"/>
      <c r="E8" s="38"/>
      <c r="F8" s="38"/>
    </row>
    <row r="9" ht="27" customHeight="1" spans="1:6">
      <c r="A9" s="35">
        <v>5</v>
      </c>
      <c r="B9" s="39">
        <v>30205</v>
      </c>
      <c r="C9" s="40" t="s">
        <v>285</v>
      </c>
      <c r="D9" s="38"/>
      <c r="E9" s="38"/>
      <c r="F9" s="38"/>
    </row>
    <row r="10" ht="27" customHeight="1" spans="1:6">
      <c r="A10" s="35">
        <v>6</v>
      </c>
      <c r="B10" s="39">
        <v>30206</v>
      </c>
      <c r="C10" s="40" t="s">
        <v>286</v>
      </c>
      <c r="D10" s="38"/>
      <c r="E10" s="38"/>
      <c r="F10" s="38"/>
    </row>
    <row r="11" ht="27" customHeight="1" spans="1:6">
      <c r="A11" s="35">
        <v>7</v>
      </c>
      <c r="B11" s="39">
        <v>30207</v>
      </c>
      <c r="C11" s="40" t="s">
        <v>287</v>
      </c>
      <c r="D11" s="38">
        <v>10000</v>
      </c>
      <c r="E11" s="38">
        <v>10000</v>
      </c>
      <c r="F11" s="38"/>
    </row>
    <row r="12" ht="27" customHeight="1" spans="1:6">
      <c r="A12" s="35">
        <v>8</v>
      </c>
      <c r="B12" s="39">
        <v>30208</v>
      </c>
      <c r="C12" s="40" t="s">
        <v>288</v>
      </c>
      <c r="D12" s="38"/>
      <c r="E12" s="38"/>
      <c r="F12" s="38"/>
    </row>
    <row r="13" ht="27" customHeight="1" spans="1:6">
      <c r="A13" s="35">
        <v>9</v>
      </c>
      <c r="B13" s="39">
        <v>30209</v>
      </c>
      <c r="C13" s="40" t="s">
        <v>289</v>
      </c>
      <c r="D13" s="38"/>
      <c r="E13" s="38"/>
      <c r="F13" s="38"/>
    </row>
    <row r="14" ht="27" customHeight="1" spans="1:6">
      <c r="A14" s="35">
        <v>10</v>
      </c>
      <c r="B14" s="39">
        <v>30211</v>
      </c>
      <c r="C14" s="40" t="s">
        <v>290</v>
      </c>
      <c r="D14" s="38">
        <v>50000</v>
      </c>
      <c r="E14" s="38">
        <v>50000</v>
      </c>
      <c r="F14" s="38"/>
    </row>
    <row r="15" ht="27" customHeight="1" spans="1:6">
      <c r="A15" s="35">
        <v>11</v>
      </c>
      <c r="B15" s="39">
        <v>30212</v>
      </c>
      <c r="C15" s="40" t="s">
        <v>291</v>
      </c>
      <c r="D15" s="38"/>
      <c r="E15" s="38"/>
      <c r="F15" s="38"/>
    </row>
    <row r="16" ht="27" customHeight="1" spans="1:6">
      <c r="A16" s="35">
        <v>12</v>
      </c>
      <c r="B16" s="39">
        <v>30213</v>
      </c>
      <c r="C16" s="40" t="s">
        <v>292</v>
      </c>
      <c r="D16" s="38"/>
      <c r="E16" s="38"/>
      <c r="F16" s="38"/>
    </row>
    <row r="17" ht="27" customHeight="1" spans="1:6">
      <c r="A17" s="35">
        <v>13</v>
      </c>
      <c r="B17" s="39">
        <v>30214</v>
      </c>
      <c r="C17" s="40" t="s">
        <v>293</v>
      </c>
      <c r="D17" s="38">
        <v>30000</v>
      </c>
      <c r="E17" s="38">
        <v>30000</v>
      </c>
      <c r="F17" s="38"/>
    </row>
    <row r="18" ht="27" customHeight="1" spans="1:6">
      <c r="A18" s="35">
        <v>14</v>
      </c>
      <c r="B18" s="39">
        <v>30215</v>
      </c>
      <c r="C18" s="40" t="s">
        <v>294</v>
      </c>
      <c r="D18" s="38">
        <v>15000</v>
      </c>
      <c r="E18" s="38">
        <v>15000</v>
      </c>
      <c r="F18" s="38"/>
    </row>
    <row r="19" ht="27" customHeight="1" spans="1:6">
      <c r="A19" s="35">
        <v>15</v>
      </c>
      <c r="B19" s="39">
        <v>30216</v>
      </c>
      <c r="C19" s="41" t="s">
        <v>295</v>
      </c>
      <c r="D19" s="38">
        <v>40000</v>
      </c>
      <c r="E19" s="38">
        <v>40000</v>
      </c>
      <c r="F19" s="38"/>
    </row>
    <row r="20" ht="27" customHeight="1" spans="1:6">
      <c r="A20" s="35">
        <v>16</v>
      </c>
      <c r="B20" s="39">
        <v>30217</v>
      </c>
      <c r="C20" s="41" t="s">
        <v>296</v>
      </c>
      <c r="D20" s="38">
        <v>15000</v>
      </c>
      <c r="E20" s="38">
        <v>15000</v>
      </c>
      <c r="F20" s="38"/>
    </row>
    <row r="21" ht="27" customHeight="1" spans="1:6">
      <c r="A21" s="35">
        <v>17</v>
      </c>
      <c r="B21" s="39">
        <v>30226</v>
      </c>
      <c r="C21" s="41" t="s">
        <v>297</v>
      </c>
      <c r="D21" s="38">
        <v>50000</v>
      </c>
      <c r="E21" s="38">
        <v>50000</v>
      </c>
      <c r="F21" s="38"/>
    </row>
    <row r="22" ht="27" customHeight="1" spans="1:6">
      <c r="A22" s="35">
        <v>18</v>
      </c>
      <c r="B22" s="39">
        <v>30227</v>
      </c>
      <c r="C22" s="41" t="s">
        <v>298</v>
      </c>
      <c r="D22" s="38">
        <v>30000</v>
      </c>
      <c r="E22" s="38">
        <v>30000</v>
      </c>
      <c r="F22" s="38"/>
    </row>
    <row r="23" ht="27" customHeight="1" spans="1:6">
      <c r="A23" s="35">
        <v>19</v>
      </c>
      <c r="B23" s="39">
        <v>30228</v>
      </c>
      <c r="C23" s="41" t="s">
        <v>299</v>
      </c>
      <c r="D23" s="38">
        <v>19945.93</v>
      </c>
      <c r="E23" s="38">
        <v>19945.93</v>
      </c>
      <c r="F23" s="38"/>
    </row>
    <row r="24" ht="27" customHeight="1" spans="1:6">
      <c r="A24" s="35">
        <v>20</v>
      </c>
      <c r="B24" s="39">
        <v>30229</v>
      </c>
      <c r="C24" s="41" t="s">
        <v>300</v>
      </c>
      <c r="D24" s="38">
        <v>11614.01</v>
      </c>
      <c r="E24" s="38">
        <v>11614.01</v>
      </c>
      <c r="F24" s="38"/>
    </row>
    <row r="25" ht="27" customHeight="1" spans="1:6">
      <c r="A25" s="35">
        <v>21</v>
      </c>
      <c r="B25" s="39">
        <v>30231</v>
      </c>
      <c r="C25" s="41" t="s">
        <v>301</v>
      </c>
      <c r="D25" s="38"/>
      <c r="E25" s="38"/>
      <c r="F25" s="38"/>
    </row>
    <row r="26" ht="27" customHeight="1" spans="1:6">
      <c r="A26" s="35">
        <v>22</v>
      </c>
      <c r="B26" s="39">
        <v>30239</v>
      </c>
      <c r="C26" s="41" t="s">
        <v>302</v>
      </c>
      <c r="D26" s="38">
        <v>30000</v>
      </c>
      <c r="E26" s="38">
        <v>30000</v>
      </c>
      <c r="F26" s="38"/>
    </row>
    <row r="27" ht="27" customHeight="1" spans="1:6">
      <c r="A27" s="35">
        <v>23</v>
      </c>
      <c r="B27" s="39">
        <v>30239</v>
      </c>
      <c r="C27" s="42" t="s">
        <v>303</v>
      </c>
      <c r="D27" s="38">
        <v>94200</v>
      </c>
      <c r="E27" s="38">
        <v>94200</v>
      </c>
      <c r="F27" s="38"/>
    </row>
    <row r="28" ht="27" customHeight="1" spans="1:6">
      <c r="A28" s="35">
        <v>24</v>
      </c>
      <c r="B28" s="39">
        <v>30299</v>
      </c>
      <c r="C28" s="41" t="s">
        <v>304</v>
      </c>
      <c r="D28" s="38"/>
      <c r="E28" s="38"/>
      <c r="F28" s="38"/>
    </row>
  </sheetData>
  <mergeCells count="1">
    <mergeCell ref="A1:F1"/>
  </mergeCells>
  <pageMargins left="0.66875" right="0.472222222222222" top="0.432638888888889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7" sqref="A7"/>
    </sheetView>
  </sheetViews>
  <sheetFormatPr defaultColWidth="7.875" defaultRowHeight="12.75" customHeight="1"/>
  <cols>
    <col min="1" max="1" width="20.625" style="18" customWidth="1"/>
    <col min="2" max="2" width="57.5" style="18" customWidth="1"/>
    <col min="3" max="3" width="55.5" style="18" customWidth="1"/>
    <col min="4" max="4" width="2.5" style="18" customWidth="1"/>
    <col min="5" max="16" width="8" style="18"/>
    <col min="17" max="16384" width="7.875" style="19"/>
  </cols>
  <sheetData>
    <row r="1" ht="15" customHeight="1" spans="1:16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60" customHeight="1" spans="1:16">
      <c r="A2" s="1" t="s">
        <v>305</v>
      </c>
      <c r="B2" s="1"/>
      <c r="C2" s="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45" customHeight="1" spans="1:16">
      <c r="A3" s="19"/>
      <c r="B3" s="19"/>
      <c r="C3" s="21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49" customHeight="1" spans="1:16">
      <c r="A4" s="22" t="s">
        <v>306</v>
      </c>
      <c r="B4" s="22"/>
      <c r="C4" s="23" t="s">
        <v>37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49" customHeight="1" spans="1:16">
      <c r="A5" s="22" t="s">
        <v>307</v>
      </c>
      <c r="B5" s="22" t="s">
        <v>308</v>
      </c>
      <c r="C5" s="2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ht="49" customHeight="1" spans="1:16">
      <c r="A6" s="22" t="s">
        <v>280</v>
      </c>
      <c r="B6" s="22"/>
      <c r="C6" s="2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49" customHeight="1" spans="1:16">
      <c r="A7" s="24" t="s">
        <v>275</v>
      </c>
      <c r="B7" s="25" t="s">
        <v>309</v>
      </c>
      <c r="C7" s="26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49" customHeight="1" spans="1:16">
      <c r="A8" s="27"/>
      <c r="B8" s="27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49" customHeight="1" spans="1:16">
      <c r="A9" s="27"/>
      <c r="B9" s="27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49" customHeight="1" spans="1:3">
      <c r="A10" s="27"/>
      <c r="B10" s="27"/>
      <c r="C10" s="26"/>
    </row>
    <row r="11" ht="49" customHeight="1" spans="1:3">
      <c r="A11" s="27"/>
      <c r="B11" s="27"/>
      <c r="C11" s="26"/>
    </row>
    <row r="12" ht="49" customHeight="1" spans="1:3">
      <c r="A12" s="27"/>
      <c r="B12" s="27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550694444444444" right="0.393055555555556" top="0.590277777777778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4" sqref="G4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5" width="29" customWidth="1"/>
  </cols>
  <sheetData>
    <row r="1" ht="14.25" customHeight="1" spans="1:5">
      <c r="A1" s="11"/>
      <c r="B1" s="11"/>
      <c r="C1" s="11"/>
      <c r="D1" s="11"/>
      <c r="E1" s="11"/>
    </row>
    <row r="2" ht="82" customHeight="1" spans="1:5">
      <c r="A2" s="12" t="s">
        <v>310</v>
      </c>
      <c r="B2" s="12"/>
      <c r="C2" s="12"/>
      <c r="D2" s="12"/>
      <c r="E2" s="12"/>
    </row>
    <row r="3" ht="33" customHeight="1" spans="1:5">
      <c r="A3" s="13"/>
      <c r="B3" s="13"/>
      <c r="C3" s="13"/>
      <c r="D3" s="14" t="s">
        <v>311</v>
      </c>
      <c r="E3" s="15"/>
    </row>
    <row r="4" ht="102" customHeight="1" spans="1:5">
      <c r="A4" s="16" t="s">
        <v>174</v>
      </c>
      <c r="B4" s="16" t="s">
        <v>175</v>
      </c>
      <c r="C4" s="16" t="s">
        <v>312</v>
      </c>
      <c r="D4" s="16" t="s">
        <v>313</v>
      </c>
      <c r="E4" s="16" t="s">
        <v>314</v>
      </c>
    </row>
    <row r="5" ht="93" customHeight="1" spans="1:5">
      <c r="A5" s="16" t="s">
        <v>275</v>
      </c>
      <c r="B5" s="17">
        <v>0</v>
      </c>
      <c r="C5" s="17">
        <v>0</v>
      </c>
      <c r="D5" s="17">
        <v>0</v>
      </c>
      <c r="E5" s="17">
        <v>0</v>
      </c>
    </row>
  </sheetData>
  <mergeCells count="2">
    <mergeCell ref="A2:E2"/>
    <mergeCell ref="D3:E3"/>
  </mergeCells>
  <pageMargins left="1.062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G10" sqref="G10"/>
    </sheetView>
  </sheetViews>
  <sheetFormatPr defaultColWidth="9" defaultRowHeight="13.5" outlineLevelCol="1"/>
  <cols>
    <col min="1" max="1" width="37" customWidth="1"/>
    <col min="2" max="2" width="46" customWidth="1"/>
  </cols>
  <sheetData>
    <row r="1" ht="51" customHeight="1" spans="1:2">
      <c r="A1" s="1" t="s">
        <v>315</v>
      </c>
      <c r="B1" s="1"/>
    </row>
    <row r="2" ht="33" customHeight="1" spans="1:2">
      <c r="A2" s="2" t="s">
        <v>316</v>
      </c>
      <c r="B2" s="2"/>
    </row>
    <row r="3" ht="46" customHeight="1" spans="1:2">
      <c r="A3" s="3" t="s">
        <v>36</v>
      </c>
      <c r="B3" s="4" t="s">
        <v>37</v>
      </c>
    </row>
    <row r="4" ht="21" customHeight="1" spans="1:2">
      <c r="A4" s="3"/>
      <c r="B4" s="4"/>
    </row>
    <row r="5" ht="46" customHeight="1" spans="1:2">
      <c r="A5" s="4" t="s">
        <v>309</v>
      </c>
      <c r="B5" s="4">
        <v>0</v>
      </c>
    </row>
    <row r="6" ht="46" customHeight="1" spans="1:2">
      <c r="A6" s="5"/>
      <c r="B6" s="6"/>
    </row>
    <row r="7" ht="46" customHeight="1" spans="1:2">
      <c r="A7" s="7"/>
      <c r="B7" s="6"/>
    </row>
    <row r="8" ht="46" customHeight="1" spans="1:2">
      <c r="A8" s="8"/>
      <c r="B8" s="9"/>
    </row>
    <row r="9" ht="46" customHeight="1" spans="1:2">
      <c r="A9" s="8"/>
      <c r="B9" s="9"/>
    </row>
    <row r="10" ht="46" customHeight="1" spans="1:2">
      <c r="A10" s="8"/>
      <c r="B10" s="9"/>
    </row>
    <row r="11" ht="46" customHeight="1" spans="1:2">
      <c r="A11" s="8"/>
      <c r="B11" s="9"/>
    </row>
    <row r="12" ht="46" customHeight="1" spans="1:2">
      <c r="A12" s="8"/>
      <c r="B12" s="9"/>
    </row>
    <row r="13" ht="46" customHeight="1" spans="1:2">
      <c r="A13" s="8"/>
      <c r="B13" s="9"/>
    </row>
    <row r="14" ht="46" customHeight="1" spans="1:2">
      <c r="A14" s="8"/>
      <c r="B14" s="9"/>
    </row>
    <row r="15" ht="46" customHeight="1" spans="1:2">
      <c r="A15" s="8"/>
      <c r="B15" s="9"/>
    </row>
    <row r="16" ht="33" customHeight="1" spans="1:1">
      <c r="A16" s="10" t="s">
        <v>317</v>
      </c>
    </row>
  </sheetData>
  <mergeCells count="4">
    <mergeCell ref="A1:B1"/>
    <mergeCell ref="A2:B2"/>
    <mergeCell ref="A3:A4"/>
    <mergeCell ref="B3:B4"/>
  </mergeCells>
  <pageMargins left="0.904861111111111" right="0.75" top="0.786805555555556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6" master="" otherUserPermission="visible"/>
  <rangeList sheetStid="7" master="" otherUserPermission="visible"/>
  <rangeList sheetStid="8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9" master="" otherUserPermission="visible">
    <arrUserId title="区域1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2023-02-01T00:53:00Z</dcterms:created>
  <cp:lastPrinted>2025-02-12T09:50:00Z</cp:lastPrinted>
  <dcterms:modified xsi:type="dcterms:W3CDTF">2025-02-14T02:21:33Z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6E5D904090AAE77E4AEDAB674752B769</vt:lpwstr>
  </property>
</Properties>
</file>