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<sst xmlns="http://schemas.openxmlformats.org/spreadsheetml/2006/main" count="348" uniqueCount="266">
  <si>
    <t>单位代码：</t>
  </si>
  <si>
    <t>单位名称：</t>
  </si>
  <si>
    <t>宁县文学艺术界联合会</t>
  </si>
  <si>
    <t>部门预算公开表</t>
  </si>
  <si>
    <t xml:space="preserve">     </t>
  </si>
  <si>
    <t>编制日期：</t>
  </si>
  <si>
    <t>部门领导：</t>
  </si>
  <si>
    <t>李鹏涛</t>
  </si>
  <si>
    <t>财务负责人：</t>
  </si>
  <si>
    <t>郭彦君</t>
  </si>
  <si>
    <t>制表人：</t>
  </si>
  <si>
    <t>朱晓卉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</si>
  <si>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</si>
  <si>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</si>
  <si>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</si>
  <si>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</si>
  <si>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</si>
  <si>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</si>
  <si>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</si>
  <si>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</si>
  <si>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</si>
  <si>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</si>
  <si>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</si>
  <si>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</si>
  <si>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</si>
  <si>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</si>
  <si>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</si>
  <si>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</si>
  <si>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</si>
  <si>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</si>
  <si>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</si>
  <si>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</si>
  <si>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</si>
  <si>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</si>
  <si>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</si>
  <si>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</si>
  <si>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</si>
  <si>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</si>
  <si>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</si>
  <si>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</si>
  <si>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</si>
  <si>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</si>
  <si>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</si>
  <si>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</si>
  <si>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</si>
  <si>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</si>
  <si>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</si>
  <si>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</si>
  <si>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</si>
  <si>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</si>
  <si>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</si>
  <si>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</si>
  <si>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</si>
  <si>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</si>
  <si>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</si>
  <si>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</si>
  <si>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</si>
  <si>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</si>
  <si>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</si>
  <si>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</si>
  <si>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</si>
  <si>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</si>
  <si>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</si>
  <si>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</si>
  <si>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</si>
  <si>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</si>
  <si>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</si>
  <si>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</si>
  <si>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</si>
  <si>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</si>
  <si>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</si>
  <si>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</si>
  <si>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</si>
  <si>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</si>
  <si>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</si>
  <si>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</si>
  <si>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</si>
  <si>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</si>
  <si>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</si>
  <si>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</si>
  <si>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</si>
  <si>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</si>
  <si>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</si>
  <si>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</si>
  <si>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</si>
  <si>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</si>
  <si>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</si>
  <si>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</si>
  <si>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</si>
  <si>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</si>
  <si>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</si>
  <si>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</si>
  <si>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</si>
  <si>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</si>
  <si>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</si>
  <si>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</si>
  <si>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</si>
  <si>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</si>
  <si>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</si>
  <si>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</si>
  <si>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</si>
  <si>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</si>
  <si>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</si>
  <si>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</si>
  <si>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</si>
  <si>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</si>
  <si>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</si>
  <si>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</si>
  <si>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</si>
  <si>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</si>
  <si>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</si>
  <si>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</si>
  <si>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</si>
  <si>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</si>
  <si>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</si>
  <si>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</si>
  <si>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</si>
  <si>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</si>
  <si>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207文化旅游体育与传媒支出</t>
  </si>
  <si>
    <t>20701文化与旅游</t>
  </si>
  <si>
    <t>2070104其他文化旅游支出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</si>
  <si>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</si>
  <si>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</si>
  <si>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</si>
  <si>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</si>
  <si>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</si>
  <si>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</si>
  <si>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</si>
  <si>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</si>
  <si>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</si>
  <si>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</si>
  <si>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</si>
  <si>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</si>
  <si>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</si>
  <si>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</si>
  <si>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</si>
  <si>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</si>
  <si>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</si>
  <si>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</si>
  <si>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</si>
  <si>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</si>
  <si>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</si>
  <si>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</si>
  <si>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</si>
  <si>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</si>
  <si>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</si>
  <si>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</si>
  <si>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</si>
  <si>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</si>
  <si>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</si>
  <si>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</si>
  <si>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</si>
  <si>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</si>
  <si>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</si>
  <si>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</si>
  <si>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</si>
  <si>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</si>
  <si>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</si>
  <si>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</si>
  <si>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</si>
  <si>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</si>
  <si>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</si>
  <si>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</si>
  <si>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</si>
  <si>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</si>
  <si>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</si>
  <si>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</si>
  <si>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</si>
  <si>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</si>
  <si>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</si>
  <si>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</si>
  <si>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</si>
  <si>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</si>
  <si>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</si>
  <si>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</si>
  <si>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</si>
  <si>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207</t>
  </si>
  <si>
    <t>文化旅游体育与传媒支出</t>
  </si>
  <si>
    <t>20701</t>
  </si>
  <si>
    <t>文化与旅游</t>
  </si>
  <si>
    <t>2070104</t>
  </si>
  <si>
    <t>其他文化旅游支出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</si>
  <si>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</si>
  <si>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</si>
  <si>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</si>
  <si>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</si>
  <si>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</si>
  <si>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</si>
  <si>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</si>
  <si>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</si>
  <si>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</si>
  <si>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</si>
  <si>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</si>
  <si>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</si>
  <si>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</si>
  <si>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</si>
  <si>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</si>
  <si>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</si>
  <si>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</si>
  <si>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</si>
  <si>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</si>
  <si>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</si>
  <si>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</si>
  <si>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</si>
  <si>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</si>
  <si>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</si>
  <si>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</si>
  <si>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</si>
  <si>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</si>
  <si>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</si>
  <si>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</si>
  <si>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</si>
  <si>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</si>
  <si>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</si>
  <si>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</si>
  <si>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</si>
  <si>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</si>
  <si>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住房公积金</t>
  </si>
  <si>
    <t>302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</si>
  <si>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</si>
  <si>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</si>
  <si>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</si>
  <si>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</si>
  <si>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</si>
  <si>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</si>
  <si>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</si>
  <si>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</si>
  <si>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劳务费</t>
  </si>
  <si>
    <t>物业管理费</t>
  </si>
  <si>
    <t>差旅费</t>
  </si>
  <si>
    <t>因公出国费用</t>
  </si>
  <si>
    <t>维修（护）费</t>
  </si>
  <si>
    <t>租赁费</t>
  </si>
  <si>
    <t>会议费</t>
  </si>
  <si>
    <t>工会经费</t>
  </si>
  <si>
    <t>福利费</t>
  </si>
  <si>
    <t>其他交通费</t>
  </si>
  <si>
    <t>对个人和家庭的补助</t>
  </si>
  <si>
    <t>取暖费</t>
  </si>
  <si>
    <t>生活补助</t>
  </si>
  <si>
    <t>一般公共预算“三公”经费、会议费、培训费支出情况表</t>
  </si>
  <si>
    <t>“三公”经费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</si>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</sst>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7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b/>
      <sz val="10"/>
      <name val="SimSu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b/>
      <sz val="10"/>
      <color indexed="8"/>
      <name val="宋体"/>
      <charset val="1"/>
    </font>
    <font>
      <b/>
      <sz val="10"/>
      <name val="宋体"/>
      <charset val="134"/>
    </font>
    <font>
      <sz val="10"/>
      <color indexed="8"/>
      <name val="宋体"/>
      <charset val="1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6" borderId="10" applyNumberFormat="0" applyAlignment="0" applyProtection="0">
      <alignment vertical="center"/>
    </xf>
    <xf numFmtId="0" fontId="47" fillId="6" borderId="9" applyNumberFormat="0" applyAlignment="0" applyProtection="0">
      <alignment vertical="center"/>
    </xf>
    <xf numFmtId="0" fontId="48" fillId="7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9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177" fontId="18" fillId="0" borderId="3" xfId="0" applyNumberFormat="1" applyFont="1" applyBorder="1">
      <alignment vertical="center"/>
    </xf>
    <xf numFmtId="177" fontId="1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177" fontId="21" fillId="0" borderId="3" xfId="0" applyNumberFormat="1" applyFont="1" applyBorder="1">
      <alignment vertical="center"/>
    </xf>
    <xf numFmtId="177" fontId="21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77" fontId="8" fillId="0" borderId="1" xfId="0" applyNumberFormat="1" applyFont="1" applyBorder="1" applyAlignment="1">
      <alignment vertical="center" wrapText="1"/>
    </xf>
    <xf numFmtId="177" fontId="21" fillId="0" borderId="4" xfId="0" applyNumberFormat="1" applyFont="1" applyBorder="1">
      <alignment vertical="center"/>
    </xf>
    <xf numFmtId="0" fontId="0" fillId="0" borderId="4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7" fontId="19" fillId="0" borderId="1" xfId="0" applyNumberFormat="1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8" fillId="0" borderId="1" xfId="0" applyFont="1" applyBorder="1" applyAlignment="1">
      <alignment horizontal="right" vertical="center" wrapText="1"/>
    </xf>
    <xf numFmtId="0" fontId="25" fillId="0" borderId="3" xfId="0" applyFont="1" applyBorder="1">
      <alignment vertical="center"/>
    </xf>
    <xf numFmtId="0" fontId="25" fillId="0" borderId="1" xfId="0" applyFont="1" applyBorder="1">
      <alignment vertical="center"/>
    </xf>
    <xf numFmtId="177" fontId="0" fillId="0" borderId="3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7" fontId="29" fillId="0" borderId="3" xfId="0" applyNumberFormat="1" applyFont="1" applyBorder="1" applyAlignment="1">
      <alignment horizontal="center" vertical="center"/>
    </xf>
    <xf numFmtId="177" fontId="29" fillId="0" borderId="1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3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8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J18" sqref="J1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1"/>
      <c r="B3" s="11" t="s">
        <v>0</v>
      </c>
      <c r="C3" s="114">
        <v>204001</v>
      </c>
      <c r="D3" s="114"/>
      <c r="E3" s="11"/>
      <c r="F3" s="11"/>
      <c r="G3" s="11"/>
      <c r="H3" s="11"/>
      <c r="I3" s="11"/>
      <c r="J3" s="11"/>
      <c r="K3" s="11"/>
    </row>
    <row r="4" ht="22.75" customHeight="1" spans="1:11">
      <c r="A4" s="11"/>
      <c r="B4" s="11" t="s">
        <v>1</v>
      </c>
      <c r="C4" s="11" t="s">
        <v>2</v>
      </c>
      <c r="D4" s="11"/>
      <c r="E4" s="11"/>
      <c r="F4" s="11"/>
      <c r="G4" s="11"/>
      <c r="H4" s="11"/>
      <c r="I4" s="11"/>
      <c r="J4" s="11"/>
      <c r="K4" s="11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5" t="s">
        <v>3</v>
      </c>
      <c r="C6" s="115"/>
      <c r="D6" s="115"/>
      <c r="E6" s="115"/>
      <c r="F6" s="115"/>
      <c r="G6" s="115"/>
      <c r="H6" s="115"/>
      <c r="I6" s="115"/>
      <c r="J6" s="115"/>
      <c r="K6" s="115"/>
    </row>
    <row r="7" ht="22.7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2.7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2.7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2.75" customHeight="1" spans="1:11">
      <c r="A10" s="11"/>
      <c r="B10" s="11" t="s">
        <v>4</v>
      </c>
      <c r="C10" s="11"/>
      <c r="F10" s="116" t="s">
        <v>5</v>
      </c>
      <c r="G10" s="117"/>
      <c r="H10" s="11"/>
      <c r="I10" s="11"/>
      <c r="J10" s="11"/>
      <c r="K10" s="11"/>
    </row>
    <row r="11" ht="22.7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2.75" customHeight="1" spans="1:11">
      <c r="A12" s="11"/>
      <c r="B12" s="116" t="s">
        <v>6</v>
      </c>
      <c r="C12" s="118" t="s">
        <v>7</v>
      </c>
      <c r="D12" s="11"/>
      <c r="E12" s="116" t="s">
        <v>8</v>
      </c>
      <c r="F12" s="10" t="s">
        <v>9</v>
      </c>
      <c r="G12" s="11"/>
      <c r="H12" s="116" t="s">
        <v>10</v>
      </c>
      <c r="I12" s="10" t="s">
        <v>11</v>
      </c>
      <c r="J12" s="11"/>
      <c r="K12" s="11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B2" sqref="B2:C1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50" customHeight="1" spans="1:3">
      <c r="A2" s="10"/>
      <c r="B2" s="110" t="s">
        <v>13</v>
      </c>
      <c r="C2" s="110"/>
    </row>
    <row r="3" ht="50" customHeight="1" spans="1:3">
      <c r="A3" s="111"/>
      <c r="B3" s="112" t="s">
        <v>14</v>
      </c>
      <c r="C3" s="112" t="s">
        <v>15</v>
      </c>
    </row>
    <row r="4" ht="50" customHeight="1" spans="1:3">
      <c r="A4" s="103"/>
      <c r="B4" s="113" t="s">
        <v>16</v>
      </c>
      <c r="C4" s="84" t="s">
        <v>17</v>
      </c>
    </row>
    <row r="5" ht="50" customHeight="1" spans="1:3">
      <c r="A5" s="103"/>
      <c r="B5" s="113" t="s">
        <v>18</v>
      </c>
      <c r="C5" s="84" t="s">
        <v>19</v>
      </c>
    </row>
    <row r="6" ht="50" customHeight="1" spans="1:3">
      <c r="A6" s="103"/>
      <c r="B6" s="113" t="s">
        <v>20</v>
      </c>
      <c r="C6" s="84" t="s">
        <v>21</v>
      </c>
    </row>
    <row r="7" ht="50" customHeight="1" spans="1:3">
      <c r="A7" s="103"/>
      <c r="B7" s="113" t="s">
        <v>22</v>
      </c>
      <c r="C7" s="84"/>
    </row>
    <row r="8" ht="50" customHeight="1" spans="1:3">
      <c r="A8" s="103"/>
      <c r="B8" s="113" t="s">
        <v>23</v>
      </c>
      <c r="C8" s="84" t="s">
        <v>24</v>
      </c>
    </row>
    <row r="9" ht="50" customHeight="1" spans="1:3">
      <c r="A9" s="103"/>
      <c r="B9" s="113" t="s">
        <v>25</v>
      </c>
      <c r="C9" s="84" t="s">
        <v>26</v>
      </c>
    </row>
    <row r="10" ht="50" customHeight="1" spans="1:3">
      <c r="A10" s="103"/>
      <c r="B10" s="113" t="s">
        <v>27</v>
      </c>
      <c r="C10" s="84" t="s">
        <v>28</v>
      </c>
    </row>
    <row r="11" ht="50" customHeight="1" spans="1:3">
      <c r="A11" s="103"/>
      <c r="B11" s="113" t="s">
        <v>29</v>
      </c>
      <c r="C11" s="84" t="s">
        <v>30</v>
      </c>
    </row>
    <row r="12" ht="50" customHeight="1" spans="1:3">
      <c r="A12" s="103"/>
      <c r="B12" s="113" t="s">
        <v>31</v>
      </c>
      <c r="C12" s="84"/>
    </row>
    <row r="13" ht="50" customHeight="1" spans="1:3">
      <c r="A13" s="10"/>
      <c r="B13" s="113" t="s">
        <v>32</v>
      </c>
      <c r="C13" s="84"/>
    </row>
    <row r="14" ht="50" customHeight="1" spans="1:3">
      <c r="A14" s="10"/>
      <c r="B14" s="113" t="s">
        <v>33</v>
      </c>
      <c r="C14" s="84" t="s">
        <v>17</v>
      </c>
    </row>
    <row r="15" ht="50" customHeight="1" spans="2:3">
      <c r="B15" s="113" t="s">
        <v>34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12" sqref="D12:D1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" t="s">
        <v>35</v>
      </c>
      <c r="B2" s="1"/>
      <c r="C2" s="1"/>
      <c r="D2" s="1"/>
    </row>
    <row r="3" ht="22.75" customHeight="1" spans="1:4">
      <c r="A3" s="103"/>
      <c r="B3" s="103"/>
      <c r="C3" s="103"/>
      <c r="D3" s="104" t="s">
        <v>36</v>
      </c>
    </row>
    <row r="4" ht="22.75" customHeight="1" spans="1:4">
      <c r="A4" s="72" t="s">
        <v>37</v>
      </c>
      <c r="B4" s="72"/>
      <c r="C4" s="72" t="s">
        <v>38</v>
      </c>
      <c r="D4" s="72"/>
    </row>
    <row r="5" ht="22.75" customHeight="1" spans="1:4">
      <c r="A5" s="72" t="s">
        <v>39</v>
      </c>
      <c r="B5" s="72" t="s">
        <v>40</v>
      </c>
      <c r="C5" s="72" t="s">
        <v>39</v>
      </c>
      <c r="D5" s="72" t="s">
        <v>40</v>
      </c>
    </row>
    <row r="6" ht="22.75" customHeight="1" spans="1:4">
      <c r="A6" s="105" t="s">
        <v>41</v>
      </c>
      <c r="B6" s="78">
        <v>907682.04</v>
      </c>
      <c r="C6" s="105" t="s">
        <v>42</v>
      </c>
      <c r="D6" s="78"/>
    </row>
    <row r="7" ht="22.75" customHeight="1" spans="1:4">
      <c r="A7" s="105" t="s">
        <v>43</v>
      </c>
      <c r="B7" s="78"/>
      <c r="C7" s="105" t="s">
        <v>44</v>
      </c>
      <c r="D7" s="106"/>
    </row>
    <row r="8" ht="22.75" customHeight="1" spans="1:4">
      <c r="A8" s="105" t="s">
        <v>45</v>
      </c>
      <c r="B8" s="78"/>
      <c r="C8" s="105" t="s">
        <v>46</v>
      </c>
      <c r="D8" s="106"/>
    </row>
    <row r="9" ht="22.75" customHeight="1" spans="1:4">
      <c r="A9" s="105" t="s">
        <v>47</v>
      </c>
      <c r="B9" s="78"/>
      <c r="C9" s="105" t="s">
        <v>48</v>
      </c>
      <c r="D9" s="106"/>
    </row>
    <row r="10" ht="22.75" customHeight="1" spans="1:4">
      <c r="A10" s="105" t="s">
        <v>49</v>
      </c>
      <c r="B10" s="78"/>
      <c r="C10" s="105" t="s">
        <v>50</v>
      </c>
      <c r="D10" s="106"/>
    </row>
    <row r="11" ht="22.75" customHeight="1" spans="1:4">
      <c r="A11" s="105" t="s">
        <v>51</v>
      </c>
      <c r="B11" s="78"/>
      <c r="C11" s="105" t="s">
        <v>52</v>
      </c>
      <c r="D11" s="106"/>
    </row>
    <row r="12" ht="22.75" customHeight="1" spans="1:4">
      <c r="A12" s="105" t="s">
        <v>53</v>
      </c>
      <c r="B12" s="78"/>
      <c r="C12" s="105" t="s">
        <v>54</v>
      </c>
      <c r="D12" s="106">
        <v>755022.05</v>
      </c>
    </row>
    <row r="13" ht="22.75" customHeight="1" spans="1:4">
      <c r="A13" s="105" t="s">
        <v>55</v>
      </c>
      <c r="B13" s="78"/>
      <c r="C13" s="105" t="s">
        <v>56</v>
      </c>
      <c r="D13" s="106">
        <v>106429.07</v>
      </c>
    </row>
    <row r="14" ht="22.75" customHeight="1" spans="1:4">
      <c r="A14" s="105" t="s">
        <v>57</v>
      </c>
      <c r="B14" s="78"/>
      <c r="C14" s="105" t="s">
        <v>58</v>
      </c>
      <c r="D14" s="106"/>
    </row>
    <row r="15" ht="22.75" customHeight="1" spans="1:4">
      <c r="A15" s="105"/>
      <c r="B15" s="107"/>
      <c r="C15" s="105" t="s">
        <v>59</v>
      </c>
      <c r="D15" s="106">
        <v>46230.92</v>
      </c>
    </row>
    <row r="16" ht="22.75" customHeight="1" spans="1:4">
      <c r="A16" s="105"/>
      <c r="B16" s="107"/>
      <c r="C16" s="105" t="s">
        <v>60</v>
      </c>
      <c r="D16" s="106"/>
    </row>
    <row r="17" ht="22.75" customHeight="1" spans="1:4">
      <c r="A17" s="105"/>
      <c r="B17" s="107"/>
      <c r="C17" s="105" t="s">
        <v>61</v>
      </c>
      <c r="D17" s="106"/>
    </row>
    <row r="18" ht="22.75" customHeight="1" spans="1:4">
      <c r="A18" s="105"/>
      <c r="B18" s="107"/>
      <c r="C18" s="105" t="s">
        <v>62</v>
      </c>
      <c r="D18" s="106"/>
    </row>
    <row r="19" ht="22.75" customHeight="1" spans="1:4">
      <c r="A19" s="105"/>
      <c r="B19" s="107"/>
      <c r="C19" s="105" t="s">
        <v>63</v>
      </c>
      <c r="D19" s="106"/>
    </row>
    <row r="20" ht="22.75" customHeight="1" spans="1:4">
      <c r="A20" s="108"/>
      <c r="B20" s="109"/>
      <c r="C20" s="105" t="s">
        <v>64</v>
      </c>
      <c r="D20" s="106"/>
    </row>
    <row r="21" ht="22.75" customHeight="1" spans="1:4">
      <c r="A21" s="108"/>
      <c r="B21" s="109"/>
      <c r="C21" s="105" t="s">
        <v>65</v>
      </c>
      <c r="D21" s="106"/>
    </row>
    <row r="22" ht="22.75" customHeight="1" spans="1:4">
      <c r="A22" s="108"/>
      <c r="B22" s="109"/>
      <c r="C22" s="105" t="s">
        <v>66</v>
      </c>
      <c r="D22" s="106"/>
    </row>
    <row r="23" ht="22.75" customHeight="1" spans="1:4">
      <c r="A23" s="108"/>
      <c r="B23" s="109"/>
      <c r="C23" s="105" t="s">
        <v>67</v>
      </c>
      <c r="D23" s="106"/>
    </row>
    <row r="24" ht="22.75" customHeight="1" spans="1:4">
      <c r="A24" s="108"/>
      <c r="B24" s="109"/>
      <c r="C24" s="105" t="s">
        <v>68</v>
      </c>
      <c r="D24" s="106"/>
    </row>
    <row r="25" ht="22.75" customHeight="1" spans="1:4">
      <c r="A25" s="105"/>
      <c r="B25" s="107"/>
      <c r="C25" s="105" t="s">
        <v>69</v>
      </c>
      <c r="D25" s="106"/>
    </row>
    <row r="26" ht="22.75" customHeight="1" spans="1:4">
      <c r="A26" s="105"/>
      <c r="B26" s="107"/>
      <c r="C26" s="105" t="s">
        <v>70</v>
      </c>
      <c r="D26" s="106"/>
    </row>
    <row r="27" ht="22.75" customHeight="1" spans="1:4">
      <c r="A27" s="105"/>
      <c r="B27" s="107"/>
      <c r="C27" s="105" t="s">
        <v>71</v>
      </c>
      <c r="D27" s="106"/>
    </row>
    <row r="28" ht="22.75" customHeight="1" spans="1:4">
      <c r="A28" s="108"/>
      <c r="B28" s="109"/>
      <c r="C28" s="105" t="s">
        <v>72</v>
      </c>
      <c r="D28" s="106"/>
    </row>
    <row r="29" ht="22.75" customHeight="1" spans="1:4">
      <c r="A29" s="108"/>
      <c r="B29" s="109"/>
      <c r="C29" s="105" t="s">
        <v>73</v>
      </c>
      <c r="D29" s="106"/>
    </row>
    <row r="30" ht="22.75" customHeight="1" spans="1:4">
      <c r="A30" s="108"/>
      <c r="B30" s="109"/>
      <c r="C30" s="105" t="s">
        <v>74</v>
      </c>
      <c r="D30" s="106"/>
    </row>
    <row r="31" ht="22.75" customHeight="1" spans="1:4">
      <c r="A31" s="108"/>
      <c r="B31" s="109"/>
      <c r="C31" s="105" t="s">
        <v>75</v>
      </c>
      <c r="D31" s="106"/>
    </row>
    <row r="32" ht="22.75" customHeight="1" spans="1:4">
      <c r="A32" s="108"/>
      <c r="B32" s="109"/>
      <c r="C32" s="105" t="s">
        <v>76</v>
      </c>
      <c r="D32" s="106"/>
    </row>
    <row r="33" ht="22.75" customHeight="1" spans="1:4">
      <c r="A33" s="105"/>
      <c r="B33" s="105"/>
      <c r="C33" s="105" t="s">
        <v>77</v>
      </c>
      <c r="D33" s="106"/>
    </row>
    <row r="34" ht="22.75" customHeight="1" spans="1:4">
      <c r="A34" s="105"/>
      <c r="B34" s="105"/>
      <c r="C34" s="105" t="s">
        <v>78</v>
      </c>
      <c r="D34" s="106"/>
    </row>
    <row r="35" ht="22.75" customHeight="1" spans="1:4">
      <c r="A35" s="105"/>
      <c r="B35" s="105"/>
      <c r="C35" s="105" t="s">
        <v>79</v>
      </c>
      <c r="D35" s="106"/>
    </row>
    <row r="36" ht="22.75" customHeight="1" spans="1:4">
      <c r="A36" s="105"/>
      <c r="B36" s="105"/>
      <c r="C36" s="105"/>
      <c r="D36" s="105"/>
    </row>
    <row r="37" ht="22.75" customHeight="1" spans="1:4">
      <c r="A37" s="105"/>
      <c r="B37" s="105"/>
      <c r="C37" s="105"/>
      <c r="D37" s="105"/>
    </row>
    <row r="38" ht="22.75" customHeight="1" spans="1:4">
      <c r="A38" s="105"/>
      <c r="B38" s="105"/>
      <c r="C38" s="105"/>
      <c r="D38" s="105"/>
    </row>
    <row r="39" ht="22.75" customHeight="1" spans="1:4">
      <c r="A39" s="108" t="s">
        <v>80</v>
      </c>
      <c r="B39" s="109">
        <f>SUM(B6:B14)</f>
        <v>907682.04</v>
      </c>
      <c r="C39" s="108" t="s">
        <v>81</v>
      </c>
      <c r="D39" s="109">
        <f>SUM(D6:D38)</f>
        <v>907682.04</v>
      </c>
    </row>
    <row r="40" ht="22.75" customHeight="1" spans="1:4">
      <c r="A40" s="108" t="s">
        <v>82</v>
      </c>
      <c r="B40" s="109"/>
      <c r="C40" s="108" t="s">
        <v>83</v>
      </c>
      <c r="D40" s="109"/>
    </row>
    <row r="41" ht="22.75" customHeight="1" spans="1:4">
      <c r="A41" s="108" t="s">
        <v>84</v>
      </c>
      <c r="B41" s="107"/>
      <c r="C41" s="105"/>
      <c r="D41" s="107"/>
    </row>
    <row r="42" ht="22.75" customHeight="1" spans="1:4">
      <c r="A42" s="108" t="s">
        <v>85</v>
      </c>
      <c r="B42" s="109">
        <f>B39+B40</f>
        <v>907682.04</v>
      </c>
      <c r="C42" s="108" t="s">
        <v>86</v>
      </c>
      <c r="D42" s="109">
        <f>D39+D40</f>
        <v>907682.04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7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5" workbookViewId="0">
      <selection activeCell="E11" sqref="E11"/>
    </sheetView>
  </sheetViews>
  <sheetFormatPr defaultColWidth="7.875" defaultRowHeight="12.75" customHeight="1" outlineLevelCol="2"/>
  <cols>
    <col min="1" max="1" width="55.425" style="17" customWidth="1"/>
    <col min="2" max="2" width="35.625" style="17" customWidth="1"/>
    <col min="3" max="3" width="27.375" style="17" customWidth="1"/>
    <col min="4" max="16384" width="7.875" style="16"/>
  </cols>
  <sheetData>
    <row r="1" ht="24.75" customHeight="1" spans="1:1">
      <c r="A1" s="25"/>
    </row>
    <row r="2" ht="24.75" customHeight="1" spans="1:2">
      <c r="A2" s="19" t="s">
        <v>87</v>
      </c>
      <c r="B2" s="19"/>
    </row>
    <row r="3" ht="24.75" customHeight="1" spans="1:2">
      <c r="A3" s="94"/>
      <c r="B3" s="20" t="s">
        <v>36</v>
      </c>
    </row>
    <row r="4" ht="24" customHeight="1" spans="1:2">
      <c r="A4" s="29" t="s">
        <v>39</v>
      </c>
      <c r="B4" s="29" t="s">
        <v>40</v>
      </c>
    </row>
    <row r="5" s="16" customFormat="1" ht="25" customHeight="1" spans="1:3">
      <c r="A5" s="95" t="s">
        <v>88</v>
      </c>
      <c r="B5" s="78">
        <v>907682.04</v>
      </c>
      <c r="C5" s="17"/>
    </row>
    <row r="6" s="16" customFormat="1" ht="25" customHeight="1" spans="1:3">
      <c r="A6" s="96" t="s">
        <v>89</v>
      </c>
      <c r="B6" s="97"/>
      <c r="C6" s="17"/>
    </row>
    <row r="7" s="16" customFormat="1" ht="25" customHeight="1" spans="1:3">
      <c r="A7" s="96" t="s">
        <v>90</v>
      </c>
      <c r="B7" s="97"/>
      <c r="C7" s="17"/>
    </row>
    <row r="8" s="16" customFormat="1" ht="25" customHeight="1" spans="1:3">
      <c r="A8" s="95" t="s">
        <v>91</v>
      </c>
      <c r="B8" s="97">
        <f>B9+B10</f>
        <v>0</v>
      </c>
      <c r="C8" s="17"/>
    </row>
    <row r="9" s="16" customFormat="1" ht="25" customHeight="1" spans="1:3">
      <c r="A9" s="96" t="s">
        <v>89</v>
      </c>
      <c r="B9" s="97"/>
      <c r="C9" s="17"/>
    </row>
    <row r="10" s="16" customFormat="1" ht="25" customHeight="1" spans="1:3">
      <c r="A10" s="96" t="s">
        <v>90</v>
      </c>
      <c r="B10" s="97"/>
      <c r="C10" s="17"/>
    </row>
    <row r="11" s="16" customFormat="1" ht="25" customHeight="1" spans="1:3">
      <c r="A11" s="95" t="s">
        <v>92</v>
      </c>
      <c r="B11" s="97"/>
      <c r="C11" s="17"/>
    </row>
    <row r="12" s="16" customFormat="1" ht="25" customHeight="1" spans="1:3">
      <c r="A12" s="96" t="s">
        <v>89</v>
      </c>
      <c r="B12" s="97"/>
      <c r="C12" s="17"/>
    </row>
    <row r="13" s="16" customFormat="1" ht="25" customHeight="1" spans="1:3">
      <c r="A13" s="96" t="s">
        <v>90</v>
      </c>
      <c r="B13" s="97"/>
      <c r="C13" s="17"/>
    </row>
    <row r="14" s="16" customFormat="1" ht="25" customHeight="1" spans="1:3">
      <c r="A14" s="98" t="s">
        <v>93</v>
      </c>
      <c r="B14" s="97">
        <f>SUM(B15:B17)</f>
        <v>0</v>
      </c>
      <c r="C14" s="17"/>
    </row>
    <row r="15" s="16" customFormat="1" ht="25" customHeight="1" spans="1:3">
      <c r="A15" s="96" t="s">
        <v>94</v>
      </c>
      <c r="B15" s="97"/>
      <c r="C15" s="17"/>
    </row>
    <row r="16" s="16" customFormat="1" ht="25" customHeight="1" spans="1:3">
      <c r="A16" s="96" t="s">
        <v>95</v>
      </c>
      <c r="B16" s="97"/>
      <c r="C16" s="17"/>
    </row>
    <row r="17" s="16" customFormat="1" ht="25" customHeight="1" spans="1:3">
      <c r="A17" s="96" t="s">
        <v>96</v>
      </c>
      <c r="B17" s="97"/>
      <c r="C17" s="17"/>
    </row>
    <row r="18" s="16" customFormat="1" ht="25" customHeight="1" spans="1:3">
      <c r="A18" s="98" t="s">
        <v>97</v>
      </c>
      <c r="B18" s="97"/>
      <c r="C18" s="17"/>
    </row>
    <row r="19" s="16" customFormat="1" ht="25" customHeight="1" spans="1:3">
      <c r="A19" s="98" t="s">
        <v>98</v>
      </c>
      <c r="B19" s="97"/>
      <c r="C19" s="17"/>
    </row>
    <row r="20" s="16" customFormat="1" ht="25" customHeight="1" spans="1:3">
      <c r="A20" s="98" t="s">
        <v>99</v>
      </c>
      <c r="B20" s="97"/>
      <c r="C20" s="17"/>
    </row>
    <row r="21" s="16" customFormat="1" ht="25" customHeight="1" spans="1:3">
      <c r="A21" s="98" t="s">
        <v>100</v>
      </c>
      <c r="B21" s="97"/>
      <c r="C21" s="17"/>
    </row>
    <row r="22" s="16" customFormat="1" ht="25" customHeight="1" spans="1:3">
      <c r="A22" s="98" t="s">
        <v>101</v>
      </c>
      <c r="B22" s="99">
        <f>B23+B26+B29+B30</f>
        <v>0</v>
      </c>
      <c r="C22" s="17"/>
    </row>
    <row r="23" s="16" customFormat="1" ht="25" customHeight="1" spans="1:3">
      <c r="A23" s="96" t="s">
        <v>102</v>
      </c>
      <c r="B23" s="99">
        <f>B24+B25</f>
        <v>0</v>
      </c>
      <c r="C23" s="17"/>
    </row>
    <row r="24" s="16" customFormat="1" ht="25" customHeight="1" spans="1:3">
      <c r="A24" s="96" t="s">
        <v>103</v>
      </c>
      <c r="B24" s="99"/>
      <c r="C24" s="17"/>
    </row>
    <row r="25" s="16" customFormat="1" ht="25" customHeight="1" spans="1:3">
      <c r="A25" s="96" t="s">
        <v>104</v>
      </c>
      <c r="B25" s="99"/>
      <c r="C25" s="17"/>
    </row>
    <row r="26" s="16" customFormat="1" ht="25" customHeight="1" spans="1:3">
      <c r="A26" s="96" t="s">
        <v>105</v>
      </c>
      <c r="B26" s="99">
        <f>B27+B28</f>
        <v>0</v>
      </c>
      <c r="C26" s="17"/>
    </row>
    <row r="27" s="16" customFormat="1" ht="25" customHeight="1" spans="1:3">
      <c r="A27" s="96" t="s">
        <v>106</v>
      </c>
      <c r="B27" s="99"/>
      <c r="C27" s="17"/>
    </row>
    <row r="28" s="16" customFormat="1" ht="25" customHeight="1" spans="1:3">
      <c r="A28" s="96" t="s">
        <v>107</v>
      </c>
      <c r="B28" s="99"/>
      <c r="C28" s="17"/>
    </row>
    <row r="29" s="16" customFormat="1" ht="25" customHeight="1" spans="1:3">
      <c r="A29" s="96" t="s">
        <v>108</v>
      </c>
      <c r="B29" s="99"/>
      <c r="C29" s="17"/>
    </row>
    <row r="30" s="16" customFormat="1" ht="25" customHeight="1" spans="1:3">
      <c r="A30" s="96" t="s">
        <v>109</v>
      </c>
      <c r="B30" s="99"/>
      <c r="C30" s="17"/>
    </row>
    <row r="31" ht="25" customHeight="1" spans="1:2">
      <c r="A31" s="100"/>
      <c r="B31" s="99"/>
    </row>
    <row r="32" s="16" customFormat="1" ht="25" customHeight="1" spans="1:3">
      <c r="A32" s="101" t="s">
        <v>110</v>
      </c>
      <c r="B32" s="102">
        <f>B5+B8+B14+B18+B19+B20+B21+B22</f>
        <v>907682.04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Q16" sqref="Q16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111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1" t="s">
        <v>36</v>
      </c>
    </row>
    <row r="4" ht="40" customHeight="1" spans="1:5">
      <c r="A4" s="83" t="s">
        <v>112</v>
      </c>
      <c r="B4" s="83" t="s">
        <v>113</v>
      </c>
      <c r="C4" s="83" t="s">
        <v>114</v>
      </c>
      <c r="D4" s="83" t="s">
        <v>115</v>
      </c>
      <c r="E4" s="83" t="s">
        <v>116</v>
      </c>
    </row>
    <row r="5" ht="40" customHeight="1" spans="1:5">
      <c r="A5" s="84" t="s">
        <v>117</v>
      </c>
      <c r="B5" s="85">
        <f t="shared" ref="B5:B18" si="0">C5</f>
        <v>907682.04</v>
      </c>
      <c r="C5" s="86">
        <f>C6+C9+C15</f>
        <v>907682.04</v>
      </c>
      <c r="D5" s="63"/>
      <c r="E5" s="63"/>
    </row>
    <row r="6" ht="40" customHeight="1" spans="1:5">
      <c r="A6" s="36" t="s">
        <v>118</v>
      </c>
      <c r="B6" s="85">
        <f t="shared" si="0"/>
        <v>755022.05</v>
      </c>
      <c r="C6" s="86">
        <f>C7</f>
        <v>755022.05</v>
      </c>
      <c r="D6" s="63"/>
      <c r="E6" s="63"/>
    </row>
    <row r="7" ht="40" customHeight="1" spans="1:5">
      <c r="A7" s="36" t="s">
        <v>119</v>
      </c>
      <c r="B7" s="87">
        <f t="shared" si="0"/>
        <v>755022.05</v>
      </c>
      <c r="C7" s="88">
        <f>C8</f>
        <v>755022.05</v>
      </c>
      <c r="D7" s="63"/>
      <c r="E7" s="63"/>
    </row>
    <row r="8" ht="40" customHeight="1" spans="1:5">
      <c r="A8" s="36" t="s">
        <v>120</v>
      </c>
      <c r="B8" s="87">
        <f t="shared" si="0"/>
        <v>755022.05</v>
      </c>
      <c r="C8" s="88">
        <v>755022.05</v>
      </c>
      <c r="D8" s="66"/>
      <c r="E8" s="66"/>
    </row>
    <row r="9" ht="40" customHeight="1" spans="1:5">
      <c r="A9" s="36" t="s">
        <v>121</v>
      </c>
      <c r="B9" s="85">
        <f t="shared" si="0"/>
        <v>106429.07</v>
      </c>
      <c r="C9" s="89">
        <f>C10+C13</f>
        <v>106429.07</v>
      </c>
      <c r="D9" s="39"/>
      <c r="E9" s="39"/>
    </row>
    <row r="10" ht="40" customHeight="1" spans="1:5">
      <c r="A10" s="36" t="s">
        <v>122</v>
      </c>
      <c r="B10" s="87">
        <f t="shared" si="0"/>
        <v>103927.25</v>
      </c>
      <c r="C10" s="90">
        <f>C11+C12</f>
        <v>103927.25</v>
      </c>
      <c r="D10" s="39"/>
      <c r="E10" s="39"/>
    </row>
    <row r="11" ht="40" customHeight="1" spans="1:5">
      <c r="A11" s="36" t="s">
        <v>123</v>
      </c>
      <c r="B11" s="91">
        <f t="shared" si="0"/>
        <v>7500</v>
      </c>
      <c r="C11" s="92">
        <v>7500</v>
      </c>
      <c r="D11" s="39"/>
      <c r="E11" s="39"/>
    </row>
    <row r="12" ht="40" customHeight="1" spans="1:5">
      <c r="A12" s="36" t="s">
        <v>124</v>
      </c>
      <c r="B12" s="87">
        <f t="shared" si="0"/>
        <v>96427.25</v>
      </c>
      <c r="C12" s="93">
        <v>96427.25</v>
      </c>
      <c r="D12" s="44"/>
      <c r="E12" s="44"/>
    </row>
    <row r="13" ht="40" customHeight="1" spans="1:5">
      <c r="A13" s="36" t="s">
        <v>125</v>
      </c>
      <c r="B13" s="87">
        <f t="shared" si="0"/>
        <v>2501.82</v>
      </c>
      <c r="C13" s="90">
        <f>C14</f>
        <v>2501.82</v>
      </c>
      <c r="D13" s="39"/>
      <c r="E13" s="39"/>
    </row>
    <row r="14" ht="40" customHeight="1" spans="1:5">
      <c r="A14" s="36" t="s">
        <v>126</v>
      </c>
      <c r="B14" s="87">
        <f t="shared" si="0"/>
        <v>2501.82</v>
      </c>
      <c r="C14" s="90">
        <v>2501.82</v>
      </c>
      <c r="D14" s="39"/>
      <c r="E14" s="39"/>
    </row>
    <row r="15" ht="40" customHeight="1" spans="1:5">
      <c r="A15" s="36" t="s">
        <v>127</v>
      </c>
      <c r="B15" s="85">
        <f t="shared" si="0"/>
        <v>46230.92</v>
      </c>
      <c r="C15" s="89">
        <f>C16</f>
        <v>46230.92</v>
      </c>
      <c r="D15" s="39"/>
      <c r="E15" s="39"/>
    </row>
    <row r="16" ht="40" customHeight="1" spans="1:5">
      <c r="A16" s="36" t="s">
        <v>128</v>
      </c>
      <c r="B16" s="87">
        <f t="shared" si="0"/>
        <v>46230.92</v>
      </c>
      <c r="C16" s="90">
        <f>C17</f>
        <v>46230.92</v>
      </c>
      <c r="D16" s="39"/>
      <c r="E16" s="39"/>
    </row>
    <row r="17" ht="40" customHeight="1" spans="1:5">
      <c r="A17" s="36" t="s">
        <v>129</v>
      </c>
      <c r="B17" s="87">
        <f t="shared" si="0"/>
        <v>46230.92</v>
      </c>
      <c r="C17" s="90">
        <v>46230.92</v>
      </c>
      <c r="D17" s="39"/>
      <c r="E17" s="39"/>
    </row>
  </sheetData>
  <mergeCells count="1">
    <mergeCell ref="A2:E2"/>
  </mergeCells>
  <pageMargins left="0.75" right="0.75" top="0.270000010728836" bottom="0.270000010728836" header="0" footer="0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P28" sqref="P2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" t="s">
        <v>130</v>
      </c>
      <c r="B2" s="1"/>
      <c r="C2" s="1"/>
      <c r="D2" s="1"/>
      <c r="E2" s="10"/>
      <c r="F2" s="10"/>
      <c r="G2" s="10"/>
    </row>
    <row r="3" ht="22.75" customHeight="1" spans="1:7">
      <c r="A3" s="11"/>
      <c r="B3" s="11"/>
      <c r="C3" s="50" t="s">
        <v>36</v>
      </c>
      <c r="D3" s="50"/>
      <c r="E3" s="11"/>
      <c r="F3" s="11"/>
      <c r="G3" s="11"/>
    </row>
    <row r="4" ht="22.75" customHeight="1" spans="1:7">
      <c r="A4" s="72" t="s">
        <v>37</v>
      </c>
      <c r="B4" s="72"/>
      <c r="C4" s="72" t="s">
        <v>38</v>
      </c>
      <c r="D4" s="72"/>
      <c r="E4" s="11"/>
      <c r="F4" s="11"/>
      <c r="G4" s="11"/>
    </row>
    <row r="5" ht="22.75" customHeight="1" spans="1:7">
      <c r="A5" s="72" t="s">
        <v>39</v>
      </c>
      <c r="B5" s="72" t="s">
        <v>40</v>
      </c>
      <c r="C5" s="72" t="s">
        <v>39</v>
      </c>
      <c r="D5" s="72" t="s">
        <v>117</v>
      </c>
      <c r="E5" s="11"/>
      <c r="F5" s="11"/>
      <c r="G5" s="11"/>
    </row>
    <row r="6" ht="22.75" customHeight="1" spans="1:7">
      <c r="A6" s="14" t="s">
        <v>131</v>
      </c>
      <c r="B6" s="78">
        <v>907682.04</v>
      </c>
      <c r="C6" s="14" t="s">
        <v>132</v>
      </c>
      <c r="D6" s="79">
        <v>0</v>
      </c>
      <c r="E6" s="11"/>
      <c r="F6" s="11"/>
      <c r="G6" s="11"/>
    </row>
    <row r="7" ht="22.75" customHeight="1" spans="1:7">
      <c r="A7" s="14" t="s">
        <v>133</v>
      </c>
      <c r="B7" s="78"/>
      <c r="C7" s="14" t="s">
        <v>134</v>
      </c>
      <c r="D7" s="78"/>
      <c r="E7" s="11"/>
      <c r="F7" s="11"/>
      <c r="G7" s="11"/>
    </row>
    <row r="8" ht="22.75" customHeight="1" spans="1:7">
      <c r="A8" s="14" t="s">
        <v>135</v>
      </c>
      <c r="B8" s="78"/>
      <c r="C8" s="14" t="s">
        <v>136</v>
      </c>
      <c r="D8" s="78"/>
      <c r="E8" s="11"/>
      <c r="F8" s="11"/>
      <c r="G8" s="11"/>
    </row>
    <row r="9" ht="22.75" customHeight="1" spans="1:7">
      <c r="A9" s="14" t="s">
        <v>137</v>
      </c>
      <c r="B9" s="78"/>
      <c r="C9" s="14" t="s">
        <v>138</v>
      </c>
      <c r="D9" s="78"/>
      <c r="E9" s="11"/>
      <c r="F9" s="11"/>
      <c r="G9" s="11"/>
    </row>
    <row r="10" ht="22.75" customHeight="1" spans="1:7">
      <c r="A10" s="14"/>
      <c r="B10" s="80"/>
      <c r="C10" s="14" t="s">
        <v>139</v>
      </c>
      <c r="D10" s="78"/>
      <c r="E10" s="11"/>
      <c r="F10" s="11"/>
      <c r="G10" s="11"/>
    </row>
    <row r="11" ht="22.75" customHeight="1" spans="1:7">
      <c r="A11" s="14"/>
      <c r="B11" s="80"/>
      <c r="C11" s="14" t="s">
        <v>140</v>
      </c>
      <c r="D11" s="78"/>
      <c r="E11" s="11"/>
      <c r="F11" s="11"/>
      <c r="G11" s="11"/>
    </row>
    <row r="12" ht="22.75" customHeight="1" spans="1:7">
      <c r="A12" s="14"/>
      <c r="B12" s="80"/>
      <c r="C12" s="14" t="s">
        <v>141</v>
      </c>
      <c r="D12" s="78"/>
      <c r="E12" s="11"/>
      <c r="F12" s="11"/>
      <c r="G12" s="11"/>
    </row>
    <row r="13" ht="22.75" customHeight="1" spans="1:7">
      <c r="A13" s="47"/>
      <c r="B13" s="75"/>
      <c r="C13" s="14" t="s">
        <v>142</v>
      </c>
      <c r="D13" s="78">
        <v>755022.05</v>
      </c>
      <c r="E13" s="11"/>
      <c r="F13" s="11"/>
      <c r="G13" s="11"/>
    </row>
    <row r="14" ht="22.75" customHeight="1" spans="1:7">
      <c r="A14" s="14"/>
      <c r="B14" s="80"/>
      <c r="C14" s="14" t="s">
        <v>143</v>
      </c>
      <c r="D14" s="78">
        <v>106429.07</v>
      </c>
      <c r="E14" s="11"/>
      <c r="F14" s="11"/>
      <c r="G14" s="49"/>
    </row>
    <row r="15" ht="22.75" customHeight="1" spans="1:7">
      <c r="A15" s="14"/>
      <c r="B15" s="80"/>
      <c r="C15" s="14" t="s">
        <v>144</v>
      </c>
      <c r="D15" s="78"/>
      <c r="E15" s="11"/>
      <c r="F15" s="11"/>
      <c r="G15" s="11"/>
    </row>
    <row r="16" ht="22.75" customHeight="1" spans="1:7">
      <c r="A16" s="14"/>
      <c r="B16" s="80"/>
      <c r="C16" s="14" t="s">
        <v>145</v>
      </c>
      <c r="D16" s="78">
        <v>46230.92</v>
      </c>
      <c r="E16" s="11"/>
      <c r="F16" s="11"/>
      <c r="G16" s="11"/>
    </row>
    <row r="17" ht="22.75" customHeight="1" spans="1:7">
      <c r="A17" s="14"/>
      <c r="B17" s="80"/>
      <c r="C17" s="14" t="s">
        <v>146</v>
      </c>
      <c r="D17" s="78"/>
      <c r="E17" s="11"/>
      <c r="F17" s="11"/>
      <c r="G17" s="11"/>
    </row>
    <row r="18" ht="22.75" customHeight="1" spans="1:7">
      <c r="A18" s="14"/>
      <c r="B18" s="80"/>
      <c r="C18" s="14" t="s">
        <v>147</v>
      </c>
      <c r="D18" s="78"/>
      <c r="E18" s="11"/>
      <c r="F18" s="11"/>
      <c r="G18" s="11"/>
    </row>
    <row r="19" ht="22.75" customHeight="1" spans="1:7">
      <c r="A19" s="14"/>
      <c r="B19" s="14"/>
      <c r="C19" s="14" t="s">
        <v>148</v>
      </c>
      <c r="D19" s="78"/>
      <c r="E19" s="11"/>
      <c r="F19" s="11"/>
      <c r="G19" s="11"/>
    </row>
    <row r="20" ht="22.75" customHeight="1" spans="1:7">
      <c r="A20" s="14"/>
      <c r="B20" s="14"/>
      <c r="C20" s="14" t="s">
        <v>149</v>
      </c>
      <c r="D20" s="78"/>
      <c r="E20" s="11"/>
      <c r="F20" s="11"/>
      <c r="G20" s="11"/>
    </row>
    <row r="21" ht="22.75" customHeight="1" spans="1:7">
      <c r="A21" s="14"/>
      <c r="B21" s="14"/>
      <c r="C21" s="14" t="s">
        <v>150</v>
      </c>
      <c r="D21" s="78"/>
      <c r="E21" s="11"/>
      <c r="F21" s="11"/>
      <c r="G21" s="11"/>
    </row>
    <row r="22" ht="22.75" customHeight="1" spans="1:7">
      <c r="A22" s="14"/>
      <c r="B22" s="14"/>
      <c r="C22" s="14" t="s">
        <v>151</v>
      </c>
      <c r="D22" s="78"/>
      <c r="E22" s="11"/>
      <c r="F22" s="11"/>
      <c r="G22" s="11"/>
    </row>
    <row r="23" ht="22.75" customHeight="1" spans="1:7">
      <c r="A23" s="14"/>
      <c r="B23" s="14"/>
      <c r="C23" s="14" t="s">
        <v>152</v>
      </c>
      <c r="D23" s="78"/>
      <c r="E23" s="11"/>
      <c r="F23" s="11"/>
      <c r="G23" s="11"/>
    </row>
    <row r="24" ht="22.75" customHeight="1" spans="1:7">
      <c r="A24" s="14"/>
      <c r="B24" s="14"/>
      <c r="C24" s="14" t="s">
        <v>153</v>
      </c>
      <c r="D24" s="78"/>
      <c r="E24" s="11"/>
      <c r="F24" s="11"/>
      <c r="G24" s="11"/>
    </row>
    <row r="25" ht="22.75" customHeight="1" spans="1:7">
      <c r="A25" s="14"/>
      <c r="B25" s="14"/>
      <c r="C25" s="14" t="s">
        <v>154</v>
      </c>
      <c r="D25" s="78"/>
      <c r="E25" s="11"/>
      <c r="F25" s="11"/>
      <c r="G25" s="11"/>
    </row>
    <row r="26" ht="22.75" customHeight="1" spans="1:7">
      <c r="A26" s="14"/>
      <c r="B26" s="14"/>
      <c r="C26" s="14" t="s">
        <v>155</v>
      </c>
      <c r="D26" s="78"/>
      <c r="E26" s="11"/>
      <c r="F26" s="11"/>
      <c r="G26" s="11"/>
    </row>
    <row r="27" ht="22.75" customHeight="1" spans="1:7">
      <c r="A27" s="14"/>
      <c r="B27" s="14"/>
      <c r="C27" s="14" t="s">
        <v>156</v>
      </c>
      <c r="D27" s="78"/>
      <c r="E27" s="11"/>
      <c r="F27" s="11"/>
      <c r="G27" s="11"/>
    </row>
    <row r="28" ht="22.75" customHeight="1" spans="1:7">
      <c r="A28" s="14"/>
      <c r="B28" s="14"/>
      <c r="C28" s="14" t="s">
        <v>157</v>
      </c>
      <c r="D28" s="78"/>
      <c r="E28" s="11"/>
      <c r="F28" s="11"/>
      <c r="G28" s="11"/>
    </row>
    <row r="29" ht="22.75" customHeight="1" spans="1:7">
      <c r="A29" s="14"/>
      <c r="B29" s="14"/>
      <c r="C29" s="14" t="s">
        <v>158</v>
      </c>
      <c r="D29" s="78"/>
      <c r="E29" s="11"/>
      <c r="F29" s="11"/>
      <c r="G29" s="11"/>
    </row>
    <row r="30" ht="22.75" customHeight="1" spans="1:7">
      <c r="A30" s="14"/>
      <c r="B30" s="14"/>
      <c r="C30" s="14" t="s">
        <v>159</v>
      </c>
      <c r="D30" s="78"/>
      <c r="E30" s="11"/>
      <c r="F30" s="11"/>
      <c r="G30" s="11"/>
    </row>
    <row r="31" ht="22.75" customHeight="1" spans="1:7">
      <c r="A31" s="14"/>
      <c r="B31" s="14"/>
      <c r="C31" s="14" t="s">
        <v>160</v>
      </c>
      <c r="D31" s="78"/>
      <c r="E31" s="11"/>
      <c r="F31" s="11"/>
      <c r="G31" s="11"/>
    </row>
    <row r="32" ht="22.75" customHeight="1" spans="1:7">
      <c r="A32" s="14"/>
      <c r="B32" s="14"/>
      <c r="C32" s="14" t="s">
        <v>161</v>
      </c>
      <c r="D32" s="78"/>
      <c r="E32" s="11"/>
      <c r="F32" s="11"/>
      <c r="G32" s="11"/>
    </row>
    <row r="33" ht="22.75" customHeight="1" spans="1:7">
      <c r="A33" s="14"/>
      <c r="B33" s="14"/>
      <c r="C33" s="14" t="s">
        <v>162</v>
      </c>
      <c r="D33" s="78"/>
      <c r="E33" s="11"/>
      <c r="F33" s="11"/>
      <c r="G33" s="11"/>
    </row>
    <row r="34" ht="22.75" customHeight="1" spans="1:7">
      <c r="A34" s="14"/>
      <c r="B34" s="14"/>
      <c r="C34" s="14" t="s">
        <v>163</v>
      </c>
      <c r="D34" s="78"/>
      <c r="E34" s="11"/>
      <c r="F34" s="11"/>
      <c r="G34" s="11"/>
    </row>
    <row r="35" ht="22.75" customHeight="1" spans="1:7">
      <c r="A35" s="14"/>
      <c r="B35" s="14"/>
      <c r="C35" s="14" t="s">
        <v>164</v>
      </c>
      <c r="D35" s="78"/>
      <c r="E35" s="11"/>
      <c r="F35" s="11"/>
      <c r="G35" s="11"/>
    </row>
    <row r="36" ht="22.75" customHeight="1" spans="1:7">
      <c r="A36" s="14"/>
      <c r="B36" s="14"/>
      <c r="C36" s="14" t="s">
        <v>165</v>
      </c>
      <c r="D36" s="79"/>
      <c r="E36" s="11"/>
      <c r="F36" s="11"/>
      <c r="G36" s="11"/>
    </row>
    <row r="37" ht="22.75" customHeight="1" spans="1:7">
      <c r="A37" s="72" t="s">
        <v>166</v>
      </c>
      <c r="B37" s="81">
        <f>B6</f>
        <v>907682.04</v>
      </c>
      <c r="C37" s="72" t="s">
        <v>167</v>
      </c>
      <c r="D37" s="82">
        <f>D13+D14+D16</f>
        <v>907682.04</v>
      </c>
      <c r="E37" s="49"/>
      <c r="F37" s="11"/>
      <c r="G37" s="11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F18" sqref="F1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" t="s">
        <v>168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11"/>
      <c r="B3" s="11"/>
      <c r="C3" s="11"/>
      <c r="D3" s="11"/>
      <c r="E3" s="11"/>
      <c r="F3" s="11"/>
      <c r="G3" s="11"/>
      <c r="H3" s="11"/>
      <c r="I3" s="11"/>
      <c r="J3" s="50" t="s">
        <v>36</v>
      </c>
      <c r="K3" s="50"/>
    </row>
    <row r="4" ht="40" customHeight="1" spans="1:11">
      <c r="A4" s="72" t="s">
        <v>169</v>
      </c>
      <c r="B4" s="72" t="s">
        <v>117</v>
      </c>
      <c r="C4" s="72" t="s">
        <v>170</v>
      </c>
      <c r="D4" s="72"/>
      <c r="E4" s="72"/>
      <c r="F4" s="72" t="s">
        <v>171</v>
      </c>
      <c r="G4" s="72"/>
      <c r="H4" s="72"/>
      <c r="I4" s="72" t="s">
        <v>172</v>
      </c>
      <c r="J4" s="72"/>
      <c r="K4" s="72"/>
    </row>
    <row r="5" ht="40" customHeight="1" spans="1:11">
      <c r="A5" s="72"/>
      <c r="B5" s="72"/>
      <c r="C5" s="13" t="s">
        <v>117</v>
      </c>
      <c r="D5" s="13" t="s">
        <v>114</v>
      </c>
      <c r="E5" s="13" t="s">
        <v>115</v>
      </c>
      <c r="F5" s="13" t="s">
        <v>117</v>
      </c>
      <c r="G5" s="13" t="s">
        <v>114</v>
      </c>
      <c r="H5" s="13" t="s">
        <v>115</v>
      </c>
      <c r="I5" s="13" t="s">
        <v>117</v>
      </c>
      <c r="J5" s="13" t="s">
        <v>114</v>
      </c>
      <c r="K5" s="13" t="s">
        <v>115</v>
      </c>
    </row>
    <row r="6" ht="40" customHeight="1" spans="1:11">
      <c r="A6" s="47" t="s">
        <v>117</v>
      </c>
      <c r="B6" s="73">
        <f>B7</f>
        <v>907682.04</v>
      </c>
      <c r="C6" s="73">
        <f>C7</f>
        <v>907682.04</v>
      </c>
      <c r="D6" s="73">
        <f>D7</f>
        <v>907682.04</v>
      </c>
      <c r="E6" s="73"/>
      <c r="F6" s="73"/>
      <c r="G6" s="73"/>
      <c r="H6" s="73"/>
      <c r="I6" s="73"/>
      <c r="J6" s="73"/>
      <c r="K6" s="73"/>
    </row>
    <row r="7" ht="40" customHeight="1" spans="1:11">
      <c r="A7" s="74" t="s">
        <v>2</v>
      </c>
      <c r="B7" s="73">
        <f>C7</f>
        <v>907682.04</v>
      </c>
      <c r="C7" s="73">
        <f>D7</f>
        <v>907682.04</v>
      </c>
      <c r="D7" s="75">
        <v>907682.04</v>
      </c>
      <c r="E7" s="75"/>
      <c r="F7" s="75"/>
      <c r="G7" s="75"/>
      <c r="H7" s="75"/>
      <c r="I7" s="75"/>
      <c r="J7" s="75"/>
      <c r="K7" s="75"/>
    </row>
    <row r="8" ht="40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271527777777778" bottom="0.271527777777778" header="0" footer="0"/>
  <pageSetup paperSize="9" scale="6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G23" sqref="G23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8"/>
    </row>
    <row r="2" ht="36.9" customHeight="1" spans="1:5">
      <c r="A2" s="1" t="s">
        <v>173</v>
      </c>
      <c r="B2" s="1"/>
      <c r="C2" s="1"/>
      <c r="D2" s="1"/>
      <c r="E2" s="1"/>
    </row>
    <row r="3" ht="21.85" customHeight="1" spans="1:5">
      <c r="A3" s="11"/>
      <c r="B3" s="11"/>
      <c r="C3" s="50" t="s">
        <v>36</v>
      </c>
      <c r="D3" s="50"/>
      <c r="E3" s="50"/>
    </row>
    <row r="4" ht="22.75" customHeight="1" spans="1:5">
      <c r="A4" s="51" t="s">
        <v>112</v>
      </c>
      <c r="B4" s="51"/>
      <c r="C4" s="51" t="s">
        <v>170</v>
      </c>
      <c r="D4" s="51"/>
      <c r="E4" s="51"/>
    </row>
    <row r="5" ht="22.75" customHeight="1" spans="1:5">
      <c r="A5" s="59" t="s">
        <v>174</v>
      </c>
      <c r="B5" s="59" t="s">
        <v>175</v>
      </c>
      <c r="C5" s="60" t="s">
        <v>117</v>
      </c>
      <c r="D5" s="59" t="s">
        <v>114</v>
      </c>
      <c r="E5" s="59" t="s">
        <v>115</v>
      </c>
    </row>
    <row r="6" ht="22.75" customHeight="1" spans="1:5">
      <c r="A6" s="61"/>
      <c r="B6" s="62" t="s">
        <v>117</v>
      </c>
      <c r="C6" s="63">
        <f t="shared" ref="C6:C19" si="0">D6</f>
        <v>907682.04</v>
      </c>
      <c r="D6" s="64">
        <v>907682.04</v>
      </c>
      <c r="E6" s="64"/>
    </row>
    <row r="7" ht="29" customHeight="1" spans="1:5">
      <c r="A7" s="36" t="s">
        <v>176</v>
      </c>
      <c r="B7" s="36" t="s">
        <v>177</v>
      </c>
      <c r="C7" s="63">
        <f t="shared" si="0"/>
        <v>755022.05</v>
      </c>
      <c r="D7" s="63">
        <v>755022.05</v>
      </c>
      <c r="E7" s="63"/>
    </row>
    <row r="8" ht="29" customHeight="1" spans="1:5">
      <c r="A8" s="36" t="s">
        <v>178</v>
      </c>
      <c r="B8" s="36" t="s">
        <v>179</v>
      </c>
      <c r="C8" s="63">
        <f t="shared" si="0"/>
        <v>755022.05</v>
      </c>
      <c r="D8" s="63">
        <v>755022.05</v>
      </c>
      <c r="E8" s="63"/>
    </row>
    <row r="9" ht="29" customHeight="1" spans="1:5">
      <c r="A9" s="36" t="s">
        <v>180</v>
      </c>
      <c r="B9" s="36" t="s">
        <v>181</v>
      </c>
      <c r="C9" s="65">
        <f t="shared" si="0"/>
        <v>755022.05</v>
      </c>
      <c r="D9" s="66">
        <v>755022.05</v>
      </c>
      <c r="E9" s="66"/>
    </row>
    <row r="10" ht="29" customHeight="1" spans="1:5">
      <c r="A10" s="36" t="s">
        <v>182</v>
      </c>
      <c r="B10" s="36" t="s">
        <v>183</v>
      </c>
      <c r="C10" s="67">
        <f t="shared" si="0"/>
        <v>106429.07</v>
      </c>
      <c r="D10" s="68">
        <v>106429.07</v>
      </c>
      <c r="E10" s="39"/>
    </row>
    <row r="11" ht="29" customHeight="1" spans="1:5">
      <c r="A11" s="36" t="s">
        <v>184</v>
      </c>
      <c r="B11" s="36" t="s">
        <v>185</v>
      </c>
      <c r="C11" s="65">
        <f t="shared" si="0"/>
        <v>103927.25</v>
      </c>
      <c r="D11" s="39">
        <v>103927.25</v>
      </c>
      <c r="E11" s="39"/>
    </row>
    <row r="12" ht="29" customHeight="1" spans="1:5">
      <c r="A12" s="36" t="s">
        <v>186</v>
      </c>
      <c r="B12" s="36" t="s">
        <v>187</v>
      </c>
      <c r="C12" s="69">
        <f t="shared" si="0"/>
        <v>7500</v>
      </c>
      <c r="D12" s="70">
        <v>7500</v>
      </c>
      <c r="E12" s="39"/>
    </row>
    <row r="13" ht="22.5" customHeight="1" spans="1:5">
      <c r="A13" s="36" t="s">
        <v>188</v>
      </c>
      <c r="B13" s="36" t="s">
        <v>189</v>
      </c>
      <c r="C13" s="69">
        <f t="shared" si="0"/>
        <v>96427.25</v>
      </c>
      <c r="D13" s="71">
        <v>96427.25</v>
      </c>
      <c r="E13" s="44"/>
    </row>
    <row r="14" ht="22.5" customHeight="1" spans="1:5">
      <c r="A14" s="36">
        <v>20899</v>
      </c>
      <c r="B14" s="36" t="s">
        <v>190</v>
      </c>
      <c r="C14" s="65">
        <f t="shared" si="0"/>
        <v>2501.82</v>
      </c>
      <c r="D14" s="39">
        <v>2501.82</v>
      </c>
      <c r="E14" s="39"/>
    </row>
    <row r="15" ht="22.5" customHeight="1" spans="1:5">
      <c r="A15" s="36">
        <v>2089999</v>
      </c>
      <c r="B15" s="36" t="s">
        <v>190</v>
      </c>
      <c r="C15" s="65">
        <f t="shared" si="0"/>
        <v>2501.82</v>
      </c>
      <c r="D15" s="39">
        <v>2501.82</v>
      </c>
      <c r="E15" s="39"/>
    </row>
    <row r="16" ht="22.5" customHeight="1" spans="1:5">
      <c r="A16" s="36">
        <v>210</v>
      </c>
      <c r="B16" s="36" t="s">
        <v>191</v>
      </c>
      <c r="C16" s="67">
        <f t="shared" si="0"/>
        <v>46230.92</v>
      </c>
      <c r="D16" s="68">
        <v>46230.92</v>
      </c>
      <c r="E16" s="39"/>
    </row>
    <row r="17" ht="22.5" customHeight="1" spans="1:5">
      <c r="A17" s="36">
        <v>21011</v>
      </c>
      <c r="B17" s="36" t="s">
        <v>192</v>
      </c>
      <c r="C17" s="65">
        <f t="shared" si="0"/>
        <v>46230.92</v>
      </c>
      <c r="D17" s="39">
        <v>46230.92</v>
      </c>
      <c r="E17" s="39"/>
    </row>
    <row r="18" ht="22.5" customHeight="1" spans="1:5">
      <c r="A18" s="36">
        <v>2101102</v>
      </c>
      <c r="B18" s="36" t="s">
        <v>193</v>
      </c>
      <c r="C18" s="65">
        <f t="shared" si="0"/>
        <v>46230.92</v>
      </c>
      <c r="D18" s="39">
        <v>46230.92</v>
      </c>
      <c r="E18" s="39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opLeftCell="A4" workbookViewId="0">
      <selection activeCell="E32" sqref="E32:E33"/>
    </sheetView>
  </sheetViews>
  <sheetFormatPr defaultColWidth="10" defaultRowHeight="13.5" outlineLevelCol="4"/>
  <cols>
    <col min="1" max="1" width="23.1083333333333" customWidth="1"/>
    <col min="2" max="2" width="44.2833333333333" customWidth="1"/>
    <col min="3" max="3" width="23.3666666666667" customWidth="1"/>
    <col min="4" max="4" width="32.7583333333333" customWidth="1"/>
    <col min="5" max="5" width="25.0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" t="s">
        <v>194</v>
      </c>
      <c r="B2" s="1"/>
      <c r="C2" s="1"/>
      <c r="D2" s="1"/>
      <c r="E2" s="1"/>
    </row>
    <row r="3" ht="22.75" customHeight="1" spans="1:5">
      <c r="A3" s="49"/>
      <c r="B3" s="49"/>
      <c r="C3" s="11"/>
      <c r="D3" s="11"/>
      <c r="E3" s="50" t="s">
        <v>36</v>
      </c>
    </row>
    <row r="4" ht="22.75" customHeight="1" spans="1:5">
      <c r="A4" s="51" t="s">
        <v>195</v>
      </c>
      <c r="B4" s="51"/>
      <c r="C4" s="51" t="s">
        <v>196</v>
      </c>
      <c r="D4" s="51"/>
      <c r="E4" s="51"/>
    </row>
    <row r="5" ht="22.75" customHeight="1" spans="1:5">
      <c r="A5" s="51" t="s">
        <v>174</v>
      </c>
      <c r="B5" s="51" t="s">
        <v>175</v>
      </c>
      <c r="C5" s="51" t="s">
        <v>117</v>
      </c>
      <c r="D5" s="51" t="s">
        <v>197</v>
      </c>
      <c r="E5" s="51" t="s">
        <v>198</v>
      </c>
    </row>
    <row r="6" ht="22.75" customHeight="1" spans="1:5">
      <c r="A6" s="51"/>
      <c r="B6" s="52" t="s">
        <v>117</v>
      </c>
      <c r="C6" s="33">
        <f t="shared" ref="C6:C35" si="0">D6+E6</f>
        <v>907682.04</v>
      </c>
      <c r="D6" s="33">
        <f>D7+D35</f>
        <v>811872.81</v>
      </c>
      <c r="E6" s="33">
        <f>E17</f>
        <v>95809.23</v>
      </c>
    </row>
    <row r="7" ht="27" customHeight="1" spans="1:5">
      <c r="A7" s="53" t="s">
        <v>199</v>
      </c>
      <c r="B7" s="53" t="s">
        <v>200</v>
      </c>
      <c r="C7" s="33">
        <f t="shared" si="0"/>
        <v>804372.81</v>
      </c>
      <c r="D7" s="54">
        <f>D8+D9+D10+D11+D12+D13+D14+D15+D16</f>
        <v>804372.81</v>
      </c>
      <c r="E7" s="54"/>
    </row>
    <row r="8" ht="27" customHeight="1" spans="1:5">
      <c r="A8" s="36" t="s">
        <v>201</v>
      </c>
      <c r="B8" s="36" t="s">
        <v>202</v>
      </c>
      <c r="C8" s="37">
        <f t="shared" si="0"/>
        <v>346521.72</v>
      </c>
      <c r="D8" s="55">
        <v>346521.72</v>
      </c>
      <c r="E8" s="55"/>
    </row>
    <row r="9" ht="27" customHeight="1" spans="1:5">
      <c r="A9" s="36" t="s">
        <v>203</v>
      </c>
      <c r="B9" s="36" t="s">
        <v>204</v>
      </c>
      <c r="C9" s="37">
        <f t="shared" si="0"/>
        <v>150425.1</v>
      </c>
      <c r="D9" s="38">
        <v>150425.1</v>
      </c>
      <c r="E9" s="38"/>
    </row>
    <row r="10" ht="27" customHeight="1" spans="1:5">
      <c r="A10" s="36" t="s">
        <v>205</v>
      </c>
      <c r="B10" s="36" t="s">
        <v>206</v>
      </c>
      <c r="C10" s="37">
        <f t="shared" si="0"/>
        <v>136499</v>
      </c>
      <c r="D10" s="38">
        <v>136499</v>
      </c>
      <c r="E10" s="38"/>
    </row>
    <row r="11" spans="1:5">
      <c r="A11" s="36" t="s">
        <v>207</v>
      </c>
      <c r="B11" s="36" t="s">
        <v>208</v>
      </c>
      <c r="C11" s="37">
        <f t="shared" si="0"/>
        <v>25767</v>
      </c>
      <c r="D11" s="43">
        <v>25767</v>
      </c>
      <c r="E11" s="43"/>
    </row>
    <row r="12" spans="1:5">
      <c r="A12" s="36" t="s">
        <v>209</v>
      </c>
      <c r="B12" s="36" t="s">
        <v>210</v>
      </c>
      <c r="C12" s="37">
        <f t="shared" si="0"/>
        <v>96427.25</v>
      </c>
      <c r="D12" s="38">
        <v>96427.25</v>
      </c>
      <c r="E12" s="38"/>
    </row>
    <row r="13" spans="1:5">
      <c r="A13" s="36" t="s">
        <v>211</v>
      </c>
      <c r="B13" s="36" t="s">
        <v>212</v>
      </c>
      <c r="C13" s="37">
        <f t="shared" si="0"/>
        <v>0</v>
      </c>
      <c r="D13" s="38"/>
      <c r="E13" s="38"/>
    </row>
    <row r="14" spans="1:5">
      <c r="A14" s="36" t="s">
        <v>213</v>
      </c>
      <c r="B14" s="36" t="s">
        <v>214</v>
      </c>
      <c r="C14" s="37">
        <f t="shared" si="0"/>
        <v>46230.92</v>
      </c>
      <c r="D14" s="38">
        <v>46230.92</v>
      </c>
      <c r="E14" s="38"/>
    </row>
    <row r="15" spans="1:5">
      <c r="A15" s="36" t="s">
        <v>215</v>
      </c>
      <c r="B15" s="36" t="s">
        <v>216</v>
      </c>
      <c r="C15" s="37">
        <f t="shared" si="0"/>
        <v>2501.82</v>
      </c>
      <c r="D15" s="38">
        <v>2501.82</v>
      </c>
      <c r="E15" s="38"/>
    </row>
    <row r="16" spans="1:5">
      <c r="A16" s="36" t="s">
        <v>215</v>
      </c>
      <c r="B16" s="36" t="s">
        <v>217</v>
      </c>
      <c r="C16" s="37">
        <f t="shared" si="0"/>
        <v>0</v>
      </c>
      <c r="D16" s="38"/>
      <c r="E16" s="38"/>
    </row>
    <row r="17" spans="1:5">
      <c r="A17" s="36" t="s">
        <v>218</v>
      </c>
      <c r="B17" s="36" t="s">
        <v>219</v>
      </c>
      <c r="C17" s="33">
        <f t="shared" si="0"/>
        <v>95809.23</v>
      </c>
      <c r="D17" s="38"/>
      <c r="E17" s="33">
        <f>E18+E32+E33+E34+E19+E20+E21+E22+E23+E24+E25+E26+E27+E28+E29+E30+E31</f>
        <v>95809.23</v>
      </c>
    </row>
    <row r="18" spans="1:5">
      <c r="A18" s="40">
        <v>30201</v>
      </c>
      <c r="B18" s="40" t="s">
        <v>220</v>
      </c>
      <c r="C18" s="37">
        <f t="shared" si="0"/>
        <v>36000</v>
      </c>
      <c r="D18" s="38"/>
      <c r="E18" s="38">
        <v>36000</v>
      </c>
    </row>
    <row r="19" spans="1:5">
      <c r="A19" s="41">
        <v>30202</v>
      </c>
      <c r="B19" s="41" t="s">
        <v>221</v>
      </c>
      <c r="C19" s="37">
        <f t="shared" si="0"/>
        <v>0</v>
      </c>
      <c r="D19" s="38"/>
      <c r="E19" s="38"/>
    </row>
    <row r="20" spans="1:5">
      <c r="A20" s="41">
        <v>30203</v>
      </c>
      <c r="B20" s="41" t="s">
        <v>222</v>
      </c>
      <c r="C20" s="37">
        <f t="shared" si="0"/>
        <v>0</v>
      </c>
      <c r="D20" s="38"/>
      <c r="E20" s="38"/>
    </row>
    <row r="21" spans="1:5">
      <c r="A21" s="41">
        <v>30204</v>
      </c>
      <c r="B21" s="41" t="s">
        <v>223</v>
      </c>
      <c r="C21" s="37">
        <f t="shared" si="0"/>
        <v>0</v>
      </c>
      <c r="D21" s="38"/>
      <c r="E21" s="38"/>
    </row>
    <row r="22" spans="1:5">
      <c r="A22" s="41">
        <v>30205</v>
      </c>
      <c r="B22" s="41" t="s">
        <v>224</v>
      </c>
      <c r="C22" s="37">
        <f t="shared" si="0"/>
        <v>0</v>
      </c>
      <c r="D22" s="38"/>
      <c r="E22" s="38"/>
    </row>
    <row r="23" spans="1:5">
      <c r="A23" s="41">
        <v>30206</v>
      </c>
      <c r="B23" s="41" t="s">
        <v>225</v>
      </c>
      <c r="C23" s="37">
        <f t="shared" si="0"/>
        <v>0</v>
      </c>
      <c r="D23" s="38"/>
      <c r="E23" s="38"/>
    </row>
    <row r="24" spans="1:5">
      <c r="A24" s="41">
        <v>30207</v>
      </c>
      <c r="B24" s="41" t="s">
        <v>226</v>
      </c>
      <c r="C24" s="37">
        <f t="shared" si="0"/>
        <v>0</v>
      </c>
      <c r="D24" s="38"/>
      <c r="E24" s="38"/>
    </row>
    <row r="25" spans="1:5">
      <c r="A25" s="41">
        <v>30208</v>
      </c>
      <c r="B25" s="41" t="s">
        <v>227</v>
      </c>
      <c r="C25" s="37">
        <f t="shared" si="0"/>
        <v>0</v>
      </c>
      <c r="D25" s="38"/>
      <c r="E25" s="38"/>
    </row>
    <row r="26" spans="1:5">
      <c r="A26" s="41">
        <v>30209</v>
      </c>
      <c r="B26" s="41" t="s">
        <v>228</v>
      </c>
      <c r="C26" s="37">
        <f t="shared" si="0"/>
        <v>0</v>
      </c>
      <c r="D26" s="38"/>
      <c r="E26" s="38"/>
    </row>
    <row r="27" spans="1:5">
      <c r="A27" s="41">
        <v>30211</v>
      </c>
      <c r="B27" s="41" t="s">
        <v>229</v>
      </c>
      <c r="C27" s="37">
        <f t="shared" si="0"/>
        <v>0</v>
      </c>
      <c r="D27" s="38"/>
      <c r="E27" s="38"/>
    </row>
    <row r="28" spans="1:5">
      <c r="A28" s="41">
        <v>30212</v>
      </c>
      <c r="B28" s="41" t="s">
        <v>230</v>
      </c>
      <c r="C28" s="37">
        <f t="shared" si="0"/>
        <v>0</v>
      </c>
      <c r="D28" s="38"/>
      <c r="E28" s="38"/>
    </row>
    <row r="29" spans="1:5">
      <c r="A29" s="41">
        <v>30213</v>
      </c>
      <c r="B29" s="41" t="s">
        <v>231</v>
      </c>
      <c r="C29" s="37">
        <f t="shared" si="0"/>
        <v>0</v>
      </c>
      <c r="D29" s="38"/>
      <c r="E29" s="38"/>
    </row>
    <row r="30" spans="1:5">
      <c r="A30" s="41">
        <v>30214</v>
      </c>
      <c r="B30" s="41" t="s">
        <v>232</v>
      </c>
      <c r="C30" s="37">
        <f t="shared" si="0"/>
        <v>0</v>
      </c>
      <c r="D30" s="38"/>
      <c r="E30" s="38"/>
    </row>
    <row r="31" spans="1:5">
      <c r="A31" s="41">
        <v>30215</v>
      </c>
      <c r="B31" s="41" t="s">
        <v>233</v>
      </c>
      <c r="C31" s="37">
        <f t="shared" si="0"/>
        <v>0</v>
      </c>
      <c r="D31" s="38"/>
      <c r="E31" s="38"/>
    </row>
    <row r="32" spans="1:5">
      <c r="A32" s="41">
        <v>30228</v>
      </c>
      <c r="B32" s="41" t="s">
        <v>234</v>
      </c>
      <c r="C32" s="37">
        <f t="shared" si="0"/>
        <v>4868.7</v>
      </c>
      <c r="D32" s="38"/>
      <c r="E32" s="38">
        <v>4868.7</v>
      </c>
    </row>
    <row r="33" spans="1:5">
      <c r="A33" s="41">
        <v>30229</v>
      </c>
      <c r="B33" s="41" t="s">
        <v>235</v>
      </c>
      <c r="C33" s="37">
        <f t="shared" si="0"/>
        <v>4540.53</v>
      </c>
      <c r="D33" s="38"/>
      <c r="E33" s="38">
        <v>4540.53</v>
      </c>
    </row>
    <row r="34" spans="1:5">
      <c r="A34" s="41">
        <v>30299</v>
      </c>
      <c r="B34" s="41" t="s">
        <v>236</v>
      </c>
      <c r="C34" s="37">
        <v>50400</v>
      </c>
      <c r="D34" s="38"/>
      <c r="E34" s="38">
        <v>50400</v>
      </c>
    </row>
    <row r="35" spans="1:5">
      <c r="A35" s="41">
        <v>303</v>
      </c>
      <c r="B35" s="56" t="s">
        <v>237</v>
      </c>
      <c r="C35" s="33">
        <f>D35+E35</f>
        <v>7500</v>
      </c>
      <c r="D35" s="33">
        <f>D36+D37</f>
        <v>7500</v>
      </c>
      <c r="E35" s="38"/>
    </row>
    <row r="36" spans="1:5">
      <c r="A36" s="41">
        <v>30301</v>
      </c>
      <c r="B36" s="57" t="s">
        <v>238</v>
      </c>
      <c r="C36" s="37">
        <f>D36+E36</f>
        <v>7500</v>
      </c>
      <c r="D36" s="38">
        <v>7500</v>
      </c>
      <c r="E36" s="38"/>
    </row>
    <row r="37" spans="1:5">
      <c r="A37" s="41">
        <v>30302</v>
      </c>
      <c r="B37" s="57" t="s">
        <v>239</v>
      </c>
      <c r="C37" s="37">
        <f>D37+E37</f>
        <v>0</v>
      </c>
      <c r="D37" s="38"/>
      <c r="E37" s="38"/>
    </row>
  </sheetData>
  <mergeCells count="4">
    <mergeCell ref="A2:E2"/>
    <mergeCell ref="A3:B3"/>
    <mergeCell ref="A4:B4"/>
    <mergeCell ref="C4:E4"/>
  </mergeCells>
  <pageMargins left="0.751388888888889" right="0.751388888888889" top="0.156944444444444" bottom="0.271527777777778" header="0" footer="0"/>
  <pageSetup paperSize="9" scale="88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240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36</v>
      </c>
    </row>
    <row r="4" ht="22.75" customHeight="1" spans="1:8">
      <c r="A4" s="13" t="s">
        <v>169</v>
      </c>
      <c r="B4" s="13" t="s">
        <v>241</v>
      </c>
      <c r="C4" s="13"/>
      <c r="D4" s="13"/>
      <c r="E4" s="13"/>
      <c r="F4" s="13"/>
      <c r="G4" s="13" t="s">
        <v>233</v>
      </c>
      <c r="H4" s="13" t="s">
        <v>242</v>
      </c>
    </row>
    <row r="5" ht="22.75" customHeight="1" spans="1:8">
      <c r="A5" s="13"/>
      <c r="B5" s="13" t="s">
        <v>117</v>
      </c>
      <c r="C5" s="13" t="s">
        <v>243</v>
      </c>
      <c r="D5" s="13" t="s">
        <v>244</v>
      </c>
      <c r="E5" s="13" t="s">
        <v>245</v>
      </c>
      <c r="F5" s="13"/>
      <c r="G5" s="13"/>
      <c r="H5" s="13"/>
    </row>
    <row r="6" ht="22.75" customHeight="1" spans="1:8">
      <c r="A6" s="13"/>
      <c r="B6" s="13"/>
      <c r="C6" s="13"/>
      <c r="D6" s="13"/>
      <c r="E6" s="13" t="s">
        <v>246</v>
      </c>
      <c r="F6" s="13" t="s">
        <v>247</v>
      </c>
      <c r="G6" s="13"/>
      <c r="H6" s="13"/>
    </row>
    <row r="7" ht="22.75" customHeight="1" spans="1:8">
      <c r="A7" s="47" t="s">
        <v>117</v>
      </c>
      <c r="B7" s="48"/>
      <c r="C7" s="48"/>
      <c r="D7" s="48"/>
      <c r="E7" s="48"/>
      <c r="F7" s="48"/>
      <c r="G7" s="48"/>
      <c r="H7" s="48"/>
    </row>
    <row r="8" ht="22.75" customHeight="1" spans="1:8">
      <c r="A8" s="47"/>
      <c r="B8" s="48"/>
      <c r="C8" s="48"/>
      <c r="D8" s="48"/>
      <c r="E8" s="48"/>
      <c r="F8" s="48"/>
      <c r="G8" s="48"/>
      <c r="H8" s="48"/>
    </row>
    <row r="9" ht="22.75" customHeight="1" spans="1:8">
      <c r="A9" s="1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opLeftCell="A2" workbookViewId="0">
      <selection activeCell="I16" sqref="I16"/>
    </sheetView>
  </sheetViews>
  <sheetFormatPr defaultColWidth="10" defaultRowHeight="15"/>
  <cols>
    <col min="1" max="1" width="9.76666666666667" customWidth="1"/>
    <col min="2" max="2" width="12" style="17" customWidth="1"/>
    <col min="3" max="3" width="29.625" style="17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" t="s">
        <v>248</v>
      </c>
      <c r="B2" s="19"/>
      <c r="C2" s="19"/>
      <c r="D2" s="1"/>
      <c r="E2" s="1"/>
      <c r="F2" s="1"/>
      <c r="G2" s="10"/>
      <c r="H2" s="10"/>
      <c r="I2" s="10"/>
      <c r="J2" s="10"/>
    </row>
    <row r="3" ht="22.75" customHeight="1" spans="1:10">
      <c r="A3" s="11"/>
      <c r="D3" s="11"/>
      <c r="E3" s="11"/>
      <c r="F3" s="11" t="s">
        <v>36</v>
      </c>
      <c r="G3" s="10"/>
      <c r="H3" s="10"/>
      <c r="I3" s="10"/>
      <c r="J3" s="10"/>
    </row>
    <row r="4" ht="69" customHeight="1" spans="1:10">
      <c r="A4" s="27" t="s">
        <v>249</v>
      </c>
      <c r="B4" s="28" t="s">
        <v>250</v>
      </c>
      <c r="C4" s="29" t="s">
        <v>251</v>
      </c>
      <c r="D4" s="27" t="s">
        <v>117</v>
      </c>
      <c r="E4" s="27" t="s">
        <v>114</v>
      </c>
      <c r="F4" s="27" t="s">
        <v>115</v>
      </c>
      <c r="G4" s="10"/>
      <c r="H4" s="10"/>
      <c r="I4" s="10"/>
      <c r="J4" s="10"/>
    </row>
    <row r="5" ht="28" customHeight="1" spans="1:10">
      <c r="A5" s="27"/>
      <c r="B5" s="30"/>
      <c r="C5" s="31" t="s">
        <v>117</v>
      </c>
      <c r="D5" s="32">
        <f t="shared" ref="D5:D23" si="0">E5</f>
        <v>95809.23</v>
      </c>
      <c r="E5" s="33">
        <f>E6</f>
        <v>95809.23</v>
      </c>
      <c r="F5" s="34"/>
      <c r="G5" s="11"/>
      <c r="H5" s="11"/>
      <c r="I5" s="11"/>
      <c r="J5" s="11"/>
    </row>
    <row r="6" ht="28" customHeight="1" spans="1:6">
      <c r="A6" s="35">
        <v>1</v>
      </c>
      <c r="B6" s="36" t="s">
        <v>218</v>
      </c>
      <c r="C6" s="36" t="s">
        <v>219</v>
      </c>
      <c r="D6" s="37">
        <f t="shared" si="0"/>
        <v>95809.23</v>
      </c>
      <c r="E6" s="38">
        <f>E7+E8+E9+E10+E11+E12+E13+E14+E15+E16+E17+E18+E19+E20+E21+E22+E23</f>
        <v>95809.23</v>
      </c>
      <c r="F6" s="39"/>
    </row>
    <row r="7" ht="28" customHeight="1" spans="1:6">
      <c r="A7" s="35">
        <v>2</v>
      </c>
      <c r="B7" s="40">
        <v>30201</v>
      </c>
      <c r="C7" s="40" t="s">
        <v>220</v>
      </c>
      <c r="D7" s="37">
        <f t="shared" si="0"/>
        <v>36000</v>
      </c>
      <c r="E7" s="38">
        <v>36000</v>
      </c>
      <c r="F7" s="39"/>
    </row>
    <row r="8" ht="28" customHeight="1" spans="1:6">
      <c r="A8" s="35">
        <v>3</v>
      </c>
      <c r="B8" s="41">
        <v>30202</v>
      </c>
      <c r="C8" s="41" t="s">
        <v>221</v>
      </c>
      <c r="D8" s="37">
        <f t="shared" si="0"/>
        <v>0</v>
      </c>
      <c r="E8" s="38"/>
      <c r="F8" s="39"/>
    </row>
    <row r="9" ht="28" customHeight="1" spans="1:6">
      <c r="A9" s="35">
        <v>4</v>
      </c>
      <c r="B9" s="41">
        <v>30203</v>
      </c>
      <c r="C9" s="41" t="s">
        <v>222</v>
      </c>
      <c r="D9" s="37">
        <f t="shared" si="0"/>
        <v>0</v>
      </c>
      <c r="E9" s="38"/>
      <c r="F9" s="39"/>
    </row>
    <row r="10" ht="28" customHeight="1" spans="1:6">
      <c r="A10" s="35">
        <v>5</v>
      </c>
      <c r="B10" s="41">
        <v>30204</v>
      </c>
      <c r="C10" s="41" t="s">
        <v>223</v>
      </c>
      <c r="D10" s="37">
        <f t="shared" si="0"/>
        <v>0</v>
      </c>
      <c r="E10" s="38"/>
      <c r="F10" s="39"/>
    </row>
    <row r="11" ht="28" customHeight="1" spans="1:6">
      <c r="A11" s="35">
        <v>6</v>
      </c>
      <c r="B11" s="41">
        <v>30205</v>
      </c>
      <c r="C11" s="41" t="s">
        <v>224</v>
      </c>
      <c r="D11" s="37">
        <f t="shared" si="0"/>
        <v>0</v>
      </c>
      <c r="E11" s="38"/>
      <c r="F11" s="39"/>
    </row>
    <row r="12" ht="28" customHeight="1" spans="1:6">
      <c r="A12" s="35">
        <v>7</v>
      </c>
      <c r="B12" s="41">
        <v>30206</v>
      </c>
      <c r="C12" s="41" t="s">
        <v>225</v>
      </c>
      <c r="D12" s="37">
        <f t="shared" si="0"/>
        <v>0</v>
      </c>
      <c r="E12" s="42"/>
      <c r="F12" s="39"/>
    </row>
    <row r="13" ht="28" customHeight="1" spans="1:6">
      <c r="A13" s="35">
        <v>8</v>
      </c>
      <c r="B13" s="41">
        <v>30207</v>
      </c>
      <c r="C13" s="41" t="s">
        <v>226</v>
      </c>
      <c r="D13" s="37">
        <f t="shared" si="0"/>
        <v>0</v>
      </c>
      <c r="E13" s="38"/>
      <c r="F13" s="39"/>
    </row>
    <row r="14" ht="28" customHeight="1" spans="1:6">
      <c r="A14" s="35">
        <v>9</v>
      </c>
      <c r="B14" s="41">
        <v>30208</v>
      </c>
      <c r="C14" s="41" t="s">
        <v>227</v>
      </c>
      <c r="D14" s="37">
        <f t="shared" si="0"/>
        <v>0</v>
      </c>
      <c r="E14" s="38"/>
      <c r="F14" s="39"/>
    </row>
    <row r="15" ht="28" customHeight="1" spans="1:6">
      <c r="A15" s="35">
        <v>10</v>
      </c>
      <c r="B15" s="41">
        <v>30209</v>
      </c>
      <c r="C15" s="41" t="s">
        <v>228</v>
      </c>
      <c r="D15" s="37">
        <f t="shared" si="0"/>
        <v>0</v>
      </c>
      <c r="E15" s="38"/>
      <c r="F15" s="39"/>
    </row>
    <row r="16" ht="28" customHeight="1" spans="1:6">
      <c r="A16" s="35">
        <v>11</v>
      </c>
      <c r="B16" s="41">
        <v>30211</v>
      </c>
      <c r="C16" s="41" t="s">
        <v>229</v>
      </c>
      <c r="D16" s="37">
        <f t="shared" si="0"/>
        <v>0</v>
      </c>
      <c r="E16" s="38"/>
      <c r="F16" s="39"/>
    </row>
    <row r="17" ht="28" customHeight="1" spans="1:6">
      <c r="A17" s="35">
        <v>12</v>
      </c>
      <c r="B17" s="41">
        <v>30212</v>
      </c>
      <c r="C17" s="41" t="s">
        <v>230</v>
      </c>
      <c r="D17" s="37">
        <f t="shared" si="0"/>
        <v>0</v>
      </c>
      <c r="E17" s="38"/>
      <c r="F17" s="39"/>
    </row>
    <row r="18" ht="28" customHeight="1" spans="1:6">
      <c r="A18" s="35">
        <v>13</v>
      </c>
      <c r="B18" s="41">
        <v>30213</v>
      </c>
      <c r="C18" s="41" t="s">
        <v>231</v>
      </c>
      <c r="D18" s="37">
        <f t="shared" si="0"/>
        <v>0</v>
      </c>
      <c r="E18" s="38"/>
      <c r="F18" s="39"/>
    </row>
    <row r="19" ht="28" customHeight="1" spans="1:6">
      <c r="A19" s="35">
        <v>14</v>
      </c>
      <c r="B19" s="41">
        <v>30214</v>
      </c>
      <c r="C19" s="41" t="s">
        <v>232</v>
      </c>
      <c r="D19" s="37">
        <f t="shared" si="0"/>
        <v>0</v>
      </c>
      <c r="E19" s="38"/>
      <c r="F19" s="39"/>
    </row>
    <row r="20" ht="27.75" customHeight="1" spans="1:6">
      <c r="A20" s="35">
        <v>15</v>
      </c>
      <c r="B20" s="41">
        <v>30215</v>
      </c>
      <c r="C20" s="41" t="s">
        <v>233</v>
      </c>
      <c r="D20" s="37">
        <f t="shared" si="0"/>
        <v>0</v>
      </c>
      <c r="E20" s="43"/>
      <c r="F20" s="44"/>
    </row>
    <row r="21" ht="27.75" customHeight="1" spans="1:6">
      <c r="A21" s="35">
        <v>16</v>
      </c>
      <c r="B21" s="41">
        <v>30228</v>
      </c>
      <c r="C21" s="41" t="s">
        <v>234</v>
      </c>
      <c r="D21" s="37">
        <f t="shared" si="0"/>
        <v>4868.7</v>
      </c>
      <c r="E21" s="38">
        <v>4868.7</v>
      </c>
      <c r="F21" s="39"/>
    </row>
    <row r="22" ht="27.75" customHeight="1" spans="1:6">
      <c r="A22" s="35">
        <v>17</v>
      </c>
      <c r="B22" s="41">
        <v>30229</v>
      </c>
      <c r="C22" s="41" t="s">
        <v>235</v>
      </c>
      <c r="D22" s="37">
        <f t="shared" si="0"/>
        <v>4540.53</v>
      </c>
      <c r="E22" s="38">
        <v>4540.53</v>
      </c>
      <c r="F22" s="39"/>
    </row>
    <row r="23" ht="27" customHeight="1" spans="1:6">
      <c r="A23" s="35">
        <v>18</v>
      </c>
      <c r="B23" s="41">
        <v>30299</v>
      </c>
      <c r="C23" s="41" t="s">
        <v>236</v>
      </c>
      <c r="D23" s="37">
        <f t="shared" si="0"/>
        <v>50400</v>
      </c>
      <c r="E23" s="37">
        <v>50400</v>
      </c>
      <c r="F23" s="39"/>
    </row>
    <row r="25" ht="13.5" spans="2:3">
      <c r="B25" s="16"/>
      <c r="C25" s="16"/>
    </row>
    <row r="26" ht="13.5" spans="2:3">
      <c r="B26" s="16"/>
      <c r="C26" s="16"/>
    </row>
    <row r="27" ht="13.5" spans="2:3">
      <c r="B27" s="16"/>
      <c r="C27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252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253</v>
      </c>
      <c r="B4" s="21"/>
      <c r="C4" s="22" t="s">
        <v>40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254</v>
      </c>
      <c r="B5" s="21" t="s">
        <v>255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117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A2" sqref="A2:E2"/>
    </sheetView>
  </sheetViews>
  <sheetFormatPr defaultColWidth="10" defaultRowHeight="13.5" outlineLevelRow="4" outlineLevelCol="4"/>
  <cols>
    <col min="1" max="1" width="32.225" customWidth="1"/>
    <col min="2" max="2" width="22.625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256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2" t="s">
        <v>36</v>
      </c>
    </row>
    <row r="4" ht="22.75" customHeight="1" spans="1:5">
      <c r="A4" s="13" t="s">
        <v>169</v>
      </c>
      <c r="B4" s="13" t="s">
        <v>117</v>
      </c>
      <c r="C4" s="13" t="s">
        <v>257</v>
      </c>
      <c r="D4" s="13" t="s">
        <v>258</v>
      </c>
      <c r="E4" s="13" t="s">
        <v>259</v>
      </c>
    </row>
    <row r="5" ht="22.75" customHeight="1" spans="1:5">
      <c r="A5" s="14"/>
      <c r="B5" s="15"/>
      <c r="C5" s="15"/>
      <c r="D5" s="15"/>
      <c r="E5" s="15"/>
    </row>
  </sheetData>
  <mergeCells count="1">
    <mergeCell ref="A2:E2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B19" sqref="B19"/>
    </sheetView>
  </sheetViews>
  <sheetFormatPr defaultColWidth="9" defaultRowHeight="13.5" outlineLevelCol="1"/>
  <cols>
    <col min="1" max="1" width="64.3166666666667" customWidth="1"/>
    <col min="2" max="2" width="68.4" customWidth="1"/>
  </cols>
  <sheetData>
    <row r="1" ht="24" spans="1:2">
      <c r="A1" s="1" t="s">
        <v>260</v>
      </c>
      <c r="B1" s="1"/>
    </row>
    <row r="2" spans="1:1">
      <c r="A2" s="2" t="s">
        <v>261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262</v>
      </c>
      <c r="B5" s="4">
        <v>1</v>
      </c>
    </row>
    <row r="6" spans="1:2">
      <c r="A6" s="6" t="s">
        <v>263</v>
      </c>
      <c r="B6" s="7"/>
    </row>
    <row r="7" spans="1:2">
      <c r="A7" s="8" t="s">
        <v>264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265</v>
      </c>
    </row>
  </sheetData>
  <mergeCells count="3">
    <mergeCell ref="A1:B1"/>
    <mergeCell ref="A3:A4"/>
    <mergeCell ref="B3:B4"/>
  </mergeCells>
  <pageMargins left="0.751388888888889" right="0.751388888888889" top="1" bottom="1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讓名子飛壹會</cp:lastModifiedBy>
  <dcterms:created xsi:type="dcterms:W3CDTF">2023-01-31T16:53:00Z</dcterms:created>
  <dcterms:modified xsi:type="dcterms:W3CDTF">2025-02-14T02:24:46Z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43AB59DE1BB849ADB240AD0B4358DF29_13</vt:lpwstr>
  </property>
</Properties>
</file>