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13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<sst xmlns="http://schemas.openxmlformats.org/spreadsheetml/2006/main" count="288">
  <si>
    <t>单位代码：</t>
  </si>
  <si>
    <t>单位名称：</t>
  </si>
  <si>
    <t>宁县城市管理综合执法局</t>
  </si>
  <si>
    <t>部门预算公开表</t>
  </si>
  <si>
    <t xml:space="preserve">     </t>
  </si>
  <si>
    <t>编制日期：</t>
  </si>
  <si>
    <t>部门领导：</t>
  </si>
  <si>
    <t>马小军</t>
  </si>
  <si>
    <t>财务负责人：</t>
  </si>
  <si>
    <t>高沣</t>
  </si>
  <si>
    <t>制表人：</t>
  </si>
  <si>
    <t>李永阳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</si>
  <si>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</si>
  <si>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</si>
  <si>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</si>
  <si>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</si>
  <si>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</si>
  <si>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</si>
  <si>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</si>
  <si>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</si>
  <si>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</si>
  <si>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</si>
  <si>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</si>
  <si>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</si>
  <si>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</si>
  <si>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</si>
  <si>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</si>
  <si>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</si>
  <si>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</si>
  <si>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</si>
  <si>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</si>
  <si>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</si>
  <si>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</si>
  <si>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</si>
  <si>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</si>
  <si>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</si>
  <si>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</si>
  <si>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</si>
  <si>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</si>
  <si>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</si>
  <si>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</si>
  <si>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</si>
  <si>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</si>
  <si>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</si>
  <si>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</si>
  <si>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</si>
  <si>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</si>
  <si>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</si>
  <si>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</si>
  <si>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</si>
  <si>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</si>
  <si>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</si>
  <si>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</si>
  <si>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</si>
  <si>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</si>
  <si>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</si>
  <si>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</si>
  <si>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</si>
  <si>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</si>
  <si>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</si>
  <si>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</si>
  <si>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</si>
  <si>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</si>
  <si>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</si>
  <si>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</si>
  <si>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</si>
  <si>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</si>
  <si>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</si>
  <si>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</si>
  <si>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</si>
  <si>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</si>
  <si>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</si>
  <si>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</si>
  <si>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</si>
  <si>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</si>
  <si>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</si>
  <si>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</si>
  <si>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</si>
  <si>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</si>
  <si>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</si>
  <si>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</si>
  <si>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</si>
  <si>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</si>
  <si>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</si>
  <si>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</si>
  <si>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</si>
  <si>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</si>
  <si>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</si>
  <si>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</si>
  <si>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</si>
  <si>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</si>
  <si>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</si>
  <si>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</si>
  <si>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</si>
  <si>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</si>
  <si>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</si>
  <si>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</si>
  <si>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</si>
  <si>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</si>
  <si>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</si>
  <si>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</si>
  <si>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</si>
  <si>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</si>
  <si>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</si>
  <si>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</si>
  <si>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</si>
  <si>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</si>
  <si>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</si>
  <si>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</si>
  <si>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</si>
  <si>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</si>
  <si>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</si>
  <si>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</si>
  <si>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</si>
  <si>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</si>
  <si>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</si>
  <si>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</si>
  <si>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</si>
  <si>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</si>
  <si>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</si>
  <si>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</si>
  <si>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</si>
  <si>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</si>
  <si>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</si>
  <si>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</si>
  <si>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</si>
  <si>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</si>
  <si>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212城乡社区支出</t>
  </si>
  <si>
    <t>21201城乡社区管理事务</t>
  </si>
  <si>
    <t>2120104城管执法</t>
  </si>
  <si>
    <t>21205城乡社区环境卫生</t>
  </si>
  <si>
    <t>2120501城乡社区环境卫生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</si>
  <si>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</si>
  <si>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</si>
  <si>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</si>
  <si>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</si>
  <si>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</si>
  <si>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</si>
  <si>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</si>
  <si>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</si>
  <si>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</si>
  <si>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</si>
  <si>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</si>
  <si>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</si>
  <si>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</si>
  <si>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</si>
  <si>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</si>
  <si>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</si>
  <si>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</si>
  <si>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</si>
  <si>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</si>
  <si>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</si>
  <si>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</si>
  <si>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</si>
  <si>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</si>
  <si>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</si>
  <si>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</si>
  <si>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</si>
  <si>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</si>
  <si>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</si>
  <si>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</si>
  <si>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</si>
  <si>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</si>
  <si>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</si>
  <si>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</si>
  <si>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</si>
  <si>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</si>
  <si>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</si>
  <si>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</si>
  <si>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</si>
  <si>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</si>
  <si>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</si>
  <si>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</si>
  <si>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</si>
  <si>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</si>
  <si>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</si>
  <si>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</si>
  <si>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</si>
  <si>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</si>
  <si>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</si>
  <si>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</si>
  <si>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</si>
  <si>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</si>
  <si>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</si>
  <si>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</si>
  <si>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</si>
  <si>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</si>
  <si>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</si>
  <si>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</si>
  <si>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</si>
  <si>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</si>
  <si>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</si>
  <si>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</si>
  <si>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</si>
  <si>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</si>
  <si>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</si>
  <si>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</si>
  <si>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21201</t>
  </si>
  <si>
    <t>城乡社区管理事务</t>
  </si>
  <si>
    <t>2120104</t>
  </si>
  <si>
    <t>城管执法</t>
  </si>
  <si>
    <t>21205</t>
  </si>
  <si>
    <t>城乡社区环境卫生</t>
  </si>
  <si>
    <t>2120501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</si>
  <si>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</si>
  <si>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</si>
  <si>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</si>
  <si>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</si>
  <si>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</si>
  <si>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</si>
  <si>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</si>
  <si>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</si>
  <si>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</si>
  <si>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</si>
  <si>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</si>
  <si>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</si>
  <si>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</si>
  <si>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</si>
  <si>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</si>
  <si>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</si>
  <si>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</si>
  <si>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</si>
  <si>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</si>
  <si>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</si>
  <si>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 xml:space="preserve">  其他社会保障缴费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</si>
  <si>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</si>
  <si>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</si>
  <si>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</si>
  <si>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</si>
  <si>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</si>
  <si>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</si>
  <si>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</si>
  <si>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</si>
  <si>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</si>
  <si>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</si>
  <si>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</si>
  <si>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</si>
  <si>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</si>
  <si>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</si>
  <si>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</si>
  <si>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</si>
  <si>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</si>
  <si>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</si>
  <si>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</si>
  <si>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 xml:space="preserve">  维修（护）费</t>
  </si>
  <si>
    <t>30225</t>
  </si>
  <si>
    <t>专用燃料费</t>
  </si>
  <si>
    <t>30227</t>
  </si>
  <si>
    <t>委托业务费</t>
  </si>
  <si>
    <t>30228</t>
  </si>
  <si>
    <t>工会经费</t>
  </si>
  <si>
    <t>30229</t>
  </si>
  <si>
    <t>福利费</t>
  </si>
  <si>
    <t>30299</t>
  </si>
  <si>
    <t>其他商品和服务支出</t>
  </si>
  <si>
    <t>30231</t>
  </si>
  <si>
    <t>公务用车运行维护费</t>
  </si>
  <si>
    <t>303</t>
  </si>
  <si>
    <t>对个人和家庭补助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</si>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</sst>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#0.00"/>
    <numFmt numFmtId="179" formatCode="yyyy/mm/dd"/>
    <numFmt numFmtId="180" formatCode="#,##0.00_ ;[Red]\-#,##0.00\ 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Hiragino Sans GB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34" borderId="12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25" borderId="9" applyNumberFormat="0" applyAlignment="0" applyProtection="0">
      <alignment vertical="center"/>
    </xf>
    <xf numFmtId="0" fontId="51" fillId="25" borderId="5" applyNumberFormat="0" applyAlignment="0" applyProtection="0">
      <alignment vertical="center"/>
    </xf>
    <xf numFmtId="0" fontId="48" fillId="30" borderId="1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77" fontId="19" fillId="3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 applyProtection="1"/>
    <xf numFmtId="0" fontId="19" fillId="0" borderId="1" xfId="0" applyFont="1" applyBorder="1" applyAlignment="1">
      <alignment horizontal="right" vertical="center" wrapText="1"/>
    </xf>
    <xf numFmtId="0" fontId="24" fillId="0" borderId="1" xfId="0" applyFont="1" applyFill="1" applyBorder="1" applyAlignment="1" applyProtection="1"/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Border="1">
      <alignment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6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>
      <alignment horizontal="right" vertical="center"/>
    </xf>
    <xf numFmtId="180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5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5">
        <v>305001</v>
      </c>
      <c r="D3" s="10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7" t="s">
        <v>5</v>
      </c>
      <c r="G10" s="108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7" t="s">
        <v>6</v>
      </c>
      <c r="C12" s="109" t="s">
        <v>7</v>
      </c>
      <c r="D12" s="12"/>
      <c r="E12" s="107" t="s">
        <v>8</v>
      </c>
      <c r="F12" s="10" t="s">
        <v>9</v>
      </c>
      <c r="G12" s="12"/>
      <c r="H12" s="107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1" t="s">
        <v>13</v>
      </c>
      <c r="C2" s="101"/>
    </row>
    <row r="3" ht="29.35" customHeight="1" spans="1:3">
      <c r="A3" s="102"/>
      <c r="B3" s="103" t="s">
        <v>14</v>
      </c>
      <c r="C3" s="103" t="s">
        <v>15</v>
      </c>
    </row>
    <row r="4" ht="28.45" customHeight="1" spans="1:3">
      <c r="A4" s="94"/>
      <c r="B4" s="104" t="s">
        <v>16</v>
      </c>
      <c r="C4" s="77" t="s">
        <v>17</v>
      </c>
    </row>
    <row r="5" ht="28.45" customHeight="1" spans="1:3">
      <c r="A5" s="94"/>
      <c r="B5" s="104" t="s">
        <v>18</v>
      </c>
      <c r="C5" s="77" t="s">
        <v>19</v>
      </c>
    </row>
    <row r="6" ht="28.45" customHeight="1" spans="1:3">
      <c r="A6" s="94"/>
      <c r="B6" s="104" t="s">
        <v>20</v>
      </c>
      <c r="C6" s="77" t="s">
        <v>21</v>
      </c>
    </row>
    <row r="7" ht="28.45" customHeight="1" spans="1:3">
      <c r="A7" s="94"/>
      <c r="B7" s="104" t="s">
        <v>22</v>
      </c>
      <c r="C7" s="77"/>
    </row>
    <row r="8" ht="28.45" customHeight="1" spans="1:3">
      <c r="A8" s="94"/>
      <c r="B8" s="104" t="s">
        <v>23</v>
      </c>
      <c r="C8" s="77" t="s">
        <v>24</v>
      </c>
    </row>
    <row r="9" ht="28.45" customHeight="1" spans="1:3">
      <c r="A9" s="94"/>
      <c r="B9" s="104" t="s">
        <v>25</v>
      </c>
      <c r="C9" s="77" t="s">
        <v>26</v>
      </c>
    </row>
    <row r="10" ht="28.45" customHeight="1" spans="1:3">
      <c r="A10" s="94"/>
      <c r="B10" s="104" t="s">
        <v>27</v>
      </c>
      <c r="C10" s="77" t="s">
        <v>28</v>
      </c>
    </row>
    <row r="11" ht="28.45" customHeight="1" spans="1:3">
      <c r="A11" s="94"/>
      <c r="B11" s="104" t="s">
        <v>29</v>
      </c>
      <c r="C11" s="77" t="s">
        <v>30</v>
      </c>
    </row>
    <row r="12" ht="28.45" customHeight="1" spans="1:3">
      <c r="A12" s="94"/>
      <c r="B12" s="104" t="s">
        <v>31</v>
      </c>
      <c r="C12" s="77"/>
    </row>
    <row r="13" ht="28.45" customHeight="1" spans="1:3">
      <c r="A13" s="10"/>
      <c r="B13" s="104" t="s">
        <v>32</v>
      </c>
      <c r="C13" s="77"/>
    </row>
    <row r="14" ht="28.45" customHeight="1" spans="1:3">
      <c r="A14" s="10"/>
      <c r="B14" s="104" t="s">
        <v>33</v>
      </c>
      <c r="C14" s="77" t="s">
        <v>17</v>
      </c>
    </row>
    <row r="15" ht="36" customHeight="1" spans="2:3">
      <c r="B15" s="104" t="s">
        <v>34</v>
      </c>
      <c r="C15" s="37"/>
    </row>
  </sheetData>
  <mergeCells count="1">
    <mergeCell ref="B2:C2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topLeftCell="A21" workbookViewId="0">
      <selection activeCell="G40" sqref="G4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4"/>
      <c r="B3" s="94"/>
      <c r="C3" s="94"/>
      <c r="D3" s="95" t="s">
        <v>36</v>
      </c>
    </row>
    <row r="4" ht="22.75" customHeight="1" spans="1:4">
      <c r="A4" s="64" t="s">
        <v>37</v>
      </c>
      <c r="B4" s="64"/>
      <c r="C4" s="64" t="s">
        <v>38</v>
      </c>
      <c r="D4" s="64"/>
    </row>
    <row r="5" ht="22.75" customHeight="1" spans="1:4">
      <c r="A5" s="64" t="s">
        <v>39</v>
      </c>
      <c r="B5" s="64" t="s">
        <v>40</v>
      </c>
      <c r="C5" s="64" t="s">
        <v>39</v>
      </c>
      <c r="D5" s="64" t="s">
        <v>40</v>
      </c>
    </row>
    <row r="6" ht="22.75" customHeight="1" spans="1:4">
      <c r="A6" s="96" t="s">
        <v>41</v>
      </c>
      <c r="B6" s="85">
        <v>6206812.35</v>
      </c>
      <c r="C6" s="96" t="s">
        <v>42</v>
      </c>
      <c r="D6" s="72"/>
    </row>
    <row r="7" ht="22.75" customHeight="1" spans="1:4">
      <c r="A7" s="96" t="s">
        <v>43</v>
      </c>
      <c r="B7" s="88"/>
      <c r="C7" s="96" t="s">
        <v>44</v>
      </c>
      <c r="D7" s="97"/>
    </row>
    <row r="8" ht="22.75" customHeight="1" spans="1:4">
      <c r="A8" s="96" t="s">
        <v>45</v>
      </c>
      <c r="B8" s="72"/>
      <c r="C8" s="96" t="s">
        <v>46</v>
      </c>
      <c r="D8" s="97"/>
    </row>
    <row r="9" ht="22.75" customHeight="1" spans="1:4">
      <c r="A9" s="96" t="s">
        <v>47</v>
      </c>
      <c r="B9" s="72"/>
      <c r="C9" s="96" t="s">
        <v>48</v>
      </c>
      <c r="D9" s="97"/>
    </row>
    <row r="10" ht="22.75" customHeight="1" spans="1:4">
      <c r="A10" s="96" t="s">
        <v>49</v>
      </c>
      <c r="B10" s="72"/>
      <c r="C10" s="96" t="s">
        <v>50</v>
      </c>
      <c r="D10" s="97"/>
    </row>
    <row r="11" ht="22.75" customHeight="1" spans="1:4">
      <c r="A11" s="96" t="s">
        <v>51</v>
      </c>
      <c r="B11" s="72"/>
      <c r="C11" s="96" t="s">
        <v>52</v>
      </c>
      <c r="D11" s="97"/>
    </row>
    <row r="12" ht="22.75" customHeight="1" spans="1:4">
      <c r="A12" s="96" t="s">
        <v>53</v>
      </c>
      <c r="B12" s="72"/>
      <c r="C12" s="96" t="s">
        <v>54</v>
      </c>
      <c r="D12" s="97"/>
    </row>
    <row r="13" ht="22.75" customHeight="1" spans="1:4">
      <c r="A13" s="96" t="s">
        <v>55</v>
      </c>
      <c r="B13" s="72"/>
      <c r="C13" s="96" t="s">
        <v>56</v>
      </c>
      <c r="D13" s="85">
        <v>828577.33</v>
      </c>
    </row>
    <row r="14" ht="22.75" customHeight="1" spans="1:4">
      <c r="A14" s="96" t="s">
        <v>57</v>
      </c>
      <c r="B14" s="72"/>
      <c r="C14" s="96" t="s">
        <v>58</v>
      </c>
      <c r="D14" s="85"/>
    </row>
    <row r="15" ht="22.75" customHeight="1" spans="1:4">
      <c r="A15" s="96"/>
      <c r="B15" s="98"/>
      <c r="C15" s="96" t="s">
        <v>59</v>
      </c>
      <c r="D15" s="85">
        <v>292473.5</v>
      </c>
    </row>
    <row r="16" ht="22.75" customHeight="1" spans="1:4">
      <c r="A16" s="96"/>
      <c r="B16" s="98"/>
      <c r="C16" s="96" t="s">
        <v>60</v>
      </c>
      <c r="D16" s="85"/>
    </row>
    <row r="17" ht="22.75" customHeight="1" spans="1:4">
      <c r="A17" s="96"/>
      <c r="B17" s="98"/>
      <c r="C17" s="96" t="s">
        <v>61</v>
      </c>
      <c r="D17" s="85">
        <v>5085761.52</v>
      </c>
    </row>
    <row r="18" ht="22.75" customHeight="1" spans="1:4">
      <c r="A18" s="96"/>
      <c r="B18" s="98"/>
      <c r="C18" s="96" t="s">
        <v>62</v>
      </c>
      <c r="D18" s="97"/>
    </row>
    <row r="19" ht="22.75" customHeight="1" spans="1:4">
      <c r="A19" s="96"/>
      <c r="B19" s="98"/>
      <c r="C19" s="96" t="s">
        <v>63</v>
      </c>
      <c r="D19" s="97"/>
    </row>
    <row r="20" ht="22.75" customHeight="1" spans="1:4">
      <c r="A20" s="99"/>
      <c r="B20" s="100"/>
      <c r="C20" s="96" t="s">
        <v>64</v>
      </c>
      <c r="D20" s="97"/>
    </row>
    <row r="21" ht="22.75" customHeight="1" spans="1:4">
      <c r="A21" s="99"/>
      <c r="B21" s="100"/>
      <c r="C21" s="96" t="s">
        <v>65</v>
      </c>
      <c r="D21" s="97"/>
    </row>
    <row r="22" ht="22.75" customHeight="1" spans="1:4">
      <c r="A22" s="99"/>
      <c r="B22" s="100"/>
      <c r="C22" s="96" t="s">
        <v>66</v>
      </c>
      <c r="D22" s="97"/>
    </row>
    <row r="23" ht="22.75" customHeight="1" spans="1:4">
      <c r="A23" s="99"/>
      <c r="B23" s="100"/>
      <c r="C23" s="96" t="s">
        <v>67</v>
      </c>
      <c r="D23" s="97"/>
    </row>
    <row r="24" ht="22.75" customHeight="1" spans="1:4">
      <c r="A24" s="99"/>
      <c r="B24" s="100"/>
      <c r="C24" s="96" t="s">
        <v>68</v>
      </c>
      <c r="D24" s="97"/>
    </row>
    <row r="25" ht="22.75" customHeight="1" spans="1:4">
      <c r="A25" s="96"/>
      <c r="B25" s="98"/>
      <c r="C25" s="96" t="s">
        <v>69</v>
      </c>
      <c r="D25" s="97"/>
    </row>
    <row r="26" ht="22.75" customHeight="1" spans="1:4">
      <c r="A26" s="96"/>
      <c r="B26" s="98"/>
      <c r="C26" s="96" t="s">
        <v>70</v>
      </c>
      <c r="D26" s="97"/>
    </row>
    <row r="27" ht="22.75" customHeight="1" spans="1:4">
      <c r="A27" s="96"/>
      <c r="B27" s="98"/>
      <c r="C27" s="96" t="s">
        <v>71</v>
      </c>
      <c r="D27" s="97"/>
    </row>
    <row r="28" ht="22.75" customHeight="1" spans="1:4">
      <c r="A28" s="99"/>
      <c r="B28" s="100"/>
      <c r="C28" s="96" t="s">
        <v>72</v>
      </c>
      <c r="D28" s="97"/>
    </row>
    <row r="29" ht="22.75" customHeight="1" spans="1:4">
      <c r="A29" s="99"/>
      <c r="B29" s="100"/>
      <c r="C29" s="96" t="s">
        <v>73</v>
      </c>
      <c r="D29" s="97"/>
    </row>
    <row r="30" ht="22.75" customHeight="1" spans="1:4">
      <c r="A30" s="99"/>
      <c r="B30" s="100"/>
      <c r="C30" s="96" t="s">
        <v>74</v>
      </c>
      <c r="D30" s="97"/>
    </row>
    <row r="31" ht="22.75" customHeight="1" spans="1:4">
      <c r="A31" s="99"/>
      <c r="B31" s="100"/>
      <c r="C31" s="96" t="s">
        <v>75</v>
      </c>
      <c r="D31" s="97"/>
    </row>
    <row r="32" ht="22.75" customHeight="1" spans="1:4">
      <c r="A32" s="99"/>
      <c r="B32" s="100"/>
      <c r="C32" s="96" t="s">
        <v>76</v>
      </c>
      <c r="D32" s="97"/>
    </row>
    <row r="33" ht="22.75" customHeight="1" spans="1:4">
      <c r="A33" s="96"/>
      <c r="B33" s="96"/>
      <c r="C33" s="96" t="s">
        <v>77</v>
      </c>
      <c r="D33" s="97"/>
    </row>
    <row r="34" ht="22.75" customHeight="1" spans="1:4">
      <c r="A34" s="96"/>
      <c r="B34" s="96"/>
      <c r="C34" s="96" t="s">
        <v>78</v>
      </c>
      <c r="D34" s="97"/>
    </row>
    <row r="35" ht="22.75" customHeight="1" spans="1:4">
      <c r="A35" s="96"/>
      <c r="B35" s="96"/>
      <c r="C35" s="96" t="s">
        <v>79</v>
      </c>
      <c r="D35" s="97"/>
    </row>
    <row r="36" ht="22.75" customHeight="1" spans="1:4">
      <c r="A36" s="96"/>
      <c r="B36" s="96"/>
      <c r="C36" s="96"/>
      <c r="D36" s="15"/>
    </row>
    <row r="37" ht="22.75" customHeight="1" spans="1:4">
      <c r="A37" s="96"/>
      <c r="B37" s="96"/>
      <c r="C37" s="96"/>
      <c r="D37" s="15"/>
    </row>
    <row r="38" ht="22.75" customHeight="1" spans="1:4">
      <c r="A38" s="96"/>
      <c r="B38" s="96"/>
      <c r="C38" s="96"/>
      <c r="D38" s="15"/>
    </row>
    <row r="39" ht="22.75" customHeight="1" spans="1:4">
      <c r="A39" s="99" t="s">
        <v>80</v>
      </c>
      <c r="B39" s="68">
        <f>SUM(B6:B14)</f>
        <v>6206812.35</v>
      </c>
      <c r="C39" s="99" t="s">
        <v>81</v>
      </c>
      <c r="D39" s="68">
        <f>SUM(D6:D38)</f>
        <v>6206812.35</v>
      </c>
    </row>
    <row r="40" ht="22.75" customHeight="1" spans="1:4">
      <c r="A40" s="99" t="s">
        <v>82</v>
      </c>
      <c r="B40" s="68"/>
      <c r="C40" s="99" t="s">
        <v>83</v>
      </c>
      <c r="D40" s="68"/>
    </row>
    <row r="41" ht="22.75" customHeight="1" spans="1:4">
      <c r="A41" s="99" t="s">
        <v>84</v>
      </c>
      <c r="B41" s="73"/>
      <c r="C41" s="96"/>
      <c r="D41" s="73"/>
    </row>
    <row r="42" ht="22.75" customHeight="1" spans="1:4">
      <c r="A42" s="99" t="s">
        <v>85</v>
      </c>
      <c r="B42" s="68">
        <f>B39+B40</f>
        <v>6206812.35</v>
      </c>
      <c r="C42" s="99" t="s">
        <v>86</v>
      </c>
      <c r="D42" s="68">
        <f>D39+D40</f>
        <v>6206812.35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2"/>
  <sheetViews>
    <sheetView showZeros="0" topLeftCell="A25" workbookViewId="0">
      <selection activeCell="B5" sqref="B5:B33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3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4" t="s">
        <v>88</v>
      </c>
      <c r="B5" s="85">
        <f>B6+B7</f>
        <v>6206812.35</v>
      </c>
      <c r="C5" s="18"/>
    </row>
    <row r="6" s="17" customFormat="1" ht="25" customHeight="1" spans="1:3">
      <c r="A6" s="86" t="s">
        <v>89</v>
      </c>
      <c r="B6" s="87">
        <v>6206812.35</v>
      </c>
      <c r="C6" s="18"/>
    </row>
    <row r="7" s="17" customFormat="1" ht="25" customHeight="1" spans="1:3">
      <c r="A7" s="86" t="s">
        <v>90</v>
      </c>
      <c r="B7" s="88"/>
      <c r="C7" s="18"/>
    </row>
    <row r="8" s="17" customFormat="1" ht="25" customHeight="1" spans="1:3">
      <c r="A8" s="84" t="s">
        <v>91</v>
      </c>
      <c r="B8" s="88">
        <f>B9+B10</f>
        <v>0</v>
      </c>
      <c r="C8" s="18"/>
    </row>
    <row r="9" s="17" customFormat="1" ht="25" customHeight="1" spans="1:3">
      <c r="A9" s="86" t="s">
        <v>89</v>
      </c>
      <c r="B9" s="88"/>
      <c r="C9" s="18"/>
    </row>
    <row r="10" s="17" customFormat="1" ht="25" customHeight="1" spans="1:3">
      <c r="A10" s="86" t="s">
        <v>90</v>
      </c>
      <c r="B10" s="88"/>
      <c r="C10" s="18"/>
    </row>
    <row r="11" s="17" customFormat="1" ht="25" customHeight="1" spans="1:3">
      <c r="A11" s="84" t="s">
        <v>92</v>
      </c>
      <c r="B11" s="88"/>
      <c r="C11" s="18"/>
    </row>
    <row r="12" s="17" customFormat="1" ht="25" customHeight="1" spans="1:3">
      <c r="A12" s="86" t="s">
        <v>89</v>
      </c>
      <c r="B12" s="88"/>
      <c r="C12" s="18"/>
    </row>
    <row r="13" s="17" customFormat="1" ht="25" customHeight="1" spans="1:3">
      <c r="A13" s="86" t="s">
        <v>90</v>
      </c>
      <c r="B13" s="88"/>
      <c r="C13" s="18"/>
    </row>
    <row r="14" s="17" customFormat="1" ht="25" customHeight="1" spans="1:3">
      <c r="A14" s="89" t="s">
        <v>93</v>
      </c>
      <c r="B14" s="88">
        <f>SUM(B15:B17)</f>
        <v>0</v>
      </c>
      <c r="C14" s="18"/>
    </row>
    <row r="15" s="17" customFormat="1" ht="25" customHeight="1" spans="1:3">
      <c r="A15" s="86" t="s">
        <v>94</v>
      </c>
      <c r="B15" s="88"/>
      <c r="C15" s="18"/>
    </row>
    <row r="16" s="17" customFormat="1" ht="25" customHeight="1" spans="1:3">
      <c r="A16" s="86" t="s">
        <v>95</v>
      </c>
      <c r="B16" s="88"/>
      <c r="C16" s="18"/>
    </row>
    <row r="17" s="17" customFormat="1" ht="25" customHeight="1" spans="1:3">
      <c r="A17" s="86" t="s">
        <v>96</v>
      </c>
      <c r="B17" s="88"/>
      <c r="C17" s="18"/>
    </row>
    <row r="18" s="17" customFormat="1" ht="25" customHeight="1" spans="1:3">
      <c r="A18" s="89" t="s">
        <v>97</v>
      </c>
      <c r="B18" s="88"/>
      <c r="C18" s="18"/>
    </row>
    <row r="19" s="17" customFormat="1" ht="25" customHeight="1" spans="1:3">
      <c r="A19" s="89" t="s">
        <v>98</v>
      </c>
      <c r="B19" s="88"/>
      <c r="C19" s="18"/>
    </row>
    <row r="20" s="17" customFormat="1" ht="25" customHeight="1" spans="1:3">
      <c r="A20" s="89" t="s">
        <v>99</v>
      </c>
      <c r="B20" s="88"/>
      <c r="C20" s="18"/>
    </row>
    <row r="21" s="17" customFormat="1" ht="25" customHeight="1" spans="1:3">
      <c r="A21" s="89" t="s">
        <v>100</v>
      </c>
      <c r="B21" s="88"/>
      <c r="C21" s="18"/>
    </row>
    <row r="22" s="17" customFormat="1" ht="25" customHeight="1" spans="1:3">
      <c r="A22" s="89" t="s">
        <v>101</v>
      </c>
      <c r="B22" s="90">
        <f>B23+B26+B29+B30</f>
        <v>0</v>
      </c>
      <c r="C22" s="18"/>
    </row>
    <row r="23" s="17" customFormat="1" ht="25" customHeight="1" spans="1:3">
      <c r="A23" s="86" t="s">
        <v>102</v>
      </c>
      <c r="B23" s="90">
        <f>B24+B25</f>
        <v>0</v>
      </c>
      <c r="C23" s="18"/>
    </row>
    <row r="24" s="17" customFormat="1" ht="25" customHeight="1" spans="1:3">
      <c r="A24" s="86" t="s">
        <v>103</v>
      </c>
      <c r="B24" s="90"/>
      <c r="C24" s="18"/>
    </row>
    <row r="25" s="17" customFormat="1" ht="25" customHeight="1" spans="1:3">
      <c r="A25" s="86" t="s">
        <v>104</v>
      </c>
      <c r="B25" s="90"/>
      <c r="C25" s="18"/>
    </row>
    <row r="26" s="17" customFormat="1" ht="25" customHeight="1" spans="1:3">
      <c r="A26" s="86" t="s">
        <v>105</v>
      </c>
      <c r="B26" s="90">
        <f>B27+B28</f>
        <v>0</v>
      </c>
      <c r="C26" s="18"/>
    </row>
    <row r="27" s="17" customFormat="1" ht="25" customHeight="1" spans="1:3">
      <c r="A27" s="86" t="s">
        <v>106</v>
      </c>
      <c r="B27" s="90"/>
      <c r="C27" s="18"/>
    </row>
    <row r="28" s="17" customFormat="1" ht="25" customHeight="1" spans="1:3">
      <c r="A28" s="86" t="s">
        <v>107</v>
      </c>
      <c r="B28" s="90"/>
      <c r="C28" s="18"/>
    </row>
    <row r="29" s="17" customFormat="1" ht="25" customHeight="1" spans="1:3">
      <c r="A29" s="86" t="s">
        <v>108</v>
      </c>
      <c r="B29" s="90"/>
      <c r="C29" s="18"/>
    </row>
    <row r="30" s="17" customFormat="1" ht="25" customHeight="1" spans="1:3">
      <c r="A30" s="86" t="s">
        <v>109</v>
      </c>
      <c r="B30" s="90"/>
      <c r="C30" s="18"/>
    </row>
    <row r="31" ht="25" customHeight="1" spans="1:2">
      <c r="A31" s="91"/>
      <c r="B31" s="90"/>
    </row>
    <row r="32" s="17" customFormat="1" ht="25" customHeight="1" spans="1:3">
      <c r="A32" s="92" t="s">
        <v>110</v>
      </c>
      <c r="B32" s="93">
        <f>B5+B8+B14+B18+B19+B20+B21+B22</f>
        <v>6206812.35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D5" sqref="D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6" t="s">
        <v>112</v>
      </c>
      <c r="B4" s="76" t="s">
        <v>113</v>
      </c>
      <c r="C4" s="76" t="s">
        <v>114</v>
      </c>
      <c r="D4" s="76" t="s">
        <v>115</v>
      </c>
      <c r="E4" s="76" t="s">
        <v>116</v>
      </c>
    </row>
    <row r="5" ht="22.75" customHeight="1" spans="1:5">
      <c r="A5" s="77" t="s">
        <v>117</v>
      </c>
      <c r="B5" s="67">
        <f>B6+B12+B15</f>
        <v>6206812.35</v>
      </c>
      <c r="C5" s="67">
        <f>C6+C12+C15</f>
        <v>5846812.35</v>
      </c>
      <c r="D5" s="67">
        <v>360000</v>
      </c>
      <c r="E5" s="61"/>
    </row>
    <row r="6" ht="24" customHeight="1" spans="1:5">
      <c r="A6" s="62" t="s">
        <v>118</v>
      </c>
      <c r="B6" s="67">
        <f>B7+B10</f>
        <v>828577.33</v>
      </c>
      <c r="C6" s="67">
        <f>C7+C10</f>
        <v>828577.33</v>
      </c>
      <c r="D6" s="67"/>
      <c r="E6" s="61"/>
    </row>
    <row r="7" ht="24" customHeight="1" spans="1:5">
      <c r="A7" s="62" t="s">
        <v>119</v>
      </c>
      <c r="B7" s="78">
        <f>B8+B9</f>
        <v>793224.35</v>
      </c>
      <c r="C7" s="78">
        <f>C8+C9</f>
        <v>793224.35</v>
      </c>
      <c r="D7" s="67"/>
      <c r="E7" s="61"/>
    </row>
    <row r="8" ht="24" customHeight="1" spans="1:5">
      <c r="A8" s="62" t="s">
        <v>120</v>
      </c>
      <c r="B8" s="78">
        <v>130775.2</v>
      </c>
      <c r="C8" s="78">
        <v>130775.2</v>
      </c>
      <c r="D8" s="67"/>
      <c r="E8" s="61"/>
    </row>
    <row r="9" ht="24" customHeight="1" spans="1:5">
      <c r="A9" s="62" t="s">
        <v>121</v>
      </c>
      <c r="B9" s="78">
        <v>662449.15</v>
      </c>
      <c r="C9" s="78">
        <v>662449.15</v>
      </c>
      <c r="D9" s="78"/>
      <c r="E9" s="63"/>
    </row>
    <row r="10" ht="24" customHeight="1" spans="1:5">
      <c r="A10" s="38" t="s">
        <v>122</v>
      </c>
      <c r="B10" s="78">
        <v>35352.98</v>
      </c>
      <c r="C10" s="78">
        <v>35352.98</v>
      </c>
      <c r="D10" s="79"/>
      <c r="E10" s="37"/>
    </row>
    <row r="11" ht="24" customHeight="1" spans="1:5">
      <c r="A11" s="80" t="s">
        <v>123</v>
      </c>
      <c r="B11" s="78">
        <v>35352.98</v>
      </c>
      <c r="C11" s="78">
        <v>35352.98</v>
      </c>
      <c r="D11" s="79"/>
      <c r="E11" s="37"/>
    </row>
    <row r="12" ht="24" customHeight="1" spans="1:5">
      <c r="A12" s="38" t="s">
        <v>124</v>
      </c>
      <c r="B12" s="67">
        <v>292473.5</v>
      </c>
      <c r="C12" s="67">
        <v>292473.5</v>
      </c>
      <c r="D12" s="81"/>
      <c r="E12" s="37"/>
    </row>
    <row r="13" ht="24" customHeight="1" spans="1:5">
      <c r="A13" s="38" t="s">
        <v>125</v>
      </c>
      <c r="B13" s="78">
        <v>292473.5</v>
      </c>
      <c r="C13" s="78">
        <v>292473.5</v>
      </c>
      <c r="D13" s="79"/>
      <c r="E13" s="37"/>
    </row>
    <row r="14" ht="24" customHeight="1" spans="1:5">
      <c r="A14" s="38" t="s">
        <v>126</v>
      </c>
      <c r="B14" s="78">
        <v>292473.5</v>
      </c>
      <c r="C14" s="78">
        <v>292473.5</v>
      </c>
      <c r="D14" s="79"/>
      <c r="E14" s="37"/>
    </row>
    <row r="15" ht="24" customHeight="1" spans="1:5">
      <c r="A15" s="38" t="s">
        <v>127</v>
      </c>
      <c r="B15" s="82">
        <v>5085761.52</v>
      </c>
      <c r="C15" s="67">
        <v>4725761.52</v>
      </c>
      <c r="D15" s="67">
        <v>360000</v>
      </c>
      <c r="E15" s="37"/>
    </row>
    <row r="16" ht="24" customHeight="1" spans="1:5">
      <c r="A16" s="80" t="s">
        <v>128</v>
      </c>
      <c r="B16" s="78">
        <v>4725761.52</v>
      </c>
      <c r="C16" s="78">
        <v>4725761.52</v>
      </c>
      <c r="D16" s="78"/>
      <c r="E16" s="37"/>
    </row>
    <row r="17" ht="24" customHeight="1" spans="1:5">
      <c r="A17" s="80" t="s">
        <v>129</v>
      </c>
      <c r="B17" s="78">
        <v>4725761.52</v>
      </c>
      <c r="C17" s="78">
        <v>4725761.52</v>
      </c>
      <c r="D17" s="78"/>
      <c r="E17" s="37"/>
    </row>
    <row r="18" ht="24" customHeight="1" spans="1:5">
      <c r="A18" s="38" t="s">
        <v>130</v>
      </c>
      <c r="B18" s="78">
        <v>360000</v>
      </c>
      <c r="C18" s="78"/>
      <c r="D18" s="78">
        <v>360000</v>
      </c>
      <c r="E18" s="37"/>
    </row>
    <row r="19" ht="24" customHeight="1" spans="1:5">
      <c r="A19" s="38" t="s">
        <v>131</v>
      </c>
      <c r="B19" s="78">
        <v>360000</v>
      </c>
      <c r="C19" s="78"/>
      <c r="D19" s="78">
        <v>360000</v>
      </c>
      <c r="E19" s="37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opLeftCell="A13" workbookViewId="0">
      <selection activeCell="D37" sqref="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36</v>
      </c>
      <c r="D3" s="47"/>
      <c r="E3" s="12"/>
      <c r="F3" s="12"/>
      <c r="G3" s="12"/>
    </row>
    <row r="4" ht="22.75" customHeight="1" spans="1:7">
      <c r="A4" s="64" t="s">
        <v>37</v>
      </c>
      <c r="B4" s="64"/>
      <c r="C4" s="64" t="s">
        <v>38</v>
      </c>
      <c r="D4" s="64"/>
      <c r="E4" s="12"/>
      <c r="F4" s="12"/>
      <c r="G4" s="12"/>
    </row>
    <row r="5" ht="22.75" customHeight="1" spans="1:7">
      <c r="A5" s="64" t="s">
        <v>39</v>
      </c>
      <c r="B5" s="64" t="s">
        <v>40</v>
      </c>
      <c r="C5" s="64" t="s">
        <v>39</v>
      </c>
      <c r="D5" s="64" t="s">
        <v>117</v>
      </c>
      <c r="E5" s="12"/>
      <c r="F5" s="12"/>
      <c r="G5" s="12"/>
    </row>
    <row r="6" ht="22.75" customHeight="1" spans="1:7">
      <c r="A6" s="15" t="s">
        <v>133</v>
      </c>
      <c r="B6" s="71">
        <f>SUM(B7:B9)</f>
        <v>6206812.35</v>
      </c>
      <c r="C6" s="15" t="s">
        <v>134</v>
      </c>
      <c r="D6" s="71">
        <f>D14+D16+D18</f>
        <v>6206812.35</v>
      </c>
      <c r="E6" s="12"/>
      <c r="F6" s="12"/>
      <c r="G6" s="12"/>
    </row>
    <row r="7" ht="22.75" customHeight="1" spans="1:7">
      <c r="A7" s="15" t="s">
        <v>135</v>
      </c>
      <c r="B7" s="71">
        <v>6206812.35</v>
      </c>
      <c r="C7" s="15" t="s">
        <v>136</v>
      </c>
      <c r="D7" s="72"/>
      <c r="E7" s="12"/>
      <c r="F7" s="12"/>
      <c r="G7" s="12"/>
    </row>
    <row r="8" ht="22.75" customHeight="1" spans="1:7">
      <c r="A8" s="15" t="s">
        <v>137</v>
      </c>
      <c r="B8" s="72"/>
      <c r="C8" s="15" t="s">
        <v>138</v>
      </c>
      <c r="D8" s="72"/>
      <c r="E8" s="12"/>
      <c r="F8" s="12"/>
      <c r="G8" s="12"/>
    </row>
    <row r="9" ht="22.75" customHeight="1" spans="1:7">
      <c r="A9" s="15" t="s">
        <v>139</v>
      </c>
      <c r="B9" s="72"/>
      <c r="C9" s="15" t="s">
        <v>140</v>
      </c>
      <c r="D9" s="72"/>
      <c r="E9" s="12"/>
      <c r="F9" s="12"/>
      <c r="G9" s="12"/>
    </row>
    <row r="10" ht="22.75" customHeight="1" spans="1:7">
      <c r="A10" s="15"/>
      <c r="B10" s="73"/>
      <c r="C10" s="15" t="s">
        <v>141</v>
      </c>
      <c r="D10" s="72"/>
      <c r="E10" s="12"/>
      <c r="F10" s="12"/>
      <c r="G10" s="12"/>
    </row>
    <row r="11" ht="22.75" customHeight="1" spans="1:7">
      <c r="A11" s="15"/>
      <c r="B11" s="73"/>
      <c r="C11" s="15" t="s">
        <v>142</v>
      </c>
      <c r="D11" s="72"/>
      <c r="E11" s="12"/>
      <c r="F11" s="12"/>
      <c r="G11" s="12"/>
    </row>
    <row r="12" ht="22.75" customHeight="1" spans="1:7">
      <c r="A12" s="15"/>
      <c r="B12" s="73"/>
      <c r="C12" s="15" t="s">
        <v>143</v>
      </c>
      <c r="D12" s="72"/>
      <c r="E12" s="12"/>
      <c r="F12" s="12"/>
      <c r="G12" s="12"/>
    </row>
    <row r="13" ht="22.75" customHeight="1" spans="1:7">
      <c r="A13" s="44"/>
      <c r="B13" s="68"/>
      <c r="C13" s="15" t="s">
        <v>144</v>
      </c>
      <c r="D13" s="72"/>
      <c r="E13" s="12"/>
      <c r="F13" s="12"/>
      <c r="G13" s="12"/>
    </row>
    <row r="14" ht="22.75" customHeight="1" spans="1:7">
      <c r="A14" s="15"/>
      <c r="B14" s="73"/>
      <c r="C14" s="15" t="s">
        <v>145</v>
      </c>
      <c r="D14" s="71">
        <v>828577.33</v>
      </c>
      <c r="E14" s="12"/>
      <c r="F14" s="12"/>
      <c r="G14" s="46"/>
    </row>
    <row r="15" ht="22.75" customHeight="1" spans="1:7">
      <c r="A15" s="15"/>
      <c r="B15" s="73"/>
      <c r="C15" s="15" t="s">
        <v>146</v>
      </c>
      <c r="D15" s="71"/>
      <c r="E15" s="12"/>
      <c r="F15" s="12"/>
      <c r="G15" s="12"/>
    </row>
    <row r="16" ht="22.75" customHeight="1" spans="1:7">
      <c r="A16" s="15"/>
      <c r="B16" s="73"/>
      <c r="C16" s="15" t="s">
        <v>147</v>
      </c>
      <c r="D16" s="71">
        <v>292473.5</v>
      </c>
      <c r="E16" s="12"/>
      <c r="F16" s="12"/>
      <c r="G16" s="12"/>
    </row>
    <row r="17" ht="22.75" customHeight="1" spans="1:7">
      <c r="A17" s="15"/>
      <c r="B17" s="73"/>
      <c r="C17" s="15" t="s">
        <v>148</v>
      </c>
      <c r="D17" s="71"/>
      <c r="E17" s="12"/>
      <c r="F17" s="12"/>
      <c r="G17" s="12"/>
    </row>
    <row r="18" ht="22.75" customHeight="1" spans="1:7">
      <c r="A18" s="15"/>
      <c r="B18" s="73"/>
      <c r="C18" s="15" t="s">
        <v>149</v>
      </c>
      <c r="D18" s="71">
        <v>5085761.52</v>
      </c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72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72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72"/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72"/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72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72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72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72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72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72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72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72"/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72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72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72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72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72"/>
      <c r="E35" s="12"/>
      <c r="F35" s="12"/>
      <c r="G35" s="12"/>
    </row>
    <row r="36" ht="22.75" customHeight="1" spans="1:7">
      <c r="A36" s="15"/>
      <c r="B36" s="15"/>
      <c r="C36" s="15" t="s">
        <v>167</v>
      </c>
      <c r="D36" s="71"/>
      <c r="E36" s="12"/>
      <c r="F36" s="12"/>
      <c r="G36" s="12"/>
    </row>
    <row r="37" ht="22.75" customHeight="1" spans="1:7">
      <c r="A37" s="64" t="s">
        <v>168</v>
      </c>
      <c r="B37" s="74">
        <f>B6</f>
        <v>6206812.35</v>
      </c>
      <c r="C37" s="64" t="s">
        <v>169</v>
      </c>
      <c r="D37" s="75">
        <f>D6</f>
        <v>6206812.35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workbookViewId="0">
      <selection activeCell="B6" sqref="B6:D7"/>
    </sheetView>
  </sheetViews>
  <sheetFormatPr defaultColWidth="10" defaultRowHeight="13.5" outlineLevelRow="7"/>
  <cols>
    <col min="1" max="1" width="34.875" customWidth="1"/>
    <col min="2" max="2" width="18.05" customWidth="1"/>
    <col min="3" max="4" width="13.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36</v>
      </c>
      <c r="K3" s="47"/>
    </row>
    <row r="4" ht="22.75" customHeight="1" spans="1:11">
      <c r="A4" s="64" t="s">
        <v>171</v>
      </c>
      <c r="B4" s="64" t="s">
        <v>117</v>
      </c>
      <c r="C4" s="64" t="s">
        <v>172</v>
      </c>
      <c r="D4" s="64"/>
      <c r="E4" s="64"/>
      <c r="F4" s="64" t="s">
        <v>173</v>
      </c>
      <c r="G4" s="64"/>
      <c r="H4" s="64"/>
      <c r="I4" s="64" t="s">
        <v>174</v>
      </c>
      <c r="J4" s="64"/>
      <c r="K4" s="64"/>
    </row>
    <row r="5" ht="22.75" customHeight="1" spans="1:11">
      <c r="A5" s="64"/>
      <c r="B5" s="6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4" t="s">
        <v>117</v>
      </c>
      <c r="B6" s="65">
        <f>C6</f>
        <v>6206812.35</v>
      </c>
      <c r="C6" s="65">
        <f>D6+E6</f>
        <v>6206812.35</v>
      </c>
      <c r="D6" s="65">
        <f>D7</f>
        <v>5846812.35</v>
      </c>
      <c r="E6" s="65">
        <f>E7</f>
        <v>360000</v>
      </c>
      <c r="F6" s="65"/>
      <c r="G6" s="65"/>
      <c r="H6" s="65"/>
      <c r="I6" s="65"/>
      <c r="J6" s="65"/>
      <c r="K6" s="65"/>
    </row>
    <row r="7" ht="22.75" customHeight="1" spans="1:11">
      <c r="A7" s="66" t="s">
        <v>2</v>
      </c>
      <c r="B7" s="65">
        <f>C7</f>
        <v>6206812.35</v>
      </c>
      <c r="C7" s="65">
        <f>D7+E7</f>
        <v>6206812.35</v>
      </c>
      <c r="D7" s="67">
        <v>5846812.35</v>
      </c>
      <c r="E7" s="68">
        <v>360000</v>
      </c>
      <c r="F7" s="68"/>
      <c r="G7" s="68"/>
      <c r="H7" s="68"/>
      <c r="I7" s="68"/>
      <c r="J7" s="68"/>
      <c r="K7" s="68"/>
    </row>
    <row r="8" ht="22.75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workbookViewId="0">
      <selection activeCell="C7" sqref="C7:C13"/>
    </sheetView>
  </sheetViews>
  <sheetFormatPr defaultColWidth="10" defaultRowHeight="13.5" outlineLevelCol="4"/>
  <cols>
    <col min="1" max="1" width="17.5" customWidth="1"/>
    <col min="2" max="2" width="29.375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175</v>
      </c>
      <c r="B2" s="11"/>
      <c r="C2" s="11"/>
      <c r="D2" s="11"/>
      <c r="E2" s="11"/>
    </row>
    <row r="3" ht="21.85" customHeight="1" spans="1:5">
      <c r="A3" s="12"/>
      <c r="B3" s="12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172</v>
      </c>
      <c r="D4" s="48"/>
      <c r="E4" s="48"/>
    </row>
    <row r="5" ht="22.75" customHeight="1" spans="1:5">
      <c r="A5" s="55" t="s">
        <v>176</v>
      </c>
      <c r="B5" s="55" t="s">
        <v>177</v>
      </c>
      <c r="C5" s="56" t="s">
        <v>117</v>
      </c>
      <c r="D5" s="55" t="s">
        <v>114</v>
      </c>
      <c r="E5" s="55" t="s">
        <v>115</v>
      </c>
    </row>
    <row r="6" ht="22.75" customHeight="1" spans="1:5">
      <c r="A6" s="57"/>
      <c r="B6" s="58" t="s">
        <v>117</v>
      </c>
      <c r="C6" s="51">
        <f>C7+C13+C16</f>
        <v>6206812.35</v>
      </c>
      <c r="D6" s="51">
        <f>D7+D13+D16</f>
        <v>5846812.35</v>
      </c>
      <c r="E6" s="59">
        <f>E16</f>
        <v>360000</v>
      </c>
    </row>
    <row r="7" ht="29" customHeight="1" spans="1:5">
      <c r="A7" s="36" t="s">
        <v>178</v>
      </c>
      <c r="B7" s="60" t="s">
        <v>179</v>
      </c>
      <c r="C7" s="51">
        <f>C8+C11</f>
        <v>828577.33</v>
      </c>
      <c r="D7" s="51">
        <f>D8+D11</f>
        <v>828577.33</v>
      </c>
      <c r="E7" s="61"/>
    </row>
    <row r="8" ht="29" customHeight="1" spans="1:5">
      <c r="A8" s="38" t="s">
        <v>180</v>
      </c>
      <c r="B8" s="62" t="s">
        <v>181</v>
      </c>
      <c r="C8" s="53">
        <f>C9+C10</f>
        <v>793224.35</v>
      </c>
      <c r="D8" s="53">
        <f>D9+D10</f>
        <v>793224.35</v>
      </c>
      <c r="E8" s="61"/>
    </row>
    <row r="9" ht="29" customHeight="1" spans="1:5">
      <c r="A9" s="38" t="s">
        <v>182</v>
      </c>
      <c r="B9" s="62" t="s">
        <v>183</v>
      </c>
      <c r="C9" s="53">
        <v>130775.2</v>
      </c>
      <c r="D9" s="53">
        <v>130775.2</v>
      </c>
      <c r="E9" s="63"/>
    </row>
    <row r="10" ht="29" customHeight="1" spans="1:5">
      <c r="A10" s="38" t="s">
        <v>184</v>
      </c>
      <c r="B10" s="62" t="s">
        <v>185</v>
      </c>
      <c r="C10" s="53">
        <v>662449.15</v>
      </c>
      <c r="D10" s="53">
        <v>662449.15</v>
      </c>
      <c r="E10" s="37"/>
    </row>
    <row r="11" ht="29" customHeight="1" spans="1:5">
      <c r="A11" s="38" t="s">
        <v>186</v>
      </c>
      <c r="B11" s="38" t="s">
        <v>187</v>
      </c>
      <c r="C11" s="53">
        <v>35352.98</v>
      </c>
      <c r="D11" s="53">
        <v>35352.98</v>
      </c>
      <c r="E11" s="37"/>
    </row>
    <row r="12" ht="29" customHeight="1" spans="1:5">
      <c r="A12" s="38" t="s">
        <v>188</v>
      </c>
      <c r="B12" s="38" t="s">
        <v>187</v>
      </c>
      <c r="C12" s="53">
        <v>35352.98</v>
      </c>
      <c r="D12" s="53">
        <v>35352.98</v>
      </c>
      <c r="E12" s="37"/>
    </row>
    <row r="13" ht="29" customHeight="1" spans="1:5">
      <c r="A13" s="36" t="s">
        <v>189</v>
      </c>
      <c r="B13" s="36" t="s">
        <v>190</v>
      </c>
      <c r="C13" s="51">
        <v>292473.5</v>
      </c>
      <c r="D13" s="51">
        <v>292473.5</v>
      </c>
      <c r="E13" s="37"/>
    </row>
    <row r="14" ht="29" customHeight="1" spans="1:5">
      <c r="A14" s="38" t="s">
        <v>191</v>
      </c>
      <c r="B14" s="38" t="s">
        <v>192</v>
      </c>
      <c r="C14" s="53">
        <v>292473.5</v>
      </c>
      <c r="D14" s="53">
        <v>292473.5</v>
      </c>
      <c r="E14" s="37"/>
    </row>
    <row r="15" ht="29" customHeight="1" spans="1:5">
      <c r="A15" s="38" t="s">
        <v>193</v>
      </c>
      <c r="B15" s="38" t="s">
        <v>194</v>
      </c>
      <c r="C15" s="53">
        <v>292473.5</v>
      </c>
      <c r="D15" s="53">
        <v>292473.5</v>
      </c>
      <c r="E15" s="37"/>
    </row>
    <row r="16" ht="29" customHeight="1" spans="1:5">
      <c r="A16" s="36" t="s">
        <v>195</v>
      </c>
      <c r="B16" s="36" t="s">
        <v>196</v>
      </c>
      <c r="C16" s="51">
        <f>C17+C19</f>
        <v>5085761.52</v>
      </c>
      <c r="D16" s="51">
        <f>D17</f>
        <v>4725761.52</v>
      </c>
      <c r="E16" s="51">
        <f>E19</f>
        <v>360000</v>
      </c>
    </row>
    <row r="17" ht="29" customHeight="1" spans="1:5">
      <c r="A17" s="38" t="s">
        <v>197</v>
      </c>
      <c r="B17" s="38" t="s">
        <v>198</v>
      </c>
      <c r="C17" s="53">
        <v>4725761.52</v>
      </c>
      <c r="D17" s="53">
        <v>4725761.52</v>
      </c>
      <c r="E17" s="53"/>
    </row>
    <row r="18" ht="29" customHeight="1" spans="1:5">
      <c r="A18" s="38" t="s">
        <v>199</v>
      </c>
      <c r="B18" s="38" t="s">
        <v>200</v>
      </c>
      <c r="C18" s="53">
        <v>4725761.52</v>
      </c>
      <c r="D18" s="53">
        <v>4725761.52</v>
      </c>
      <c r="E18" s="53"/>
    </row>
    <row r="19" ht="29" customHeight="1" spans="1:5">
      <c r="A19" s="38" t="s">
        <v>201</v>
      </c>
      <c r="B19" s="38" t="s">
        <v>202</v>
      </c>
      <c r="C19" s="53">
        <v>360000</v>
      </c>
      <c r="D19" s="53"/>
      <c r="E19" s="53">
        <v>360000</v>
      </c>
    </row>
    <row r="20" ht="29" customHeight="1" spans="1:5">
      <c r="A20" s="38" t="s">
        <v>203</v>
      </c>
      <c r="B20" s="38" t="s">
        <v>202</v>
      </c>
      <c r="C20" s="53">
        <v>360000</v>
      </c>
      <c r="D20" s="53"/>
      <c r="E20" s="53">
        <v>360000</v>
      </c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topLeftCell="A3" workbookViewId="0">
      <selection activeCell="D8" sqref="D8:D1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204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36</v>
      </c>
    </row>
    <row r="4" ht="22.75" customHeight="1" spans="1:5">
      <c r="A4" s="48" t="s">
        <v>205</v>
      </c>
      <c r="B4" s="48"/>
      <c r="C4" s="48" t="s">
        <v>206</v>
      </c>
      <c r="D4" s="48"/>
      <c r="E4" s="48"/>
    </row>
    <row r="5" ht="22.75" customHeight="1" spans="1:5">
      <c r="A5" s="48" t="s">
        <v>176</v>
      </c>
      <c r="B5" s="48" t="s">
        <v>177</v>
      </c>
      <c r="C5" s="48" t="s">
        <v>117</v>
      </c>
      <c r="D5" s="48" t="s">
        <v>207</v>
      </c>
      <c r="E5" s="48" t="s">
        <v>208</v>
      </c>
    </row>
    <row r="6" ht="22.75" customHeight="1" spans="1:5">
      <c r="A6" s="48"/>
      <c r="B6" s="49" t="s">
        <v>117</v>
      </c>
      <c r="C6" s="50">
        <f>C7+C15+C31</f>
        <v>5846812.35</v>
      </c>
      <c r="D6" s="50">
        <f>D7+D31</f>
        <v>5507803.39</v>
      </c>
      <c r="E6" s="50">
        <f>E15</f>
        <v>339008.96</v>
      </c>
    </row>
    <row r="7" ht="27" customHeight="1" spans="1:5">
      <c r="A7" s="36" t="s">
        <v>209</v>
      </c>
      <c r="B7" s="36" t="s">
        <v>210</v>
      </c>
      <c r="C7" s="51">
        <f>D7</f>
        <v>5377028.19</v>
      </c>
      <c r="D7" s="33">
        <f>D8+D9+D10+D11+D12+D13+D14</f>
        <v>5377028.19</v>
      </c>
      <c r="E7" s="33"/>
    </row>
    <row r="8" ht="27" customHeight="1" spans="1:5">
      <c r="A8" s="38" t="s">
        <v>211</v>
      </c>
      <c r="B8" s="52" t="s">
        <v>212</v>
      </c>
      <c r="C8" s="53">
        <f>D8</f>
        <v>1977111.36</v>
      </c>
      <c r="D8" s="39">
        <v>1977111.36</v>
      </c>
      <c r="E8" s="39"/>
    </row>
    <row r="9" ht="27" customHeight="1" spans="1:5">
      <c r="A9" s="38" t="s">
        <v>213</v>
      </c>
      <c r="B9" s="52" t="s">
        <v>214</v>
      </c>
      <c r="C9" s="53">
        <f t="shared" ref="C9:C14" si="0">D9</f>
        <v>262792.6</v>
      </c>
      <c r="D9" s="39">
        <v>262792.6</v>
      </c>
      <c r="E9" s="39"/>
    </row>
    <row r="10" ht="27" customHeight="1" spans="1:5">
      <c r="A10" s="38" t="s">
        <v>215</v>
      </c>
      <c r="B10" s="52" t="s">
        <v>216</v>
      </c>
      <c r="C10" s="53">
        <f t="shared" si="0"/>
        <v>926400</v>
      </c>
      <c r="D10" s="39">
        <v>926400</v>
      </c>
      <c r="E10" s="39"/>
    </row>
    <row r="11" ht="27" customHeight="1" spans="1:5">
      <c r="A11" s="38" t="s">
        <v>217</v>
      </c>
      <c r="B11" s="52" t="s">
        <v>218</v>
      </c>
      <c r="C11" s="53">
        <f t="shared" si="0"/>
        <v>1220448.6</v>
      </c>
      <c r="D11" s="39">
        <v>1220448.6</v>
      </c>
      <c r="E11" s="39"/>
    </row>
    <row r="12" ht="27" customHeight="1" spans="1:5">
      <c r="A12" s="38" t="s">
        <v>219</v>
      </c>
      <c r="B12" s="52" t="s">
        <v>220</v>
      </c>
      <c r="C12" s="53">
        <f t="shared" si="0"/>
        <v>662449.15</v>
      </c>
      <c r="D12" s="39">
        <v>662449.15</v>
      </c>
      <c r="E12" s="39"/>
    </row>
    <row r="13" ht="27" customHeight="1" spans="1:5">
      <c r="A13" s="38" t="s">
        <v>221</v>
      </c>
      <c r="B13" s="52" t="s">
        <v>222</v>
      </c>
      <c r="C13" s="53">
        <f t="shared" si="0"/>
        <v>292473.5</v>
      </c>
      <c r="D13" s="39">
        <v>292473.5</v>
      </c>
      <c r="E13" s="39"/>
    </row>
    <row r="14" ht="27" customHeight="1" spans="1:5">
      <c r="A14" s="38" t="s">
        <v>223</v>
      </c>
      <c r="B14" s="38" t="s">
        <v>224</v>
      </c>
      <c r="C14" s="53">
        <f t="shared" si="0"/>
        <v>35352.98</v>
      </c>
      <c r="D14" s="39">
        <v>35352.98</v>
      </c>
      <c r="E14" s="39"/>
    </row>
    <row r="15" ht="27" customHeight="1" spans="1:5">
      <c r="A15" s="36" t="s">
        <v>225</v>
      </c>
      <c r="B15" s="36" t="s">
        <v>226</v>
      </c>
      <c r="C15" s="51">
        <f>E15</f>
        <v>339008.96</v>
      </c>
      <c r="D15" s="39"/>
      <c r="E15" s="33">
        <f>E16+E17+E18+E19+E20+E21+E22+E23+E24+E25+E26+E27+E28+E29+E30</f>
        <v>339008.96</v>
      </c>
    </row>
    <row r="16" ht="27" customHeight="1" spans="1:5">
      <c r="A16" s="38" t="s">
        <v>227</v>
      </c>
      <c r="B16" s="38" t="s">
        <v>228</v>
      </c>
      <c r="C16" s="39">
        <v>130000</v>
      </c>
      <c r="D16" s="39"/>
      <c r="E16" s="39">
        <v>130000</v>
      </c>
    </row>
    <row r="17" ht="27" customHeight="1" spans="1:5">
      <c r="A17" s="38" t="s">
        <v>229</v>
      </c>
      <c r="B17" s="38" t="s">
        <v>230</v>
      </c>
      <c r="C17" s="39">
        <v>18000</v>
      </c>
      <c r="D17" s="39"/>
      <c r="E17" s="39">
        <v>18000</v>
      </c>
    </row>
    <row r="18" ht="27" customHeight="1" spans="1:5">
      <c r="A18" s="38" t="s">
        <v>231</v>
      </c>
      <c r="B18" s="38" t="s">
        <v>232</v>
      </c>
      <c r="C18" s="39"/>
      <c r="D18" s="39"/>
      <c r="E18" s="39"/>
    </row>
    <row r="19" ht="27" customHeight="1" spans="1:5">
      <c r="A19" s="38" t="s">
        <v>233</v>
      </c>
      <c r="B19" s="38" t="s">
        <v>234</v>
      </c>
      <c r="C19" s="39">
        <v>10000</v>
      </c>
      <c r="D19" s="39"/>
      <c r="E19" s="39">
        <v>10000</v>
      </c>
    </row>
    <row r="20" ht="27" customHeight="1" spans="1:5">
      <c r="A20" s="38" t="s">
        <v>235</v>
      </c>
      <c r="B20" s="38" t="s">
        <v>236</v>
      </c>
      <c r="C20" s="39">
        <v>10000</v>
      </c>
      <c r="D20" s="39"/>
      <c r="E20" s="39">
        <v>10000</v>
      </c>
    </row>
    <row r="21" ht="27" customHeight="1" spans="1:5">
      <c r="A21" s="38" t="s">
        <v>237</v>
      </c>
      <c r="B21" s="38" t="s">
        <v>238</v>
      </c>
      <c r="C21" s="39">
        <v>30000</v>
      </c>
      <c r="D21" s="39"/>
      <c r="E21" s="39">
        <v>30000</v>
      </c>
    </row>
    <row r="22" ht="27" customHeight="1" spans="1:5">
      <c r="A22" s="38" t="s">
        <v>239</v>
      </c>
      <c r="B22" s="38" t="s">
        <v>240</v>
      </c>
      <c r="C22" s="39">
        <v>30000</v>
      </c>
      <c r="D22" s="39"/>
      <c r="E22" s="39">
        <v>30000</v>
      </c>
    </row>
    <row r="23" ht="27" customHeight="1" spans="1:5">
      <c r="A23" s="38" t="s">
        <v>241</v>
      </c>
      <c r="B23" s="38" t="s">
        <v>242</v>
      </c>
      <c r="C23" s="39">
        <v>10000</v>
      </c>
      <c r="D23" s="39"/>
      <c r="E23" s="39">
        <v>10000</v>
      </c>
    </row>
    <row r="24" ht="27" customHeight="1" spans="1:5">
      <c r="A24" s="38" t="s">
        <v>243</v>
      </c>
      <c r="B24" s="40" t="s">
        <v>244</v>
      </c>
      <c r="C24" s="39">
        <v>20000</v>
      </c>
      <c r="D24" s="39"/>
      <c r="E24" s="39">
        <v>20000</v>
      </c>
    </row>
    <row r="25" ht="27" customHeight="1" spans="1:5">
      <c r="A25" s="38" t="s">
        <v>245</v>
      </c>
      <c r="B25" s="38" t="s">
        <v>246</v>
      </c>
      <c r="C25" s="39">
        <v>30000</v>
      </c>
      <c r="D25" s="39"/>
      <c r="E25" s="39">
        <v>30000</v>
      </c>
    </row>
    <row r="26" ht="27" customHeight="1" spans="1:5">
      <c r="A26" s="38" t="s">
        <v>247</v>
      </c>
      <c r="B26" s="38" t="s">
        <v>248</v>
      </c>
      <c r="C26" s="39"/>
      <c r="D26" s="39"/>
      <c r="E26" s="39"/>
    </row>
    <row r="27" ht="27" customHeight="1" spans="1:5">
      <c r="A27" s="38" t="s">
        <v>249</v>
      </c>
      <c r="B27" s="38" t="s">
        <v>250</v>
      </c>
      <c r="C27" s="39">
        <v>32139.07</v>
      </c>
      <c r="D27" s="39"/>
      <c r="E27" s="39">
        <v>32139.07</v>
      </c>
    </row>
    <row r="28" ht="27" customHeight="1" spans="1:5">
      <c r="A28" s="38" t="s">
        <v>251</v>
      </c>
      <c r="B28" s="38" t="s">
        <v>252</v>
      </c>
      <c r="C28" s="39">
        <v>18869.89</v>
      </c>
      <c r="D28" s="39"/>
      <c r="E28" s="39">
        <v>18869.89</v>
      </c>
    </row>
    <row r="29" ht="27" customHeight="1" spans="1:5">
      <c r="A29" s="38" t="s">
        <v>253</v>
      </c>
      <c r="B29" s="38" t="s">
        <v>254</v>
      </c>
      <c r="C29" s="53"/>
      <c r="D29" s="39"/>
      <c r="E29" s="39"/>
    </row>
    <row r="30" ht="27" customHeight="1" spans="1:5">
      <c r="A30" s="38" t="s">
        <v>255</v>
      </c>
      <c r="B30" s="38" t="s">
        <v>256</v>
      </c>
      <c r="C30" s="53"/>
      <c r="D30" s="39"/>
      <c r="E30" s="39"/>
    </row>
    <row r="31" ht="27" customHeight="1" spans="1:5">
      <c r="A31" s="36" t="s">
        <v>257</v>
      </c>
      <c r="B31" s="36" t="s">
        <v>258</v>
      </c>
      <c r="C31" s="51">
        <f>C32</f>
        <v>130775.2</v>
      </c>
      <c r="D31" s="33">
        <f>D32</f>
        <v>130775.2</v>
      </c>
      <c r="E31" s="39"/>
    </row>
    <row r="32" ht="27" customHeight="1" spans="1:5">
      <c r="A32" s="38" t="s">
        <v>259</v>
      </c>
      <c r="B32" s="38" t="s">
        <v>260</v>
      </c>
      <c r="C32" s="53">
        <f>D32</f>
        <v>130775.2</v>
      </c>
      <c r="D32" s="39">
        <v>130775.2</v>
      </c>
      <c r="E32" s="39"/>
    </row>
    <row r="33" ht="27" customHeight="1" spans="1:5">
      <c r="A33" s="38"/>
      <c r="B33" s="38"/>
      <c r="C33" s="53"/>
      <c r="D33" s="39"/>
      <c r="E33" s="39"/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261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171</v>
      </c>
      <c r="B4" s="14" t="s">
        <v>262</v>
      </c>
      <c r="C4" s="14"/>
      <c r="D4" s="14"/>
      <c r="E4" s="14"/>
      <c r="F4" s="14"/>
      <c r="G4" s="14" t="s">
        <v>263</v>
      </c>
      <c r="H4" s="14" t="s">
        <v>264</v>
      </c>
    </row>
    <row r="5" ht="22.75" customHeight="1" spans="1:8">
      <c r="A5" s="14"/>
      <c r="B5" s="14" t="s">
        <v>117</v>
      </c>
      <c r="C5" s="14" t="s">
        <v>265</v>
      </c>
      <c r="D5" s="14" t="s">
        <v>266</v>
      </c>
      <c r="E5" s="14" t="s">
        <v>267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268</v>
      </c>
      <c r="F6" s="14" t="s">
        <v>269</v>
      </c>
      <c r="G6" s="14"/>
      <c r="H6" s="14"/>
    </row>
    <row r="7" ht="22.75" customHeight="1" spans="1:8">
      <c r="A7" s="44" t="s">
        <v>117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5"/>
  <sheetViews>
    <sheetView topLeftCell="A3" workbookViewId="0">
      <selection activeCell="E11" sqref="E11:E1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1.6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271</v>
      </c>
      <c r="B4" s="29" t="s">
        <v>272</v>
      </c>
      <c r="C4" s="30" t="s">
        <v>273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v>339008.96</v>
      </c>
      <c r="E5" s="33">
        <v>339008.96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225</v>
      </c>
      <c r="C6" s="36" t="s">
        <v>226</v>
      </c>
      <c r="D6" s="33">
        <v>339008.96</v>
      </c>
      <c r="E6" s="33">
        <v>339008.96</v>
      </c>
      <c r="F6" s="37"/>
    </row>
    <row r="7" ht="28" customHeight="1" spans="1:6">
      <c r="A7" s="35">
        <v>2</v>
      </c>
      <c r="B7" s="38" t="s">
        <v>227</v>
      </c>
      <c r="C7" s="38" t="s">
        <v>228</v>
      </c>
      <c r="D7" s="39">
        <v>130000</v>
      </c>
      <c r="E7" s="39">
        <v>130000</v>
      </c>
      <c r="F7" s="37"/>
    </row>
    <row r="8" ht="28" customHeight="1" spans="1:6">
      <c r="A8" s="37"/>
      <c r="B8" s="38" t="s">
        <v>229</v>
      </c>
      <c r="C8" s="38" t="s">
        <v>230</v>
      </c>
      <c r="D8" s="39">
        <v>18000</v>
      </c>
      <c r="E8" s="39">
        <v>18000</v>
      </c>
      <c r="F8" s="37"/>
    </row>
    <row r="9" ht="28" customHeight="1" spans="1:6">
      <c r="A9" s="37"/>
      <c r="B9" s="38" t="s">
        <v>231</v>
      </c>
      <c r="C9" s="38" t="s">
        <v>232</v>
      </c>
      <c r="D9" s="39"/>
      <c r="E9" s="39"/>
      <c r="F9" s="37"/>
    </row>
    <row r="10" ht="28" customHeight="1" spans="1:6">
      <c r="A10" s="37"/>
      <c r="B10" s="38" t="s">
        <v>233</v>
      </c>
      <c r="C10" s="38" t="s">
        <v>234</v>
      </c>
      <c r="D10" s="39">
        <v>10000</v>
      </c>
      <c r="E10" s="39">
        <v>10000</v>
      </c>
      <c r="F10" s="37"/>
    </row>
    <row r="11" ht="28" customHeight="1" spans="1:6">
      <c r="A11" s="37"/>
      <c r="B11" s="38" t="s">
        <v>235</v>
      </c>
      <c r="C11" s="38" t="s">
        <v>236</v>
      </c>
      <c r="D11" s="39">
        <v>10000</v>
      </c>
      <c r="E11" s="39">
        <v>10000</v>
      </c>
      <c r="F11" s="37"/>
    </row>
    <row r="12" ht="28" customHeight="1" spans="1:6">
      <c r="A12" s="37"/>
      <c r="B12" s="38" t="s">
        <v>237</v>
      </c>
      <c r="C12" s="38" t="s">
        <v>238</v>
      </c>
      <c r="D12" s="39">
        <v>30000</v>
      </c>
      <c r="E12" s="39">
        <v>30000</v>
      </c>
      <c r="F12" s="37"/>
    </row>
    <row r="13" ht="28" customHeight="1" spans="1:6">
      <c r="A13" s="37"/>
      <c r="B13" s="38" t="s">
        <v>239</v>
      </c>
      <c r="C13" s="38" t="s">
        <v>240</v>
      </c>
      <c r="D13" s="39">
        <v>30000</v>
      </c>
      <c r="E13" s="39">
        <v>30000</v>
      </c>
      <c r="F13" s="37"/>
    </row>
    <row r="14" ht="28" customHeight="1" spans="1:6">
      <c r="A14" s="37"/>
      <c r="B14" s="38" t="s">
        <v>241</v>
      </c>
      <c r="C14" s="38" t="s">
        <v>242</v>
      </c>
      <c r="D14" s="39">
        <v>10000</v>
      </c>
      <c r="E14" s="39">
        <v>10000</v>
      </c>
      <c r="F14" s="37"/>
    </row>
    <row r="15" ht="28" customHeight="1" spans="1:6">
      <c r="A15" s="37"/>
      <c r="B15" s="38" t="s">
        <v>243</v>
      </c>
      <c r="C15" s="40" t="s">
        <v>244</v>
      </c>
      <c r="D15" s="39">
        <v>20000</v>
      </c>
      <c r="E15" s="39">
        <v>20000</v>
      </c>
      <c r="F15" s="37"/>
    </row>
    <row r="16" ht="28" customHeight="1" spans="1:6">
      <c r="A16" s="37"/>
      <c r="B16" s="38" t="s">
        <v>245</v>
      </c>
      <c r="C16" s="38" t="s">
        <v>246</v>
      </c>
      <c r="D16" s="39">
        <v>30000</v>
      </c>
      <c r="E16" s="39">
        <v>30000</v>
      </c>
      <c r="F16" s="37"/>
    </row>
    <row r="17" ht="28" customHeight="1" spans="1:6">
      <c r="A17" s="37"/>
      <c r="B17" s="38" t="s">
        <v>247</v>
      </c>
      <c r="C17" s="38" t="s">
        <v>248</v>
      </c>
      <c r="D17" s="39"/>
      <c r="E17" s="39"/>
      <c r="F17" s="37"/>
    </row>
    <row r="18" ht="28" customHeight="1" spans="1:6">
      <c r="A18" s="37"/>
      <c r="B18" s="38" t="s">
        <v>249</v>
      </c>
      <c r="C18" s="38" t="s">
        <v>250</v>
      </c>
      <c r="D18" s="39">
        <v>32139.07</v>
      </c>
      <c r="E18" s="39">
        <v>32139.07</v>
      </c>
      <c r="F18" s="37"/>
    </row>
    <row r="19" ht="28" customHeight="1" spans="1:6">
      <c r="A19" s="37"/>
      <c r="B19" s="38" t="s">
        <v>251</v>
      </c>
      <c r="C19" s="38" t="s">
        <v>252</v>
      </c>
      <c r="D19" s="39">
        <v>18869.89</v>
      </c>
      <c r="E19" s="39">
        <v>18869.89</v>
      </c>
      <c r="F19" s="37"/>
    </row>
    <row r="20" ht="28" customHeight="1" spans="1:6">
      <c r="A20" s="37"/>
      <c r="B20" s="38" t="s">
        <v>253</v>
      </c>
      <c r="C20" s="38" t="s">
        <v>254</v>
      </c>
      <c r="D20" s="37"/>
      <c r="E20" s="37"/>
      <c r="F20" s="37"/>
    </row>
    <row r="21" ht="28" customHeight="1" spans="1:6">
      <c r="A21" s="37"/>
      <c r="B21" s="38" t="s">
        <v>255</v>
      </c>
      <c r="C21" s="38" t="s">
        <v>256</v>
      </c>
      <c r="D21" s="37"/>
      <c r="E21" s="37"/>
      <c r="F21" s="37"/>
    </row>
    <row r="22" ht="28" customHeight="1" spans="1:6">
      <c r="A22" s="37"/>
      <c r="B22" s="41"/>
      <c r="C22" s="38"/>
      <c r="D22" s="37"/>
      <c r="E22" s="37"/>
      <c r="F22" s="37"/>
    </row>
    <row r="23" ht="28" customHeight="1" spans="1:6">
      <c r="A23" s="37"/>
      <c r="B23" s="41"/>
      <c r="C23" s="38"/>
      <c r="D23" s="37"/>
      <c r="E23" s="37"/>
      <c r="F23" s="37"/>
    </row>
    <row r="24" ht="28" customHeight="1" spans="1:6">
      <c r="A24" s="37"/>
      <c r="B24" s="41"/>
      <c r="C24" s="38"/>
      <c r="D24" s="37"/>
      <c r="E24" s="37"/>
      <c r="F24" s="37"/>
    </row>
    <row r="25" ht="28" customHeight="1" spans="1:6">
      <c r="A25" s="37"/>
      <c r="B25" s="41"/>
      <c r="C25" s="38"/>
      <c r="D25" s="37"/>
      <c r="E25" s="37"/>
      <c r="F25" s="37"/>
    </row>
    <row r="26" ht="28" customHeight="1" spans="1:6">
      <c r="A26" s="37"/>
      <c r="B26" s="41"/>
      <c r="C26" s="38"/>
      <c r="D26" s="37"/>
      <c r="E26" s="37"/>
      <c r="F26" s="37"/>
    </row>
    <row r="27" ht="28" customHeight="1" spans="1:6">
      <c r="A27" s="37"/>
      <c r="B27" s="41"/>
      <c r="C27" s="38"/>
      <c r="D27" s="37"/>
      <c r="E27" s="37"/>
      <c r="F27" s="37"/>
    </row>
    <row r="33" ht="13.5" spans="2:3">
      <c r="B33" s="17"/>
      <c r="C33" s="17"/>
    </row>
    <row r="34" ht="13.5" spans="2:3">
      <c r="B34" s="17"/>
      <c r="C34" s="17"/>
    </row>
    <row r="35" ht="13.5" spans="2:3">
      <c r="B35" s="17"/>
      <c r="C35" s="17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275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276</v>
      </c>
      <c r="B5" s="22" t="s">
        <v>277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171</v>
      </c>
      <c r="B4" s="14" t="s">
        <v>117</v>
      </c>
      <c r="C4" s="14" t="s">
        <v>279</v>
      </c>
      <c r="D4" s="14" t="s">
        <v>280</v>
      </c>
      <c r="E4" s="14" t="s">
        <v>281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tabSelected="1" workbookViewId="0">
      <selection activeCell="B24" sqref="B2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282</v>
      </c>
      <c r="B1" s="1"/>
    </row>
    <row r="2" spans="1:1">
      <c r="A2" s="2" t="s">
        <v>283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284</v>
      </c>
      <c r="B5" s="4">
        <v>1</v>
      </c>
    </row>
    <row r="6" spans="1:2">
      <c r="A6" s="6" t="s">
        <v>285</v>
      </c>
      <c r="B6" s="7"/>
    </row>
    <row r="7" spans="1:2">
      <c r="A7" s="8" t="s">
        <v>286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只在乎你/!!!</cp:lastModifiedBy>
  <dcterms:created xsi:type="dcterms:W3CDTF">2023-01-31T08:53:00Z</dcterms:created>
  <dcterms:modified xsi:type="dcterms:W3CDTF">2025-02-12T04:08:02Z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ICV">
    <vt:lpwstr>54C80BC5E32D4B2596A6365A6DA0E22A</vt:lpwstr>
  </property>
</Properties>
</file>