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activeTab="8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externalReferences>
    <externalReference r:id="rId15"/>
  </externalReferences>
  <definedNames>
    <definedName name="_xlnm.Print_Area" localSheetId="11">表10!$A$1:$C$12</definedName>
    <definedName name="_xlnm.Print_Titles" localSheetId="11">表10!$1:$5</definedName>
    <definedName name="_xlnm.Print_Area" localSheetId="3">表2!$A$1:$B$32</definedName>
    <definedName name="_xlnm.Print_Titles" localSheetId="3">表2!$1:$4</definedName>
    <definedName name="分类" localSheetId="2">[1]Sheet1!$A$2:$A$4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<sst xmlns="http://schemas.openxmlformats.org/spreadsheetml/2006/main" count="364" uniqueCount="270">
  <si>
    <t>单位代码：119001</t>
  </si>
  <si>
    <t>单位名称：宁县机关事务管理局</t>
  </si>
  <si>
    <t>部门预算公开表</t>
  </si>
  <si>
    <t xml:space="preserve">     </t>
  </si>
  <si>
    <t>编制日期：</t>
  </si>
  <si>
    <t>部门领导：</t>
  </si>
  <si>
    <t>财务负责人：</t>
  </si>
  <si>
    <t>制表人：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</si>
  <si>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</si>
  <si>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</si>
  <si>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</si>
  <si>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</si>
  <si>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</si>
  <si>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</si>
  <si>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</si>
  <si>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</si>
  <si>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</si>
  <si>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</si>
  <si>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</si>
  <si>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</si>
  <si>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</si>
  <si>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</si>
  <si>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</si>
  <si>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</si>
  <si>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</si>
  <si>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</si>
  <si>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</si>
  <si>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</si>
  <si>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</si>
  <si>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</si>
  <si>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</si>
  <si>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</si>
  <si>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</si>
  <si>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</si>
  <si>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</si>
  <si>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</si>
  <si>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</si>
  <si>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</si>
  <si>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</si>
  <si>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</si>
  <si>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</si>
  <si>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</si>
  <si>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</si>
  <si>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</si>
  <si>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</si>
  <si>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</si>
  <si>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</si>
  <si>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</si>
  <si>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</si>
  <si>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</si>
  <si>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</si>
  <si>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</si>
  <si>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</si>
  <si>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</si>
  <si>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</si>
  <si>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</si>
  <si>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</si>
  <si>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</si>
  <si>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</si>
  <si>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</si>
  <si>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</si>
  <si>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</si>
  <si>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</si>
  <si>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</si>
  <si>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</si>
  <si>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</si>
  <si>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</si>
  <si>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</si>
  <si>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</si>
  <si>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</si>
  <si>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</si>
  <si>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</si>
  <si>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</si>
  <si>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</si>
  <si>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</si>
  <si>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</si>
  <si>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</si>
  <si>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</si>
  <si>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</si>
  <si>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</si>
  <si>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</si>
  <si>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</si>
  <si>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</si>
  <si>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</si>
  <si>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</si>
  <si>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</si>
  <si>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</si>
  <si>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</si>
  <si>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</si>
  <si>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</si>
  <si>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</si>
  <si>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</si>
  <si>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</si>
  <si>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</si>
  <si>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</si>
  <si>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</si>
  <si>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</si>
  <si>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</si>
  <si>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</si>
  <si>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</si>
  <si>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</si>
  <si>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</si>
  <si>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</si>
  <si>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</si>
  <si>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</si>
  <si>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</si>
  <si>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</si>
  <si>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</si>
  <si>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</si>
  <si>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</si>
  <si>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</si>
  <si>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</si>
  <si>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</si>
  <si>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</si>
  <si>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201一般公共服务支出</t>
  </si>
  <si>
    <t>20103政府办公厅（室）及相关机构事务</t>
  </si>
  <si>
    <t>2010303机关服务</t>
  </si>
  <si>
    <t>208社会保障和就业支出</t>
  </si>
  <si>
    <t>20805行政事业单位养老支出</t>
  </si>
  <si>
    <t>2080505机关事业单位基本养老保险缴费支出</t>
  </si>
  <si>
    <t>20899其他社会保障和就业支出</t>
  </si>
  <si>
    <t>2089999其他社会保障和就业支出</t>
  </si>
  <si>
    <t>210卫生健康支出</t>
  </si>
  <si>
    <t>21011行政事业单位医疗</t>
  </si>
  <si>
    <t>2101102事业单位医疗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</si>
  <si>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</si>
  <si>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</si>
  <si>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</si>
  <si>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</si>
  <si>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</si>
  <si>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</si>
  <si>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</si>
  <si>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</si>
  <si>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</si>
  <si>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</si>
  <si>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</si>
  <si>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</si>
  <si>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</si>
  <si>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</si>
  <si>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</si>
  <si>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</si>
  <si>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</si>
  <si>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</si>
  <si>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</si>
  <si>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</si>
  <si>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</si>
  <si>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</si>
  <si>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</si>
  <si>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</si>
  <si>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</si>
  <si>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</si>
  <si>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</si>
  <si>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</si>
  <si>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</si>
  <si>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</si>
  <si>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</si>
  <si>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</si>
  <si>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</si>
  <si>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</si>
  <si>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</si>
  <si>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</si>
  <si>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</si>
  <si>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</si>
  <si>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</si>
  <si>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</si>
  <si>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</si>
  <si>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</si>
  <si>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</si>
  <si>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</si>
  <si>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</si>
  <si>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</si>
  <si>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201</t>
  </si>
  <si>
    <t>一般公共服务支出</t>
  </si>
  <si>
    <t>20103</t>
  </si>
  <si>
    <t>政府办公厅（室）及相关机构事务</t>
  </si>
  <si>
    <t>2010303</t>
  </si>
  <si>
    <t>机关服务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</si>
  <si>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</si>
  <si>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</si>
  <si>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</si>
  <si>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</si>
  <si>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</si>
  <si>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</si>
  <si>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</si>
  <si>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</si>
  <si>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</si>
  <si>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</si>
  <si>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</si>
  <si>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行政事业单位医疗</t>
  </si>
  <si>
    <t>事业单位医疗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</si>
  <si>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</si>
  <si>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</si>
  <si>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</si>
  <si>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</si>
  <si>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</si>
  <si>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</si>
  <si>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</si>
  <si>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</si>
  <si>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</si>
  <si>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</si>
  <si>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</si>
  <si>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</si>
  <si>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</si>
  <si>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30104</t>
  </si>
  <si>
    <t xml:space="preserve">  伙食费补助</t>
  </si>
  <si>
    <t>30105</t>
  </si>
  <si>
    <t xml:space="preserve">  绩效工资</t>
  </si>
  <si>
    <t>30106</t>
  </si>
  <si>
    <t>机关事业单位基本养老保险缴费</t>
  </si>
  <si>
    <t>30107</t>
  </si>
  <si>
    <t xml:space="preserve">  职业年金缴费</t>
  </si>
  <si>
    <t>30108</t>
  </si>
  <si>
    <t xml:space="preserve">  职工基本医疗保险缴费</t>
  </si>
  <si>
    <t>30109</t>
  </si>
  <si>
    <t xml:space="preserve">  其他社会保障缴费</t>
  </si>
  <si>
    <t>30110</t>
  </si>
  <si>
    <t xml:space="preserve">  住房公积金</t>
  </si>
  <si>
    <t>30199</t>
  </si>
  <si>
    <t xml:space="preserve">  其他工资福利支出</t>
  </si>
  <si>
    <t>302</t>
  </si>
  <si>
    <t>商品和服务支出</t>
  </si>
  <si>
    <t>30201</t>
  </si>
  <si>
    <t xml:space="preserve">  办公费</t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</si>
  <si>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</si>
  <si>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</si>
  <si>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</si>
  <si>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</si>
  <si>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</si>
  <si>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</si>
  <si>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30208</t>
  </si>
  <si>
    <t xml:space="preserve">  取暖费</t>
  </si>
  <si>
    <t>30209</t>
  </si>
  <si>
    <t xml:space="preserve">  物业管理费</t>
  </si>
  <si>
    <t>30210</t>
  </si>
  <si>
    <t xml:space="preserve">  差旅费</t>
  </si>
  <si>
    <t>30211</t>
  </si>
  <si>
    <t xml:space="preserve">  劳务费</t>
  </si>
  <si>
    <t>30212</t>
  </si>
  <si>
    <t xml:space="preserve">  维修（护）费</t>
  </si>
  <si>
    <t xml:space="preserve">  工会经费</t>
  </si>
  <si>
    <t xml:space="preserve">  福利费</t>
  </si>
  <si>
    <t xml:space="preserve">  公务用车运行维护费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</si>
  <si>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</si>
  <si>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</si>
  <si>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</si>
  <si>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</si>
  <si>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</si>
  <si>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</si>
  <si>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</si>
  <si>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</si>
  <si>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</si>
  <si>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宁县机关事务管理局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</si>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</sst>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,##0_ "/>
    <numFmt numFmtId="178" formatCode="#0.00"/>
    <numFmt numFmtId="179" formatCode="#,##0.00_ ;[Red]\-#,##0.00\ "/>
    <numFmt numFmtId="180" formatCode="yyyy\-mm\-dd"/>
  </numFmts>
  <fonts count="54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9"/>
      <name val="SimSun"/>
      <charset val="134"/>
    </font>
    <font>
      <b/>
      <sz val="10"/>
      <name val="SimSun"/>
      <charset val="134"/>
    </font>
    <font>
      <b/>
      <sz val="9"/>
      <name val="宋体"/>
      <charset val="134"/>
      <scheme val="major"/>
    </font>
    <font>
      <sz val="9"/>
      <name val="宋体"/>
      <charset val="134"/>
      <scheme val="major"/>
    </font>
    <font>
      <sz val="9"/>
      <color indexed="8"/>
      <name val="宋体"/>
      <charset val="1"/>
      <scheme val="major"/>
    </font>
    <font>
      <sz val="10"/>
      <name val="Hiragino Sans GB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3" fillId="0" borderId="0" applyFont="0" applyFill="0" applyBorder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42" fontId="33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4" borderId="6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40" fillId="0" borderId="7" applyNumberFormat="0" applyFill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5" borderId="9" applyNumberFormat="0" applyAlignment="0" applyProtection="0">
      <alignment vertical="center"/>
    </xf>
    <xf numFmtId="0" fontId="43" fillId="6" borderId="10" applyNumberFormat="0" applyAlignment="0" applyProtection="0">
      <alignment vertical="center"/>
    </xf>
    <xf numFmtId="0" fontId="44" fillId="6" borderId="9" applyNumberFormat="0" applyAlignment="0" applyProtection="0">
      <alignment vertical="center"/>
    </xf>
    <xf numFmtId="0" fontId="45" fillId="7" borderId="11" applyNumberFormat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10" fillId="0" borderId="0"/>
  </cellStyleXfs>
  <cellXfs count="100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Border="1">
      <alignment vertical="center"/>
    </xf>
    <xf numFmtId="0" fontId="9" fillId="0" borderId="1" xfId="0" applyFont="1" applyBorder="1" applyAlignment="1">
      <alignment vertical="center" wrapText="1"/>
    </xf>
    <xf numFmtId="177" fontId="14" fillId="0" borderId="3" xfId="0" applyNumberFormat="1" applyFont="1" applyFill="1" applyBorder="1" applyAlignment="1" applyProtection="1">
      <alignment horizontal="center" vertical="center"/>
    </xf>
    <xf numFmtId="49" fontId="14" fillId="0" borderId="1" xfId="0" applyNumberFormat="1" applyFont="1" applyFill="1" applyBorder="1" applyAlignment="1" applyProtection="1">
      <alignment horizontal="left" vertical="center"/>
    </xf>
    <xf numFmtId="49" fontId="19" fillId="0" borderId="4" xfId="0" applyNumberFormat="1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left" vertical="center" wrapText="1"/>
    </xf>
    <xf numFmtId="0" fontId="2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22" fillId="0" borderId="2" xfId="0" applyFont="1" applyBorder="1" applyAlignment="1">
      <alignment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right" vertical="center" wrapText="1"/>
    </xf>
    <xf numFmtId="0" fontId="22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right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left" vertical="center"/>
    </xf>
    <xf numFmtId="49" fontId="19" fillId="0" borderId="1" xfId="0" applyNumberFormat="1" applyFont="1" applyFill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4" fontId="22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2" fillId="3" borderId="1" xfId="0" applyFont="1" applyFill="1" applyBorder="1" applyAlignment="1">
      <alignment horizontal="left" vertical="center" wrapText="1"/>
    </xf>
    <xf numFmtId="0" fontId="22" fillId="0" borderId="1" xfId="0" applyFont="1" applyBorder="1" applyAlignment="1">
      <alignment horizontal="right" vertical="center" wrapText="1"/>
    </xf>
    <xf numFmtId="0" fontId="22" fillId="3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22" fillId="0" borderId="5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right" vertical="center" wrapText="1"/>
    </xf>
    <xf numFmtId="4" fontId="22" fillId="0" borderId="5" xfId="0" applyNumberFormat="1" applyFont="1" applyBorder="1" applyAlignment="1">
      <alignment horizontal="right" vertical="center" wrapText="1"/>
    </xf>
    <xf numFmtId="4" fontId="22" fillId="0" borderId="1" xfId="0" applyNumberFormat="1" applyFont="1" applyBorder="1" applyAlignment="1">
      <alignment vertical="center" wrapText="1"/>
    </xf>
    <xf numFmtId="0" fontId="24" fillId="0" borderId="1" xfId="0" applyFont="1" applyBorder="1" applyAlignment="1">
      <alignment horizontal="right" vertical="center" wrapText="1"/>
    </xf>
    <xf numFmtId="0" fontId="25" fillId="0" borderId="1" xfId="0" applyFont="1" applyBorder="1">
      <alignment vertical="center"/>
    </xf>
    <xf numFmtId="178" fontId="26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4" fontId="22" fillId="0" borderId="2" xfId="0" applyNumberFormat="1" applyFont="1" applyBorder="1" applyAlignment="1">
      <alignment vertical="center" wrapText="1"/>
    </xf>
    <xf numFmtId="178" fontId="9" fillId="0" borderId="2" xfId="0" applyNumberFormat="1" applyFont="1" applyBorder="1" applyAlignment="1">
      <alignment horizontal="right" vertical="center" wrapText="1"/>
    </xf>
    <xf numFmtId="178" fontId="22" fillId="0" borderId="2" xfId="0" applyNumberFormat="1" applyFont="1" applyBorder="1" applyAlignment="1">
      <alignment vertical="center" wrapText="1"/>
    </xf>
    <xf numFmtId="178" fontId="22" fillId="0" borderId="2" xfId="0" applyNumberFormat="1" applyFont="1" applyBorder="1" applyAlignment="1">
      <alignment horizontal="right" vertical="center" wrapText="1"/>
    </xf>
    <xf numFmtId="0" fontId="9" fillId="0" borderId="5" xfId="0" applyFont="1" applyBorder="1" applyAlignment="1">
      <alignment horizontal="center" vertical="center" wrapText="1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0" fontId="14" fillId="0" borderId="1" xfId="49" applyFont="1" applyFill="1" applyBorder="1" applyAlignment="1" applyProtection="1">
      <alignment vertical="center"/>
    </xf>
    <xf numFmtId="179" fontId="27" fillId="0" borderId="1" xfId="0" applyNumberFormat="1" applyFont="1" applyFill="1" applyBorder="1" applyAlignment="1">
      <alignment horizontal="right" vertical="center"/>
    </xf>
    <xf numFmtId="0" fontId="18" fillId="0" borderId="1" xfId="49" applyFont="1" applyFill="1" applyBorder="1" applyAlignment="1" applyProtection="1">
      <alignment vertical="center"/>
    </xf>
    <xf numFmtId="179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Border="1" applyAlignment="1" applyProtection="1">
      <alignment vertical="center"/>
    </xf>
    <xf numFmtId="0" fontId="18" fillId="0" borderId="1" xfId="49" applyFont="1" applyFill="1" applyBorder="1" applyAlignment="1" applyProtection="1">
      <alignment horizontal="center" vertical="center"/>
    </xf>
    <xf numFmtId="179" fontId="18" fillId="0" borderId="1" xfId="0" applyNumberFormat="1" applyFont="1" applyFill="1" applyBorder="1" applyAlignment="1" applyProtection="1">
      <alignment horizontal="right" vertical="center"/>
    </xf>
    <xf numFmtId="0" fontId="28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4" fontId="7" fillId="0" borderId="2" xfId="0" applyNumberFormat="1" applyFont="1" applyBorder="1" applyAlignment="1">
      <alignment vertical="center" wrapText="1"/>
    </xf>
    <xf numFmtId="0" fontId="26" fillId="0" borderId="2" xfId="0" applyFont="1" applyBorder="1" applyAlignment="1">
      <alignment horizontal="right" vertical="center" wrapText="1"/>
    </xf>
    <xf numFmtId="0" fontId="29" fillId="0" borderId="2" xfId="0" applyFont="1" applyBorder="1" applyAlignment="1">
      <alignment vertical="center" wrapText="1"/>
    </xf>
    <xf numFmtId="4" fontId="29" fillId="0" borderId="2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30" fillId="0" borderId="0" xfId="0" applyFont="1" applyBorder="1" applyAlignment="1">
      <alignment vertical="center" wrapText="1"/>
    </xf>
    <xf numFmtId="0" fontId="30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right" vertical="center" wrapText="1"/>
    </xf>
    <xf numFmtId="180" fontId="9" fillId="0" borderId="0" xfId="0" applyNumberFormat="1" applyFont="1" applyBorder="1" applyAlignment="1">
      <alignment vertical="center" wrapText="1"/>
    </xf>
    <xf numFmtId="0" fontId="20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righ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382;&#24180;&#36164;&#26009;\2020&#24180;&#36164;&#26009;\2020&#24180;&#37096;&#38376;&#39044;&#31639;\2020&#24180;&#39044;&#31639;&#25209;&#22797;&#25991;&#20214;\&#23425;&#21439;2020&#24180;&#21439;&#32423;&#37096;&#38376;&#25919;&#24220;&#37319;&#36141;&#39044;&#31639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B6" sqref="B6:K6"/>
    </sheetView>
  </sheetViews>
  <sheetFormatPr defaultColWidth="10" defaultRowHeight="14.4"/>
  <cols>
    <col min="1" max="1" width="2.5462962962963" customWidth="1"/>
    <col min="2" max="4" width="9.76851851851852" customWidth="1"/>
    <col min="5" max="5" width="11.5092592592593" customWidth="1"/>
    <col min="6" max="6" width="9.76851851851852" customWidth="1"/>
    <col min="7" max="7" width="11.5092592592593" customWidth="1"/>
    <col min="8" max="11" width="9.76851851851852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2"/>
      <c r="B3" s="93" t="s">
        <v>0</v>
      </c>
      <c r="C3" s="94"/>
      <c r="D3" s="94"/>
      <c r="E3" s="12"/>
      <c r="F3" s="12"/>
      <c r="G3" s="12"/>
      <c r="H3" s="12"/>
      <c r="I3" s="12"/>
      <c r="J3" s="12"/>
      <c r="K3" s="12"/>
    </row>
    <row r="4" ht="22.75" customHeight="1" spans="1:11">
      <c r="A4" s="12"/>
      <c r="B4" s="93" t="s">
        <v>1</v>
      </c>
      <c r="C4" s="12"/>
      <c r="D4" s="12"/>
      <c r="E4" s="12"/>
      <c r="F4" s="12"/>
      <c r="G4" s="12"/>
      <c r="H4" s="12"/>
      <c r="I4" s="12"/>
      <c r="J4" s="12"/>
      <c r="K4" s="12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0"/>
      <c r="B6" s="95" t="s">
        <v>2</v>
      </c>
      <c r="C6" s="95"/>
      <c r="D6" s="95"/>
      <c r="E6" s="95"/>
      <c r="F6" s="95"/>
      <c r="G6" s="95"/>
      <c r="H6" s="95"/>
      <c r="I6" s="95"/>
      <c r="J6" s="95"/>
      <c r="K6" s="95"/>
    </row>
    <row r="7" ht="22.75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5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5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5" customHeight="1" spans="1:11">
      <c r="A10" s="12"/>
      <c r="B10" s="12" t="s">
        <v>3</v>
      </c>
      <c r="C10" s="12"/>
      <c r="F10" s="96" t="s">
        <v>4</v>
      </c>
      <c r="G10" s="97"/>
      <c r="H10" s="12"/>
      <c r="I10" s="12"/>
      <c r="J10" s="12"/>
      <c r="K10" s="12"/>
    </row>
    <row r="11" ht="22.75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5" customHeight="1" spans="1:11">
      <c r="A12" s="12"/>
      <c r="B12" s="98" t="s">
        <v>5</v>
      </c>
      <c r="C12" s="96"/>
      <c r="D12" s="12"/>
      <c r="E12" s="99" t="s">
        <v>6</v>
      </c>
      <c r="F12" s="10"/>
      <c r="G12" s="12"/>
      <c r="H12" s="96" t="s">
        <v>7</v>
      </c>
      <c r="I12" s="10"/>
      <c r="J12" s="12"/>
      <c r="K12" s="12"/>
    </row>
    <row r="13" ht="14.3" customHeight="1" spans="1:11">
      <c r="A13" s="10"/>
      <c r="B13" s="10"/>
      <c r="C13" s="10" t="s">
        <v>8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2">
    <mergeCell ref="C3:D3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B7" sqref="B7:F8"/>
    </sheetView>
  </sheetViews>
  <sheetFormatPr defaultColWidth="10" defaultRowHeight="14.4" outlineLevelCol="7"/>
  <cols>
    <col min="1" max="1" width="50.8055555555556" customWidth="1"/>
    <col min="2" max="2" width="12.4166666666667" customWidth="1"/>
    <col min="3" max="3" width="12.9166666666667" customWidth="1"/>
    <col min="4" max="5" width="9.76851851851852" customWidth="1"/>
    <col min="6" max="6" width="14.8055555555556" customWidth="1"/>
    <col min="7" max="7" width="9.76851851851852" customWidth="1"/>
    <col min="8" max="8" width="10.25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39" t="s">
        <v>242</v>
      </c>
      <c r="B2" s="39"/>
      <c r="C2" s="39"/>
      <c r="D2" s="39"/>
      <c r="E2" s="39"/>
      <c r="F2" s="39"/>
      <c r="G2" s="39"/>
      <c r="H2" s="39"/>
    </row>
    <row r="3" ht="22.75" customHeight="1" spans="1:8">
      <c r="A3" s="10"/>
      <c r="B3" s="10"/>
      <c r="C3" s="10"/>
      <c r="D3" s="10"/>
      <c r="E3" s="10"/>
      <c r="F3" s="10"/>
      <c r="G3" s="10"/>
      <c r="H3" s="40" t="s">
        <v>32</v>
      </c>
    </row>
    <row r="4" ht="22.75" customHeight="1" spans="1:8">
      <c r="A4" s="14" t="s">
        <v>164</v>
      </c>
      <c r="B4" s="14" t="s">
        <v>243</v>
      </c>
      <c r="C4" s="14"/>
      <c r="D4" s="14"/>
      <c r="E4" s="14"/>
      <c r="F4" s="14"/>
      <c r="G4" s="14" t="s">
        <v>244</v>
      </c>
      <c r="H4" s="14" t="s">
        <v>245</v>
      </c>
    </row>
    <row r="5" ht="22.75" customHeight="1" spans="1:8">
      <c r="A5" s="14"/>
      <c r="B5" s="14" t="s">
        <v>113</v>
      </c>
      <c r="C5" s="14" t="s">
        <v>246</v>
      </c>
      <c r="D5" s="14" t="s">
        <v>247</v>
      </c>
      <c r="E5" s="14" t="s">
        <v>248</v>
      </c>
      <c r="F5" s="14"/>
      <c r="G5" s="14"/>
      <c r="H5" s="14"/>
    </row>
    <row r="6" ht="22.75" customHeight="1" spans="1:8">
      <c r="A6" s="14"/>
      <c r="B6" s="14"/>
      <c r="C6" s="14"/>
      <c r="D6" s="14"/>
      <c r="E6" s="14" t="s">
        <v>249</v>
      </c>
      <c r="F6" s="14" t="s">
        <v>250</v>
      </c>
      <c r="G6" s="14"/>
      <c r="H6" s="14"/>
    </row>
    <row r="7" ht="22.75" customHeight="1" spans="1:8">
      <c r="A7" s="41" t="s">
        <v>113</v>
      </c>
      <c r="B7" s="42">
        <v>2200000</v>
      </c>
      <c r="C7" s="42"/>
      <c r="D7" s="42"/>
      <c r="E7" s="42"/>
      <c r="F7" s="42">
        <v>2200000</v>
      </c>
      <c r="G7" s="43"/>
      <c r="H7" s="43"/>
    </row>
    <row r="8" ht="22.75" customHeight="1" spans="1:8">
      <c r="A8" s="42" t="s">
        <v>251</v>
      </c>
      <c r="B8" s="42">
        <v>2200000</v>
      </c>
      <c r="C8" s="42"/>
      <c r="D8" s="42"/>
      <c r="E8" s="42"/>
      <c r="F8" s="42">
        <v>2200000</v>
      </c>
      <c r="G8" s="43"/>
      <c r="H8" s="43"/>
    </row>
    <row r="9" ht="22.75" customHeight="1" spans="1:8">
      <c r="A9" s="15"/>
      <c r="B9" s="16"/>
      <c r="C9" s="16"/>
      <c r="D9" s="16"/>
      <c r="E9" s="16"/>
      <c r="F9" s="16"/>
      <c r="G9" s="16"/>
      <c r="H9" s="1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workbookViewId="0">
      <selection activeCell="E8" sqref="E8"/>
    </sheetView>
  </sheetViews>
  <sheetFormatPr defaultColWidth="10" defaultRowHeight="14.4"/>
  <cols>
    <col min="1" max="1" width="9.76851851851852" customWidth="1"/>
    <col min="2" max="2" width="12" style="18" customWidth="1"/>
    <col min="3" max="3" width="29.6296296296296" style="18" customWidth="1"/>
    <col min="4" max="4" width="13.1111111111111" customWidth="1"/>
    <col min="5" max="5" width="12" customWidth="1"/>
    <col min="6" max="6" width="12.5" customWidth="1"/>
    <col min="7" max="10" width="9.76851851851852" customWidth="1"/>
  </cols>
  <sheetData>
    <row r="1" ht="14.3" customHeight="1" spans="1:10">
      <c r="A1" s="10"/>
      <c r="B1" s="26"/>
      <c r="C1" s="27"/>
      <c r="D1" s="10"/>
      <c r="E1" s="10"/>
      <c r="F1" s="10"/>
      <c r="G1" s="10"/>
      <c r="H1" s="10"/>
      <c r="I1" s="10"/>
      <c r="J1" s="10"/>
    </row>
    <row r="2" ht="39.85" customHeight="1" spans="1:10">
      <c r="A2" s="11" t="s">
        <v>252</v>
      </c>
      <c r="B2" s="20"/>
      <c r="C2" s="20"/>
      <c r="D2" s="11"/>
      <c r="E2" s="11"/>
      <c r="F2" s="11"/>
      <c r="G2" s="10"/>
      <c r="H2" s="10"/>
      <c r="I2" s="10"/>
      <c r="J2" s="10"/>
    </row>
    <row r="3" ht="22.75" customHeight="1" spans="1:10">
      <c r="A3" s="12"/>
      <c r="D3" s="12"/>
      <c r="E3" s="12"/>
      <c r="F3" s="12" t="s">
        <v>32</v>
      </c>
      <c r="G3" s="10"/>
      <c r="H3" s="10"/>
      <c r="I3" s="10"/>
      <c r="J3" s="10"/>
    </row>
    <row r="4" ht="34" customHeight="1" spans="1:10">
      <c r="A4" s="28" t="s">
        <v>253</v>
      </c>
      <c r="B4" s="29" t="s">
        <v>254</v>
      </c>
      <c r="C4" s="30" t="s">
        <v>255</v>
      </c>
      <c r="D4" s="28" t="s">
        <v>113</v>
      </c>
      <c r="E4" s="28" t="s">
        <v>110</v>
      </c>
      <c r="F4" s="28" t="s">
        <v>111</v>
      </c>
      <c r="G4" s="10"/>
      <c r="H4" s="10"/>
      <c r="I4" s="10"/>
      <c r="J4" s="10"/>
    </row>
    <row r="5" ht="34" customHeight="1" spans="1:10">
      <c r="A5" s="28"/>
      <c r="B5" s="31"/>
      <c r="C5" s="32" t="s">
        <v>113</v>
      </c>
      <c r="D5" s="33">
        <v>13872168.39</v>
      </c>
      <c r="E5" s="33">
        <v>13872168.39</v>
      </c>
      <c r="F5" s="34"/>
      <c r="G5" s="12"/>
      <c r="H5" s="12"/>
      <c r="I5" s="12"/>
      <c r="J5" s="12"/>
    </row>
    <row r="6" ht="34" customHeight="1" spans="1:6">
      <c r="A6" s="35">
        <v>1</v>
      </c>
      <c r="B6" s="36" t="s">
        <v>219</v>
      </c>
      <c r="C6" s="37" t="s">
        <v>220</v>
      </c>
      <c r="D6" s="33">
        <f>SUM(D7:D18)</f>
        <v>13872168.39</v>
      </c>
      <c r="E6" s="33">
        <f>SUM(E7:E18)</f>
        <v>13872168.39</v>
      </c>
      <c r="F6" s="33"/>
    </row>
    <row r="7" ht="34" customHeight="1" spans="1:6">
      <c r="A7" s="35">
        <v>2</v>
      </c>
      <c r="B7" s="36" t="s">
        <v>221</v>
      </c>
      <c r="C7" s="38" t="s">
        <v>222</v>
      </c>
      <c r="D7" s="33">
        <v>120000</v>
      </c>
      <c r="E7" s="33">
        <v>120000</v>
      </c>
      <c r="F7" s="33"/>
    </row>
    <row r="8" ht="34" customHeight="1" spans="1:6">
      <c r="A8" s="35">
        <v>3</v>
      </c>
      <c r="B8" s="36" t="s">
        <v>223</v>
      </c>
      <c r="C8" s="38" t="s">
        <v>224</v>
      </c>
      <c r="D8" s="33">
        <v>280000</v>
      </c>
      <c r="E8" s="33">
        <v>280000</v>
      </c>
      <c r="F8" s="33"/>
    </row>
    <row r="9" ht="34" customHeight="1" spans="1:6">
      <c r="A9" s="35">
        <v>4</v>
      </c>
      <c r="B9" s="36" t="s">
        <v>225</v>
      </c>
      <c r="C9" s="38" t="s">
        <v>226</v>
      </c>
      <c r="D9" s="33">
        <v>1250000</v>
      </c>
      <c r="E9" s="33">
        <v>1250000</v>
      </c>
      <c r="F9" s="33"/>
    </row>
    <row r="10" ht="34" customHeight="1" spans="1:6">
      <c r="A10" s="35">
        <v>5</v>
      </c>
      <c r="B10" s="36" t="s">
        <v>227</v>
      </c>
      <c r="C10" s="38" t="s">
        <v>228</v>
      </c>
      <c r="D10" s="33">
        <v>10000</v>
      </c>
      <c r="E10" s="33">
        <v>10000</v>
      </c>
      <c r="F10" s="33"/>
    </row>
    <row r="11" ht="34" customHeight="1" spans="1:6">
      <c r="A11" s="35">
        <v>6</v>
      </c>
      <c r="B11" s="36" t="s">
        <v>229</v>
      </c>
      <c r="C11" s="38" t="s">
        <v>230</v>
      </c>
      <c r="D11" s="33">
        <v>2016928</v>
      </c>
      <c r="E11" s="33">
        <v>2016928</v>
      </c>
      <c r="F11" s="33"/>
    </row>
    <row r="12" ht="34" customHeight="1" spans="1:6">
      <c r="A12" s="35">
        <v>7</v>
      </c>
      <c r="B12" s="36" t="s">
        <v>231</v>
      </c>
      <c r="C12" s="38" t="s">
        <v>232</v>
      </c>
      <c r="D12" s="33">
        <v>5700000</v>
      </c>
      <c r="E12" s="33">
        <v>5700000</v>
      </c>
      <c r="F12" s="33"/>
    </row>
    <row r="13" ht="34" customHeight="1" spans="1:6">
      <c r="A13" s="35">
        <v>8</v>
      </c>
      <c r="B13" s="36" t="s">
        <v>233</v>
      </c>
      <c r="C13" s="38" t="s">
        <v>234</v>
      </c>
      <c r="D13" s="33">
        <v>740000</v>
      </c>
      <c r="E13" s="33">
        <v>740000</v>
      </c>
      <c r="F13" s="33"/>
    </row>
    <row r="14" ht="34" customHeight="1" spans="1:6">
      <c r="A14" s="35">
        <v>9</v>
      </c>
      <c r="B14" s="36" t="s">
        <v>235</v>
      </c>
      <c r="C14" s="38" t="s">
        <v>236</v>
      </c>
      <c r="D14" s="33">
        <v>1210000</v>
      </c>
      <c r="E14" s="33">
        <v>1210000</v>
      </c>
      <c r="F14" s="33"/>
    </row>
    <row r="15" ht="34" customHeight="1" spans="1:6">
      <c r="A15" s="35">
        <v>10</v>
      </c>
      <c r="B15" s="36" t="s">
        <v>237</v>
      </c>
      <c r="C15" s="38" t="s">
        <v>238</v>
      </c>
      <c r="D15" s="33">
        <v>273072</v>
      </c>
      <c r="E15" s="33">
        <v>273072</v>
      </c>
      <c r="F15" s="33"/>
    </row>
    <row r="16" ht="34" customHeight="1" spans="1:6">
      <c r="A16" s="35">
        <v>11</v>
      </c>
      <c r="B16" s="36">
        <v>30228</v>
      </c>
      <c r="C16" s="38" t="s">
        <v>239</v>
      </c>
      <c r="D16" s="33">
        <v>43245.72</v>
      </c>
      <c r="E16" s="33">
        <v>43245.72</v>
      </c>
      <c r="F16" s="33"/>
    </row>
    <row r="17" ht="34" customHeight="1" spans="1:6">
      <c r="A17" s="35">
        <v>12</v>
      </c>
      <c r="B17" s="36">
        <v>30229</v>
      </c>
      <c r="C17" s="38" t="s">
        <v>240</v>
      </c>
      <c r="D17" s="33">
        <v>28922.67</v>
      </c>
      <c r="E17" s="33">
        <v>28922.67</v>
      </c>
      <c r="F17" s="33"/>
    </row>
    <row r="18" ht="34" customHeight="1" spans="1:6">
      <c r="A18" s="35">
        <v>13</v>
      </c>
      <c r="B18" s="36">
        <v>30231</v>
      </c>
      <c r="C18" s="38" t="s">
        <v>241</v>
      </c>
      <c r="D18" s="33">
        <v>2200000</v>
      </c>
      <c r="E18" s="33">
        <v>2200000</v>
      </c>
      <c r="F18" s="33"/>
    </row>
    <row r="22" spans="2:3">
      <c r="B22" s="17"/>
      <c r="C22" s="17"/>
    </row>
    <row r="23" spans="2:3">
      <c r="B23" s="17"/>
      <c r="C23" s="17"/>
    </row>
    <row r="24" spans="2:3">
      <c r="B24" s="17"/>
      <c r="C24" s="17"/>
    </row>
  </sheetData>
  <mergeCells count="1">
    <mergeCell ref="A2:F2"/>
  </mergeCells>
  <pageMargins left="0.75" right="0.393055555555556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26" sqref="C26"/>
    </sheetView>
  </sheetViews>
  <sheetFormatPr defaultColWidth="7.87962962962963" defaultRowHeight="12.75" customHeight="1"/>
  <cols>
    <col min="1" max="1" width="17" style="18" customWidth="1"/>
    <col min="2" max="2" width="41.3796296296296" style="18" customWidth="1"/>
    <col min="3" max="3" width="29.3796296296296" style="18" customWidth="1"/>
    <col min="4" max="4" width="2.5" style="18" customWidth="1"/>
    <col min="5" max="16" width="8" style="18"/>
    <col min="17" max="16384" width="7.87962962962963" style="17"/>
  </cols>
  <sheetData>
    <row r="1" ht="15" customHeight="1" spans="1:16">
      <c r="A1" s="19"/>
      <c r="B1" s="19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ht="32.25" customHeight="1" spans="1:16">
      <c r="A2" s="20" t="s">
        <v>256</v>
      </c>
      <c r="B2" s="20"/>
      <c r="C2" s="20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ht="15" customHeight="1" spans="1:16">
      <c r="A3" s="17"/>
      <c r="B3" s="17"/>
      <c r="C3" s="21" t="s">
        <v>32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25.5" customHeight="1" spans="1:16">
      <c r="A4" s="22" t="s">
        <v>257</v>
      </c>
      <c r="B4" s="22"/>
      <c r="C4" s="23" t="s">
        <v>36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ht="25.5" customHeight="1" spans="1:16">
      <c r="A5" s="22" t="s">
        <v>258</v>
      </c>
      <c r="B5" s="22" t="s">
        <v>259</v>
      </c>
      <c r="C5" s="2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="17" customFormat="1" ht="25.5" customHeight="1" spans="1:3">
      <c r="A6" s="22" t="s">
        <v>113</v>
      </c>
      <c r="B6" s="22"/>
      <c r="C6" s="23"/>
    </row>
    <row r="7" s="17" customFormat="1" ht="26.25" customHeight="1" spans="1:4">
      <c r="A7" s="24"/>
      <c r="B7" s="24"/>
      <c r="C7" s="25">
        <v>0</v>
      </c>
      <c r="D7" s="18"/>
    </row>
    <row r="8" ht="26.25" customHeight="1" spans="1:16">
      <c r="A8" s="24"/>
      <c r="B8" s="24"/>
      <c r="C8" s="2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ht="26.25" customHeight="1" spans="1:16">
      <c r="A9" s="24"/>
      <c r="B9" s="24"/>
      <c r="C9" s="2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26.25" customHeight="1" spans="1:3">
      <c r="A10" s="24"/>
      <c r="B10" s="24"/>
      <c r="C10" s="25"/>
    </row>
    <row r="11" ht="26.25" customHeight="1" spans="1:3">
      <c r="A11" s="24"/>
      <c r="B11" s="24"/>
      <c r="C11" s="25"/>
    </row>
    <row r="12" ht="26.25" customHeight="1" spans="1:3">
      <c r="A12" s="24"/>
      <c r="B12" s="24"/>
      <c r="C12" s="2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E30" sqref="E30"/>
    </sheetView>
  </sheetViews>
  <sheetFormatPr defaultColWidth="10" defaultRowHeight="14.4" outlineLevelRow="4" outlineLevelCol="4"/>
  <cols>
    <col min="1" max="1" width="22.3703703703704" customWidth="1"/>
    <col min="2" max="2" width="24.212962962963" customWidth="1"/>
    <col min="3" max="3" width="23.6388888888889" customWidth="1"/>
    <col min="4" max="4" width="28.1851851851852" customWidth="1"/>
    <col min="5" max="5" width="29.3148148148148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260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3" t="s">
        <v>32</v>
      </c>
    </row>
    <row r="4" ht="22.75" customHeight="1" spans="1:5">
      <c r="A4" s="14" t="s">
        <v>164</v>
      </c>
      <c r="B4" s="14" t="s">
        <v>113</v>
      </c>
      <c r="C4" s="14" t="s">
        <v>261</v>
      </c>
      <c r="D4" s="14" t="s">
        <v>262</v>
      </c>
      <c r="E4" s="14" t="s">
        <v>263</v>
      </c>
    </row>
    <row r="5" ht="22.75" customHeight="1" spans="1:5">
      <c r="A5" s="15"/>
      <c r="B5" s="16"/>
      <c r="C5" s="16"/>
      <c r="D5" s="16"/>
      <c r="E5" s="16"/>
    </row>
  </sheetData>
  <mergeCells count="1">
    <mergeCell ref="A2:E2"/>
  </mergeCells>
  <pageMargins left="0.75" right="0.75" top="0.270000010728836" bottom="0.270000010728836" header="0.196527777777778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E28" sqref="E28"/>
    </sheetView>
  </sheetViews>
  <sheetFormatPr defaultColWidth="9" defaultRowHeight="14.4" outlineLevelCol="1"/>
  <cols>
    <col min="1" max="1" width="34.1296296296296" customWidth="1"/>
    <col min="2" max="2" width="46" customWidth="1"/>
  </cols>
  <sheetData>
    <row r="1" ht="20.4" spans="1:2">
      <c r="A1" s="1" t="s">
        <v>264</v>
      </c>
      <c r="B1" s="1"/>
    </row>
    <row r="2" spans="1:1">
      <c r="A2" s="2" t="s">
        <v>265</v>
      </c>
    </row>
    <row r="3" ht="15" customHeight="1" spans="1:2">
      <c r="A3" s="3" t="s">
        <v>35</v>
      </c>
      <c r="B3" s="4" t="s">
        <v>36</v>
      </c>
    </row>
    <row r="4" spans="1:2">
      <c r="A4" s="3"/>
      <c r="B4" s="4"/>
    </row>
    <row r="5" spans="1:2">
      <c r="A5" s="5" t="s">
        <v>266</v>
      </c>
      <c r="B5" s="4">
        <v>1</v>
      </c>
    </row>
    <row r="6" spans="1:2">
      <c r="A6" s="6" t="s">
        <v>267</v>
      </c>
      <c r="B6" s="7"/>
    </row>
    <row r="7" spans="1:2">
      <c r="A7" s="8" t="s">
        <v>268</v>
      </c>
      <c r="B7" s="7"/>
    </row>
    <row r="8" spans="1:2">
      <c r="A8" s="8"/>
      <c r="B8" s="7"/>
    </row>
    <row r="9" spans="1:2">
      <c r="A9" s="8"/>
      <c r="B9" s="7"/>
    </row>
    <row r="10" spans="1:2">
      <c r="A10" s="8"/>
      <c r="B10" s="7"/>
    </row>
    <row r="11" spans="1:2">
      <c r="A11" s="8"/>
      <c r="B11" s="7"/>
    </row>
    <row r="12" spans="1:2">
      <c r="A12" s="8"/>
      <c r="B12" s="7"/>
    </row>
    <row r="13" spans="1:2">
      <c r="A13" s="8"/>
      <c r="B13" s="7"/>
    </row>
    <row r="14" spans="1:2">
      <c r="A14" s="8"/>
      <c r="B14" s="7"/>
    </row>
    <row r="15" spans="1:2">
      <c r="A15" s="8"/>
      <c r="B15" s="7"/>
    </row>
    <row r="16" spans="1:1">
      <c r="A16" s="9" t="s">
        <v>269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F14" sqref="F14"/>
    </sheetView>
  </sheetViews>
  <sheetFormatPr defaultColWidth="10" defaultRowHeight="14.4" outlineLevelCol="2"/>
  <cols>
    <col min="1" max="1" width="5.01851851851852" customWidth="1"/>
    <col min="2" max="2" width="49.2592592592593" customWidth="1"/>
    <col min="3" max="3" width="40.1666666666667" customWidth="1"/>
  </cols>
  <sheetData>
    <row r="1" ht="35.4" customHeight="1" spans="1:2">
      <c r="A1" s="10"/>
      <c r="B1" s="10"/>
    </row>
    <row r="2" ht="39.15" customHeight="1" spans="1:3">
      <c r="A2" s="10"/>
      <c r="B2" s="88" t="s">
        <v>9</v>
      </c>
      <c r="C2" s="88"/>
    </row>
    <row r="3" ht="29.35" customHeight="1" spans="1:3">
      <c r="A3" s="89"/>
      <c r="B3" s="90" t="s">
        <v>10</v>
      </c>
      <c r="C3" s="90" t="s">
        <v>11</v>
      </c>
    </row>
    <row r="4" ht="28.45" customHeight="1" spans="1:3">
      <c r="A4" s="81"/>
      <c r="B4" s="91" t="s">
        <v>12</v>
      </c>
      <c r="C4" s="92" t="s">
        <v>13</v>
      </c>
    </row>
    <row r="5" ht="28.45" customHeight="1" spans="1:3">
      <c r="A5" s="81"/>
      <c r="B5" s="91" t="s">
        <v>14</v>
      </c>
      <c r="C5" s="92" t="s">
        <v>15</v>
      </c>
    </row>
    <row r="6" ht="28.45" customHeight="1" spans="1:3">
      <c r="A6" s="81"/>
      <c r="B6" s="91" t="s">
        <v>16</v>
      </c>
      <c r="C6" s="92" t="s">
        <v>17</v>
      </c>
    </row>
    <row r="7" ht="28.45" customHeight="1" spans="1:3">
      <c r="A7" s="81"/>
      <c r="B7" s="91" t="s">
        <v>18</v>
      </c>
      <c r="C7" s="92"/>
    </row>
    <row r="8" ht="28.45" customHeight="1" spans="1:3">
      <c r="A8" s="81"/>
      <c r="B8" s="91" t="s">
        <v>19</v>
      </c>
      <c r="C8" s="92" t="s">
        <v>20</v>
      </c>
    </row>
    <row r="9" ht="28.45" customHeight="1" spans="1:3">
      <c r="A9" s="81"/>
      <c r="B9" s="91" t="s">
        <v>21</v>
      </c>
      <c r="C9" s="92" t="s">
        <v>22</v>
      </c>
    </row>
    <row r="10" ht="28.45" customHeight="1" spans="1:3">
      <c r="A10" s="81"/>
      <c r="B10" s="91" t="s">
        <v>23</v>
      </c>
      <c r="C10" s="92" t="s">
        <v>24</v>
      </c>
    </row>
    <row r="11" ht="28.45" customHeight="1" spans="1:3">
      <c r="A11" s="81"/>
      <c r="B11" s="91" t="s">
        <v>25</v>
      </c>
      <c r="C11" s="92" t="s">
        <v>26</v>
      </c>
    </row>
    <row r="12" ht="28.45" customHeight="1" spans="1:3">
      <c r="A12" s="81"/>
      <c r="B12" s="91" t="s">
        <v>27</v>
      </c>
      <c r="C12" s="92"/>
    </row>
    <row r="13" ht="28.45" customHeight="1" spans="1:3">
      <c r="A13" s="10"/>
      <c r="B13" s="91" t="s">
        <v>28</v>
      </c>
      <c r="C13" s="92"/>
    </row>
    <row r="14" ht="28.45" customHeight="1" spans="1:3">
      <c r="A14" s="10"/>
      <c r="B14" s="91" t="s">
        <v>29</v>
      </c>
      <c r="C14" s="92" t="s">
        <v>13</v>
      </c>
    </row>
    <row r="15" ht="36" customHeight="1" spans="2:3">
      <c r="B15" s="91" t="s">
        <v>30</v>
      </c>
      <c r="C15" s="33"/>
    </row>
  </sheetData>
  <mergeCells count="1">
    <mergeCell ref="B2:C2"/>
  </mergeCells>
  <pageMargins left="0.275" right="0.196527777777778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topLeftCell="A2" workbookViewId="0">
      <selection activeCell="D5" sqref="D5:D14"/>
    </sheetView>
  </sheetViews>
  <sheetFormatPr defaultColWidth="10" defaultRowHeight="14.4" outlineLevelCol="3"/>
  <cols>
    <col min="1" max="1" width="28.6296296296296" customWidth="1"/>
    <col min="2" max="2" width="16.6944444444444" customWidth="1"/>
    <col min="3" max="3" width="29.5185185185185" customWidth="1"/>
    <col min="4" max="4" width="14.5555555555556" customWidth="1"/>
  </cols>
  <sheetData>
    <row r="1" ht="34" customHeight="1" spans="1:4">
      <c r="A1" s="11" t="s">
        <v>31</v>
      </c>
      <c r="B1" s="11"/>
      <c r="C1" s="11"/>
      <c r="D1" s="11"/>
    </row>
    <row r="2" ht="22.75" customHeight="1" spans="1:4">
      <c r="A2" s="81"/>
      <c r="B2" s="81"/>
      <c r="C2" s="81"/>
      <c r="D2" s="82" t="s">
        <v>32</v>
      </c>
    </row>
    <row r="3" ht="22.75" customHeight="1" spans="1:4">
      <c r="A3" s="42" t="s">
        <v>33</v>
      </c>
      <c r="B3" s="42"/>
      <c r="C3" s="42" t="s">
        <v>34</v>
      </c>
      <c r="D3" s="42"/>
    </row>
    <row r="4" ht="19" customHeight="1" spans="1:4">
      <c r="A4" s="42" t="s">
        <v>35</v>
      </c>
      <c r="B4" s="42" t="s">
        <v>36</v>
      </c>
      <c r="C4" s="42" t="s">
        <v>35</v>
      </c>
      <c r="D4" s="42" t="s">
        <v>36</v>
      </c>
    </row>
    <row r="5" ht="19" customHeight="1" spans="1:4">
      <c r="A5" s="83" t="s">
        <v>37</v>
      </c>
      <c r="B5" s="65">
        <v>17238384.54</v>
      </c>
      <c r="C5" s="83" t="s">
        <v>38</v>
      </c>
      <c r="D5" s="65">
        <v>16901368.69</v>
      </c>
    </row>
    <row r="6" ht="19" customHeight="1" spans="1:4">
      <c r="A6" s="83" t="s">
        <v>39</v>
      </c>
      <c r="B6" s="65"/>
      <c r="C6" s="83" t="s">
        <v>40</v>
      </c>
      <c r="D6" s="65"/>
    </row>
    <row r="7" ht="19" customHeight="1" spans="1:4">
      <c r="A7" s="83" t="s">
        <v>41</v>
      </c>
      <c r="B7" s="65"/>
      <c r="C7" s="83" t="s">
        <v>42</v>
      </c>
      <c r="D7" s="65"/>
    </row>
    <row r="8" ht="19" customHeight="1" spans="1:4">
      <c r="A8" s="83" t="s">
        <v>43</v>
      </c>
      <c r="B8" s="65"/>
      <c r="C8" s="83" t="s">
        <v>44</v>
      </c>
      <c r="D8" s="65"/>
    </row>
    <row r="9" ht="19" customHeight="1" spans="1:4">
      <c r="A9" s="83" t="s">
        <v>45</v>
      </c>
      <c r="B9" s="65"/>
      <c r="C9" s="83" t="s">
        <v>46</v>
      </c>
      <c r="D9" s="65"/>
    </row>
    <row r="10" ht="19" customHeight="1" spans="1:4">
      <c r="A10" s="83" t="s">
        <v>47</v>
      </c>
      <c r="B10" s="65"/>
      <c r="C10" s="83" t="s">
        <v>48</v>
      </c>
      <c r="D10" s="65"/>
    </row>
    <row r="11" ht="19" customHeight="1" spans="1:4">
      <c r="A11" s="83" t="s">
        <v>49</v>
      </c>
      <c r="B11" s="65"/>
      <c r="C11" s="83" t="s">
        <v>50</v>
      </c>
      <c r="D11" s="65"/>
    </row>
    <row r="12" ht="19" customHeight="1" spans="1:4">
      <c r="A12" s="83" t="s">
        <v>51</v>
      </c>
      <c r="B12" s="65"/>
      <c r="C12" s="83" t="s">
        <v>52</v>
      </c>
      <c r="D12" s="65">
        <v>137055.83</v>
      </c>
    </row>
    <row r="13" ht="19" customHeight="1" spans="1:4">
      <c r="A13" s="83" t="s">
        <v>53</v>
      </c>
      <c r="B13" s="65"/>
      <c r="C13" s="83" t="s">
        <v>54</v>
      </c>
      <c r="D13" s="65"/>
    </row>
    <row r="14" ht="19" customHeight="1" spans="1:4">
      <c r="A14" s="83"/>
      <c r="B14" s="84"/>
      <c r="C14" s="83" t="s">
        <v>55</v>
      </c>
      <c r="D14" s="65">
        <v>199960.02</v>
      </c>
    </row>
    <row r="15" ht="19" customHeight="1" spans="1:4">
      <c r="A15" s="83"/>
      <c r="B15" s="84"/>
      <c r="C15" s="83" t="s">
        <v>56</v>
      </c>
      <c r="D15" s="85"/>
    </row>
    <row r="16" ht="19" customHeight="1" spans="1:4">
      <c r="A16" s="83"/>
      <c r="B16" s="84"/>
      <c r="C16" s="83" t="s">
        <v>57</v>
      </c>
      <c r="D16" s="85"/>
    </row>
    <row r="17" ht="19" customHeight="1" spans="1:4">
      <c r="A17" s="83"/>
      <c r="B17" s="84"/>
      <c r="C17" s="83" t="s">
        <v>58</v>
      </c>
      <c r="D17" s="85"/>
    </row>
    <row r="18" ht="19" customHeight="1" spans="1:4">
      <c r="A18" s="83"/>
      <c r="B18" s="84"/>
      <c r="C18" s="83" t="s">
        <v>59</v>
      </c>
      <c r="D18" s="85"/>
    </row>
    <row r="19" ht="19" customHeight="1" spans="1:4">
      <c r="A19" s="86"/>
      <c r="B19" s="87"/>
      <c r="C19" s="83" t="s">
        <v>60</v>
      </c>
      <c r="D19" s="85"/>
    </row>
    <row r="20" ht="19" customHeight="1" spans="1:4">
      <c r="A20" s="86"/>
      <c r="B20" s="87"/>
      <c r="C20" s="83" t="s">
        <v>61</v>
      </c>
      <c r="D20" s="85"/>
    </row>
    <row r="21" ht="19" customHeight="1" spans="1:4">
      <c r="A21" s="86"/>
      <c r="B21" s="87"/>
      <c r="C21" s="83" t="s">
        <v>62</v>
      </c>
      <c r="D21" s="85"/>
    </row>
    <row r="22" ht="19" customHeight="1" spans="1:4">
      <c r="A22" s="86"/>
      <c r="B22" s="87"/>
      <c r="C22" s="83" t="s">
        <v>63</v>
      </c>
      <c r="D22" s="85"/>
    </row>
    <row r="23" ht="19" customHeight="1" spans="1:4">
      <c r="A23" s="86"/>
      <c r="B23" s="87"/>
      <c r="C23" s="83" t="s">
        <v>64</v>
      </c>
      <c r="D23" s="85"/>
    </row>
    <row r="24" ht="19" customHeight="1" spans="1:4">
      <c r="A24" s="83"/>
      <c r="B24" s="84"/>
      <c r="C24" s="83" t="s">
        <v>65</v>
      </c>
      <c r="D24" s="85"/>
    </row>
    <row r="25" ht="19" customHeight="1" spans="1:4">
      <c r="A25" s="83"/>
      <c r="B25" s="84"/>
      <c r="C25" s="83" t="s">
        <v>66</v>
      </c>
      <c r="D25" s="85"/>
    </row>
    <row r="26" ht="19" customHeight="1" spans="1:4">
      <c r="A26" s="83"/>
      <c r="B26" s="84"/>
      <c r="C26" s="83" t="s">
        <v>67</v>
      </c>
      <c r="D26" s="85"/>
    </row>
    <row r="27" ht="19" customHeight="1" spans="1:4">
      <c r="A27" s="86"/>
      <c r="B27" s="87"/>
      <c r="C27" s="83" t="s">
        <v>68</v>
      </c>
      <c r="D27" s="85"/>
    </row>
    <row r="28" ht="19" customHeight="1" spans="1:4">
      <c r="A28" s="86"/>
      <c r="B28" s="87"/>
      <c r="C28" s="83" t="s">
        <v>69</v>
      </c>
      <c r="D28" s="85"/>
    </row>
    <row r="29" ht="19" customHeight="1" spans="1:4">
      <c r="A29" s="86"/>
      <c r="B29" s="87"/>
      <c r="C29" s="83" t="s">
        <v>70</v>
      </c>
      <c r="D29" s="85"/>
    </row>
    <row r="30" ht="19" customHeight="1" spans="1:4">
      <c r="A30" s="86"/>
      <c r="B30" s="87"/>
      <c r="C30" s="83" t="s">
        <v>71</v>
      </c>
      <c r="D30" s="85"/>
    </row>
    <row r="31" ht="19" customHeight="1" spans="1:4">
      <c r="A31" s="86"/>
      <c r="B31" s="87"/>
      <c r="C31" s="83" t="s">
        <v>72</v>
      </c>
      <c r="D31" s="85"/>
    </row>
    <row r="32" ht="19" customHeight="1" spans="1:4">
      <c r="A32" s="83"/>
      <c r="B32" s="83"/>
      <c r="C32" s="83" t="s">
        <v>73</v>
      </c>
      <c r="D32" s="85"/>
    </row>
    <row r="33" ht="19" customHeight="1" spans="1:4">
      <c r="A33" s="83"/>
      <c r="B33" s="83"/>
      <c r="C33" s="83" t="s">
        <v>74</v>
      </c>
      <c r="D33" s="85"/>
    </row>
    <row r="34" ht="19" customHeight="1" spans="1:4">
      <c r="A34" s="83"/>
      <c r="B34" s="83"/>
      <c r="C34" s="83" t="s">
        <v>75</v>
      </c>
      <c r="D34" s="85"/>
    </row>
    <row r="35" ht="19" customHeight="1" spans="1:4">
      <c r="A35" s="83"/>
      <c r="B35" s="83"/>
      <c r="C35" s="83"/>
      <c r="D35" s="83"/>
    </row>
    <row r="36" ht="19" customHeight="1" spans="1:4">
      <c r="A36" s="83"/>
      <c r="B36" s="83"/>
      <c r="C36" s="83"/>
      <c r="D36" s="83"/>
    </row>
    <row r="37" ht="19" customHeight="1" spans="1:4">
      <c r="A37" s="83"/>
      <c r="B37" s="83"/>
      <c r="C37" s="83"/>
      <c r="D37" s="83"/>
    </row>
    <row r="38" ht="27" customHeight="1" spans="1:4">
      <c r="A38" s="86" t="s">
        <v>76</v>
      </c>
      <c r="B38" s="87">
        <f>SUM(B5:B13)</f>
        <v>17238384.54</v>
      </c>
      <c r="C38" s="86" t="s">
        <v>77</v>
      </c>
      <c r="D38" s="87">
        <f>SUM(D5:D37)</f>
        <v>17238384.54</v>
      </c>
    </row>
    <row r="39" ht="19" customHeight="1" spans="1:4">
      <c r="A39" s="86" t="s">
        <v>78</v>
      </c>
      <c r="B39" s="87"/>
      <c r="C39" s="86" t="s">
        <v>79</v>
      </c>
      <c r="D39" s="87"/>
    </row>
    <row r="40" ht="19" customHeight="1" spans="1:4">
      <c r="A40" s="86" t="s">
        <v>80</v>
      </c>
      <c r="B40" s="84"/>
      <c r="C40" s="83"/>
      <c r="D40" s="84"/>
    </row>
    <row r="41" ht="30" customHeight="1" spans="1:4">
      <c r="A41" s="86" t="s">
        <v>81</v>
      </c>
      <c r="B41" s="87">
        <f>B38+B39</f>
        <v>17238384.54</v>
      </c>
      <c r="C41" s="86" t="s">
        <v>82</v>
      </c>
      <c r="D41" s="87">
        <f>D38+D39</f>
        <v>17238384.54</v>
      </c>
    </row>
  </sheetData>
  <mergeCells count="4">
    <mergeCell ref="A1:D1"/>
    <mergeCell ref="A2:C2"/>
    <mergeCell ref="A3:B3"/>
    <mergeCell ref="C3:D3"/>
  </mergeCells>
  <pageMargins left="0.75" right="0.354166666666667" top="0.314583333333333" bottom="0.270000010728836" header="0.156944444444444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2"/>
  <sheetViews>
    <sheetView showZeros="0" workbookViewId="0">
      <selection activeCell="B16" sqref="B16"/>
    </sheetView>
  </sheetViews>
  <sheetFormatPr defaultColWidth="7.87962962962963" defaultRowHeight="12.75" customHeight="1" outlineLevelCol="2"/>
  <cols>
    <col min="1" max="1" width="39.5" style="18" customWidth="1"/>
    <col min="2" max="2" width="35.6296296296296" style="18" customWidth="1"/>
    <col min="3" max="3" width="27.3796296296296" style="18" customWidth="1"/>
    <col min="4" max="16384" width="7.87962962962963" style="17"/>
  </cols>
  <sheetData>
    <row r="1" ht="24.75" customHeight="1" spans="1:1">
      <c r="A1" s="26"/>
    </row>
    <row r="2" ht="24.75" customHeight="1" spans="1:2">
      <c r="A2" s="20" t="s">
        <v>83</v>
      </c>
      <c r="B2" s="20"/>
    </row>
    <row r="3" ht="24.75" customHeight="1" spans="1:2">
      <c r="A3" s="72"/>
      <c r="B3" s="21" t="s">
        <v>32</v>
      </c>
    </row>
    <row r="4" ht="24" customHeight="1" spans="1:2">
      <c r="A4" s="30" t="s">
        <v>35</v>
      </c>
      <c r="B4" s="30" t="s">
        <v>36</v>
      </c>
    </row>
    <row r="5" s="17" customFormat="1" ht="25" customHeight="1" spans="1:3">
      <c r="A5" s="73" t="s">
        <v>84</v>
      </c>
      <c r="B5" s="65">
        <v>17238384.54</v>
      </c>
      <c r="C5" s="18"/>
    </row>
    <row r="6" s="17" customFormat="1" ht="25" customHeight="1" spans="1:3">
      <c r="A6" s="74" t="s">
        <v>85</v>
      </c>
      <c r="B6" s="65">
        <v>17238384.54</v>
      </c>
      <c r="C6" s="18"/>
    </row>
    <row r="7" s="17" customFormat="1" ht="25" customHeight="1" spans="1:3">
      <c r="A7" s="74" t="s">
        <v>86</v>
      </c>
      <c r="B7" s="75"/>
      <c r="C7" s="18"/>
    </row>
    <row r="8" s="17" customFormat="1" ht="25" customHeight="1" spans="1:3">
      <c r="A8" s="73" t="s">
        <v>87</v>
      </c>
      <c r="B8" s="75">
        <f>B9+B10</f>
        <v>0</v>
      </c>
      <c r="C8" s="18"/>
    </row>
    <row r="9" s="17" customFormat="1" ht="25" customHeight="1" spans="1:3">
      <c r="A9" s="74" t="s">
        <v>85</v>
      </c>
      <c r="B9" s="75"/>
      <c r="C9" s="18"/>
    </row>
    <row r="10" s="17" customFormat="1" ht="25" customHeight="1" spans="1:3">
      <c r="A10" s="74" t="s">
        <v>86</v>
      </c>
      <c r="B10" s="75"/>
      <c r="C10" s="18"/>
    </row>
    <row r="11" s="17" customFormat="1" ht="25" customHeight="1" spans="1:3">
      <c r="A11" s="73" t="s">
        <v>88</v>
      </c>
      <c r="B11" s="75"/>
      <c r="C11" s="18"/>
    </row>
    <row r="12" s="17" customFormat="1" ht="25" customHeight="1" spans="1:3">
      <c r="A12" s="74" t="s">
        <v>85</v>
      </c>
      <c r="B12" s="75"/>
      <c r="C12" s="18"/>
    </row>
    <row r="13" s="17" customFormat="1" ht="25" customHeight="1" spans="1:3">
      <c r="A13" s="74" t="s">
        <v>86</v>
      </c>
      <c r="B13" s="75"/>
      <c r="C13" s="18"/>
    </row>
    <row r="14" s="17" customFormat="1" ht="25" customHeight="1" spans="1:3">
      <c r="A14" s="76" t="s">
        <v>89</v>
      </c>
      <c r="B14" s="75">
        <f>SUM(B15:B17)</f>
        <v>0</v>
      </c>
      <c r="C14" s="18"/>
    </row>
    <row r="15" s="17" customFormat="1" ht="25" customHeight="1" spans="1:3">
      <c r="A15" s="74" t="s">
        <v>90</v>
      </c>
      <c r="B15" s="75"/>
      <c r="C15" s="18"/>
    </row>
    <row r="16" s="17" customFormat="1" ht="25" customHeight="1" spans="1:3">
      <c r="A16" s="74" t="s">
        <v>91</v>
      </c>
      <c r="B16" s="75"/>
      <c r="C16" s="18"/>
    </row>
    <row r="17" s="17" customFormat="1" ht="25" customHeight="1" spans="1:3">
      <c r="A17" s="74" t="s">
        <v>92</v>
      </c>
      <c r="B17" s="75"/>
      <c r="C17" s="18"/>
    </row>
    <row r="18" s="17" customFormat="1" ht="25" customHeight="1" spans="1:3">
      <c r="A18" s="76" t="s">
        <v>93</v>
      </c>
      <c r="B18" s="75"/>
      <c r="C18" s="18"/>
    </row>
    <row r="19" s="17" customFormat="1" ht="25" customHeight="1" spans="1:3">
      <c r="A19" s="76" t="s">
        <v>94</v>
      </c>
      <c r="B19" s="75"/>
      <c r="C19" s="18"/>
    </row>
    <row r="20" s="17" customFormat="1" ht="25" customHeight="1" spans="1:3">
      <c r="A20" s="76" t="s">
        <v>95</v>
      </c>
      <c r="B20" s="75"/>
      <c r="C20" s="18"/>
    </row>
    <row r="21" s="17" customFormat="1" ht="25" customHeight="1" spans="1:3">
      <c r="A21" s="76" t="s">
        <v>96</v>
      </c>
      <c r="B21" s="75"/>
      <c r="C21" s="18"/>
    </row>
    <row r="22" s="17" customFormat="1" ht="25" customHeight="1" spans="1:3">
      <c r="A22" s="76" t="s">
        <v>97</v>
      </c>
      <c r="B22" s="77">
        <f>B23+B26+B29+B30</f>
        <v>0</v>
      </c>
      <c r="C22" s="18"/>
    </row>
    <row r="23" s="17" customFormat="1" ht="25" customHeight="1" spans="1:3">
      <c r="A23" s="74" t="s">
        <v>98</v>
      </c>
      <c r="B23" s="77">
        <f>B24+B25</f>
        <v>0</v>
      </c>
      <c r="C23" s="18"/>
    </row>
    <row r="24" s="17" customFormat="1" ht="25" customHeight="1" spans="1:3">
      <c r="A24" s="74" t="s">
        <v>99</v>
      </c>
      <c r="B24" s="77"/>
      <c r="C24" s="18"/>
    </row>
    <row r="25" s="17" customFormat="1" ht="25" customHeight="1" spans="1:3">
      <c r="A25" s="74" t="s">
        <v>100</v>
      </c>
      <c r="B25" s="77"/>
      <c r="C25" s="18"/>
    </row>
    <row r="26" s="17" customFormat="1" ht="25" customHeight="1" spans="1:3">
      <c r="A26" s="74" t="s">
        <v>101</v>
      </c>
      <c r="B26" s="77">
        <f>B27+B28</f>
        <v>0</v>
      </c>
      <c r="C26" s="18"/>
    </row>
    <row r="27" s="17" customFormat="1" ht="25" customHeight="1" spans="1:3">
      <c r="A27" s="74" t="s">
        <v>102</v>
      </c>
      <c r="B27" s="77"/>
      <c r="C27" s="18"/>
    </row>
    <row r="28" s="17" customFormat="1" ht="25" customHeight="1" spans="1:3">
      <c r="A28" s="74" t="s">
        <v>103</v>
      </c>
      <c r="B28" s="77"/>
      <c r="C28" s="18"/>
    </row>
    <row r="29" s="17" customFormat="1" ht="25" customHeight="1" spans="1:3">
      <c r="A29" s="74" t="s">
        <v>104</v>
      </c>
      <c r="B29" s="77"/>
      <c r="C29" s="18"/>
    </row>
    <row r="30" s="17" customFormat="1" ht="25" customHeight="1" spans="1:3">
      <c r="A30" s="74" t="s">
        <v>105</v>
      </c>
      <c r="B30" s="77"/>
      <c r="C30" s="18"/>
    </row>
    <row r="31" ht="25" customHeight="1" spans="1:2">
      <c r="A31" s="78"/>
      <c r="B31" s="77"/>
    </row>
    <row r="32" s="17" customFormat="1" ht="25" customHeight="1" spans="1:3">
      <c r="A32" s="79" t="s">
        <v>106</v>
      </c>
      <c r="B32" s="80">
        <f>B5+B8+B14+B18+B19+B20+B21+B22</f>
        <v>17238384.54</v>
      </c>
      <c r="C32" s="18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629861111111111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C11" sqref="C11"/>
    </sheetView>
  </sheetViews>
  <sheetFormatPr defaultColWidth="10" defaultRowHeight="14.4" outlineLevelCol="4"/>
  <cols>
    <col min="1" max="1" width="33.9444444444444" customWidth="1"/>
    <col min="2" max="2" width="15.0648148148148" customWidth="1"/>
    <col min="3" max="3" width="13.7037037037037" customWidth="1"/>
    <col min="4" max="4" width="13.2962962962963" customWidth="1"/>
    <col min="5" max="5" width="12.6296296296296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107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2" t="s">
        <v>32</v>
      </c>
    </row>
    <row r="4" ht="28" customHeight="1" spans="1:5">
      <c r="A4" s="71" t="s">
        <v>108</v>
      </c>
      <c r="B4" s="71" t="s">
        <v>109</v>
      </c>
      <c r="C4" s="71" t="s">
        <v>110</v>
      </c>
      <c r="D4" s="71" t="s">
        <v>111</v>
      </c>
      <c r="E4" s="71" t="s">
        <v>112</v>
      </c>
    </row>
    <row r="5" ht="28" customHeight="1" spans="1:5">
      <c r="A5" s="46" t="s">
        <v>113</v>
      </c>
      <c r="B5" s="56">
        <f>B6+B9+B14</f>
        <v>17238384.54</v>
      </c>
      <c r="C5" s="56">
        <f>C6+C9+C14</f>
        <v>17238384.54</v>
      </c>
      <c r="D5" s="56"/>
      <c r="E5" s="56"/>
    </row>
    <row r="6" ht="28" customHeight="1" spans="1:5">
      <c r="A6" s="48" t="s">
        <v>114</v>
      </c>
      <c r="B6" s="56">
        <f>B7</f>
        <v>16901368.69</v>
      </c>
      <c r="C6" s="56">
        <f>C7</f>
        <v>16901368.69</v>
      </c>
      <c r="D6" s="56"/>
      <c r="E6" s="56"/>
    </row>
    <row r="7" ht="28" customHeight="1" spans="1:5">
      <c r="A7" s="36" t="s">
        <v>115</v>
      </c>
      <c r="B7" s="56">
        <f>B8</f>
        <v>16901368.69</v>
      </c>
      <c r="C7" s="56">
        <f>C8</f>
        <v>16901368.69</v>
      </c>
      <c r="D7" s="56"/>
      <c r="E7" s="56"/>
    </row>
    <row r="8" ht="28" customHeight="1" spans="1:5">
      <c r="A8" s="36" t="s">
        <v>116</v>
      </c>
      <c r="B8" s="58">
        <v>16901368.69</v>
      </c>
      <c r="C8" s="58">
        <v>16901368.69</v>
      </c>
      <c r="D8" s="58"/>
      <c r="E8" s="58"/>
    </row>
    <row r="9" ht="28" customHeight="1" spans="1:5">
      <c r="A9" s="48" t="s">
        <v>117</v>
      </c>
      <c r="B9" s="33">
        <f>B10+B12</f>
        <v>137055.83</v>
      </c>
      <c r="C9" s="33">
        <f>C10+C12</f>
        <v>137055.83</v>
      </c>
      <c r="D9" s="33"/>
      <c r="E9" s="33"/>
    </row>
    <row r="10" ht="28" customHeight="1" spans="1:5">
      <c r="A10" s="36" t="s">
        <v>118</v>
      </c>
      <c r="B10" s="33">
        <v>113270.69</v>
      </c>
      <c r="C10" s="33">
        <v>113270.69</v>
      </c>
      <c r="D10" s="33"/>
      <c r="E10" s="33"/>
    </row>
    <row r="11" ht="28" customHeight="1" spans="1:5">
      <c r="A11" s="36" t="s">
        <v>119</v>
      </c>
      <c r="B11" s="33">
        <v>113270.69</v>
      </c>
      <c r="C11" s="33">
        <v>113270.69</v>
      </c>
      <c r="D11" s="33"/>
      <c r="E11" s="33"/>
    </row>
    <row r="12" ht="28" customHeight="1" spans="1:5">
      <c r="A12" s="36" t="s">
        <v>120</v>
      </c>
      <c r="B12" s="33">
        <v>23785.14</v>
      </c>
      <c r="C12" s="33">
        <v>23785.14</v>
      </c>
      <c r="D12" s="33"/>
      <c r="E12" s="33"/>
    </row>
    <row r="13" ht="28" customHeight="1" spans="1:5">
      <c r="A13" s="36" t="s">
        <v>121</v>
      </c>
      <c r="B13" s="33">
        <v>23785.14</v>
      </c>
      <c r="C13" s="33">
        <v>23785.14</v>
      </c>
      <c r="D13" s="33"/>
      <c r="E13" s="33"/>
    </row>
    <row r="14" ht="28" customHeight="1" spans="1:5">
      <c r="A14" s="48" t="s">
        <v>122</v>
      </c>
      <c r="B14" s="33">
        <f t="shared" ref="B14:B16" si="0">151360.02+48600</f>
        <v>199960.02</v>
      </c>
      <c r="C14" s="33">
        <f>151360.02+48600</f>
        <v>199960.02</v>
      </c>
      <c r="D14" s="33"/>
      <c r="E14" s="33"/>
    </row>
    <row r="15" ht="28" customHeight="1" spans="1:5">
      <c r="A15" s="36" t="s">
        <v>123</v>
      </c>
      <c r="B15" s="33">
        <f t="shared" si="0"/>
        <v>199960.02</v>
      </c>
      <c r="C15" s="33">
        <f>151360.02+48600</f>
        <v>199960.02</v>
      </c>
      <c r="D15" s="33"/>
      <c r="E15" s="33"/>
    </row>
    <row r="16" ht="28" customHeight="1" spans="1:5">
      <c r="A16" s="36" t="s">
        <v>124</v>
      </c>
      <c r="B16" s="33">
        <f t="shared" si="0"/>
        <v>199960.02</v>
      </c>
      <c r="C16" s="33">
        <f>151360.02+48600</f>
        <v>199960.02</v>
      </c>
      <c r="D16" s="33"/>
      <c r="E16" s="33"/>
    </row>
  </sheetData>
  <mergeCells count="1">
    <mergeCell ref="A2:E2"/>
  </mergeCells>
  <pageMargins left="0.75" right="0.393055555555556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workbookViewId="0">
      <selection activeCell="D6" sqref="D6:D15"/>
    </sheetView>
  </sheetViews>
  <sheetFormatPr defaultColWidth="10" defaultRowHeight="14.4" outlineLevelCol="6"/>
  <cols>
    <col min="1" max="1" width="24.5648148148148" customWidth="1"/>
    <col min="2" max="2" width="16.6944444444444" customWidth="1"/>
    <col min="3" max="3" width="34.0185185185185" customWidth="1"/>
    <col min="4" max="4" width="14.5555555555556" customWidth="1"/>
    <col min="5" max="5" width="18.7222222222222" customWidth="1"/>
    <col min="6" max="8" width="9.76851851851852" customWidth="1"/>
  </cols>
  <sheetData>
    <row r="1" ht="39.85" customHeight="1" spans="1:7">
      <c r="A1" s="11" t="s">
        <v>125</v>
      </c>
      <c r="B1" s="11"/>
      <c r="C1" s="11"/>
      <c r="D1" s="11"/>
      <c r="E1" s="10"/>
      <c r="F1" s="10"/>
      <c r="G1" s="10"/>
    </row>
    <row r="2" ht="22.75" customHeight="1" spans="1:7">
      <c r="A2" s="12"/>
      <c r="B2" s="12"/>
      <c r="C2" s="45" t="s">
        <v>32</v>
      </c>
      <c r="D2" s="45"/>
      <c r="E2" s="12"/>
      <c r="F2" s="12"/>
      <c r="G2" s="12"/>
    </row>
    <row r="3" ht="22.75" customHeight="1" spans="1:7">
      <c r="A3" s="42" t="s">
        <v>33</v>
      </c>
      <c r="B3" s="42"/>
      <c r="C3" s="42" t="s">
        <v>34</v>
      </c>
      <c r="D3" s="42"/>
      <c r="E3" s="12"/>
      <c r="F3" s="12"/>
      <c r="G3" s="12"/>
    </row>
    <row r="4" ht="22.75" customHeight="1" spans="1:7">
      <c r="A4" s="42" t="s">
        <v>35</v>
      </c>
      <c r="B4" s="42" t="s">
        <v>36</v>
      </c>
      <c r="C4" s="42" t="s">
        <v>35</v>
      </c>
      <c r="D4" s="42" t="s">
        <v>113</v>
      </c>
      <c r="E4" s="12"/>
      <c r="F4" s="12"/>
      <c r="G4" s="12"/>
    </row>
    <row r="5" ht="22.75" customHeight="1" spans="1:7">
      <c r="A5" s="15" t="s">
        <v>126</v>
      </c>
      <c r="B5" s="65">
        <f>SUM(B6:B8)</f>
        <v>17238384.54</v>
      </c>
      <c r="C5" s="15" t="s">
        <v>127</v>
      </c>
      <c r="D5" s="65">
        <f>D6+D13+D15</f>
        <v>17238384.54</v>
      </c>
      <c r="E5" s="12"/>
      <c r="F5" s="12"/>
      <c r="G5" s="12"/>
    </row>
    <row r="6" ht="22.75" customHeight="1" spans="1:7">
      <c r="A6" s="15" t="s">
        <v>128</v>
      </c>
      <c r="B6" s="65">
        <v>17238384.54</v>
      </c>
      <c r="C6" s="15" t="s">
        <v>129</v>
      </c>
      <c r="D6" s="65">
        <v>16901368.69</v>
      </c>
      <c r="E6" s="12"/>
      <c r="F6" s="12"/>
      <c r="G6" s="12"/>
    </row>
    <row r="7" ht="22.75" customHeight="1" spans="1:7">
      <c r="A7" s="15" t="s">
        <v>130</v>
      </c>
      <c r="B7" s="65"/>
      <c r="C7" s="15" t="s">
        <v>131</v>
      </c>
      <c r="D7" s="65"/>
      <c r="E7" s="12"/>
      <c r="F7" s="12"/>
      <c r="G7" s="12"/>
    </row>
    <row r="8" ht="22.75" customHeight="1" spans="1:7">
      <c r="A8" s="15" t="s">
        <v>132</v>
      </c>
      <c r="B8" s="65"/>
      <c r="C8" s="15" t="s">
        <v>133</v>
      </c>
      <c r="D8" s="65"/>
      <c r="E8" s="12"/>
      <c r="F8" s="12"/>
      <c r="G8" s="12"/>
    </row>
    <row r="9" ht="22.75" customHeight="1" spans="1:7">
      <c r="A9" s="15"/>
      <c r="B9" s="66"/>
      <c r="C9" s="15" t="s">
        <v>134</v>
      </c>
      <c r="D9" s="65"/>
      <c r="E9" s="12"/>
      <c r="F9" s="12"/>
      <c r="G9" s="12"/>
    </row>
    <row r="10" ht="22.75" customHeight="1" spans="1:7">
      <c r="A10" s="15"/>
      <c r="B10" s="66"/>
      <c r="C10" s="15" t="s">
        <v>135</v>
      </c>
      <c r="D10" s="65"/>
      <c r="E10" s="12"/>
      <c r="F10" s="12"/>
      <c r="G10" s="12"/>
    </row>
    <row r="11" ht="22.75" customHeight="1" spans="1:7">
      <c r="A11" s="15"/>
      <c r="B11" s="66"/>
      <c r="C11" s="15" t="s">
        <v>136</v>
      </c>
      <c r="D11" s="65"/>
      <c r="E11" s="12"/>
      <c r="F11" s="12"/>
      <c r="G11" s="12"/>
    </row>
    <row r="12" ht="22.75" customHeight="1" spans="1:7">
      <c r="A12" s="41"/>
      <c r="B12" s="67"/>
      <c r="C12" s="15" t="s">
        <v>137</v>
      </c>
      <c r="D12" s="65"/>
      <c r="E12" s="12"/>
      <c r="F12" s="12"/>
      <c r="G12" s="12"/>
    </row>
    <row r="13" ht="22.75" customHeight="1" spans="1:7">
      <c r="A13" s="15"/>
      <c r="B13" s="66"/>
      <c r="C13" s="15" t="s">
        <v>138</v>
      </c>
      <c r="D13" s="65">
        <v>137055.83</v>
      </c>
      <c r="E13" s="12"/>
      <c r="F13" s="12"/>
      <c r="G13" s="44"/>
    </row>
    <row r="14" ht="22.75" customHeight="1" spans="1:7">
      <c r="A14" s="15"/>
      <c r="B14" s="66"/>
      <c r="C14" s="15" t="s">
        <v>139</v>
      </c>
      <c r="D14" s="65"/>
      <c r="E14" s="12"/>
      <c r="F14" s="12"/>
      <c r="G14" s="12"/>
    </row>
    <row r="15" ht="22.75" customHeight="1" spans="1:7">
      <c r="A15" s="15"/>
      <c r="B15" s="66"/>
      <c r="C15" s="15" t="s">
        <v>140</v>
      </c>
      <c r="D15" s="65">
        <v>199960.02</v>
      </c>
      <c r="E15" s="12"/>
      <c r="F15" s="12"/>
      <c r="G15" s="12"/>
    </row>
    <row r="16" ht="22.75" customHeight="1" spans="1:7">
      <c r="A16" s="15"/>
      <c r="B16" s="66"/>
      <c r="C16" s="15" t="s">
        <v>141</v>
      </c>
      <c r="D16" s="65"/>
      <c r="E16" s="12"/>
      <c r="F16" s="12"/>
      <c r="G16" s="12"/>
    </row>
    <row r="17" ht="22.75" customHeight="1" spans="1:7">
      <c r="A17" s="15"/>
      <c r="B17" s="66"/>
      <c r="C17" s="15" t="s">
        <v>142</v>
      </c>
      <c r="D17" s="65"/>
      <c r="E17" s="12"/>
      <c r="F17" s="12"/>
      <c r="G17" s="12"/>
    </row>
    <row r="18" ht="22.75" customHeight="1" spans="1:7">
      <c r="A18" s="15"/>
      <c r="B18" s="15"/>
      <c r="C18" s="15" t="s">
        <v>143</v>
      </c>
      <c r="D18" s="65"/>
      <c r="E18" s="12"/>
      <c r="F18" s="12"/>
      <c r="G18" s="12"/>
    </row>
    <row r="19" ht="22.75" customHeight="1" spans="1:7">
      <c r="A19" s="15"/>
      <c r="B19" s="15"/>
      <c r="C19" s="15" t="s">
        <v>144</v>
      </c>
      <c r="D19" s="65"/>
      <c r="E19" s="12"/>
      <c r="F19" s="12"/>
      <c r="G19" s="12"/>
    </row>
    <row r="20" ht="22.75" customHeight="1" spans="1:7">
      <c r="A20" s="15"/>
      <c r="B20" s="15"/>
      <c r="C20" s="15" t="s">
        <v>145</v>
      </c>
      <c r="D20" s="65"/>
      <c r="E20" s="12"/>
      <c r="F20" s="12"/>
      <c r="G20" s="12"/>
    </row>
    <row r="21" ht="22.75" customHeight="1" spans="1:7">
      <c r="A21" s="15"/>
      <c r="B21" s="15"/>
      <c r="C21" s="15" t="s">
        <v>146</v>
      </c>
      <c r="D21" s="65"/>
      <c r="E21" s="12"/>
      <c r="F21" s="12"/>
      <c r="G21" s="12"/>
    </row>
    <row r="22" ht="22.75" customHeight="1" spans="1:7">
      <c r="A22" s="15"/>
      <c r="B22" s="15"/>
      <c r="C22" s="15" t="s">
        <v>147</v>
      </c>
      <c r="D22" s="65"/>
      <c r="E22" s="12"/>
      <c r="F22" s="12"/>
      <c r="G22" s="12"/>
    </row>
    <row r="23" ht="22.75" customHeight="1" spans="1:7">
      <c r="A23" s="15"/>
      <c r="B23" s="15"/>
      <c r="C23" s="15" t="s">
        <v>148</v>
      </c>
      <c r="D23" s="65"/>
      <c r="E23" s="12"/>
      <c r="F23" s="12"/>
      <c r="G23" s="12"/>
    </row>
    <row r="24" ht="22.75" customHeight="1" spans="1:7">
      <c r="A24" s="15"/>
      <c r="B24" s="15"/>
      <c r="C24" s="15" t="s">
        <v>149</v>
      </c>
      <c r="D24" s="65"/>
      <c r="E24" s="12"/>
      <c r="F24" s="12"/>
      <c r="G24" s="12"/>
    </row>
    <row r="25" ht="22.75" customHeight="1" spans="1:7">
      <c r="A25" s="15"/>
      <c r="B25" s="15"/>
      <c r="C25" s="15" t="s">
        <v>150</v>
      </c>
      <c r="D25" s="65"/>
      <c r="E25" s="12"/>
      <c r="F25" s="12"/>
      <c r="G25" s="12"/>
    </row>
    <row r="26" ht="22.75" customHeight="1" spans="1:7">
      <c r="A26" s="15"/>
      <c r="B26" s="15"/>
      <c r="C26" s="15" t="s">
        <v>151</v>
      </c>
      <c r="D26" s="65"/>
      <c r="E26" s="12"/>
      <c r="F26" s="12"/>
      <c r="G26" s="12"/>
    </row>
    <row r="27" ht="22.75" customHeight="1" spans="1:7">
      <c r="A27" s="15"/>
      <c r="B27" s="15"/>
      <c r="C27" s="15" t="s">
        <v>152</v>
      </c>
      <c r="D27" s="65"/>
      <c r="E27" s="12"/>
      <c r="F27" s="12"/>
      <c r="G27" s="12"/>
    </row>
    <row r="28" ht="22.75" customHeight="1" spans="1:7">
      <c r="A28" s="15"/>
      <c r="B28" s="15"/>
      <c r="C28" s="15" t="s">
        <v>153</v>
      </c>
      <c r="D28" s="65"/>
      <c r="E28" s="12"/>
      <c r="F28" s="12"/>
      <c r="G28" s="12"/>
    </row>
    <row r="29" ht="22.75" customHeight="1" spans="1:7">
      <c r="A29" s="15"/>
      <c r="B29" s="15"/>
      <c r="C29" s="15" t="s">
        <v>154</v>
      </c>
      <c r="D29" s="65"/>
      <c r="E29" s="12"/>
      <c r="F29" s="12"/>
      <c r="G29" s="12"/>
    </row>
    <row r="30" ht="22.75" customHeight="1" spans="1:7">
      <c r="A30" s="15"/>
      <c r="B30" s="15"/>
      <c r="C30" s="15" t="s">
        <v>155</v>
      </c>
      <c r="D30" s="65"/>
      <c r="E30" s="12"/>
      <c r="F30" s="12"/>
      <c r="G30" s="12"/>
    </row>
    <row r="31" ht="22.75" customHeight="1" spans="1:7">
      <c r="A31" s="15"/>
      <c r="B31" s="15"/>
      <c r="C31" s="15" t="s">
        <v>156</v>
      </c>
      <c r="D31" s="65"/>
      <c r="E31" s="12"/>
      <c r="F31" s="12"/>
      <c r="G31" s="12"/>
    </row>
    <row r="32" ht="22.75" customHeight="1" spans="1:7">
      <c r="A32" s="15"/>
      <c r="B32" s="15"/>
      <c r="C32" s="15" t="s">
        <v>157</v>
      </c>
      <c r="D32" s="65"/>
      <c r="E32" s="12"/>
      <c r="F32" s="12"/>
      <c r="G32" s="12"/>
    </row>
    <row r="33" ht="22.75" customHeight="1" spans="1:7">
      <c r="A33" s="15"/>
      <c r="B33" s="15"/>
      <c r="C33" s="15" t="s">
        <v>158</v>
      </c>
      <c r="D33" s="65"/>
      <c r="E33" s="12"/>
      <c r="F33" s="12"/>
      <c r="G33" s="12"/>
    </row>
    <row r="34" ht="22.75" customHeight="1" spans="1:7">
      <c r="A34" s="15"/>
      <c r="B34" s="15"/>
      <c r="C34" s="15" t="s">
        <v>159</v>
      </c>
      <c r="D34" s="65"/>
      <c r="E34" s="12"/>
      <c r="F34" s="12"/>
      <c r="G34" s="12"/>
    </row>
    <row r="35" ht="22.75" customHeight="1" spans="1:7">
      <c r="A35" s="15"/>
      <c r="B35" s="15"/>
      <c r="C35" s="15" t="s">
        <v>160</v>
      </c>
      <c r="D35" s="68"/>
      <c r="E35" s="12"/>
      <c r="F35" s="12"/>
      <c r="G35" s="12"/>
    </row>
    <row r="36" ht="22.75" customHeight="1" spans="1:7">
      <c r="A36" s="42" t="s">
        <v>161</v>
      </c>
      <c r="B36" s="69">
        <f>B5</f>
        <v>17238384.54</v>
      </c>
      <c r="C36" s="42" t="s">
        <v>162</v>
      </c>
      <c r="D36" s="70">
        <f>D5</f>
        <v>17238384.54</v>
      </c>
      <c r="E36" s="44"/>
      <c r="F36" s="12"/>
      <c r="G36" s="12"/>
    </row>
  </sheetData>
  <mergeCells count="4">
    <mergeCell ref="A1:D1"/>
    <mergeCell ref="C2:D2"/>
    <mergeCell ref="A3:B3"/>
    <mergeCell ref="C3:D3"/>
  </mergeCells>
  <pageMargins left="0.75" right="0.432638888888889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opLeftCell="A2" workbookViewId="0">
      <selection activeCell="F11" sqref="F11"/>
    </sheetView>
  </sheetViews>
  <sheetFormatPr defaultColWidth="10" defaultRowHeight="14.4"/>
  <cols>
    <col min="1" max="1" width="34.8796296296296" customWidth="1"/>
    <col min="2" max="2" width="16.5555555555556" customWidth="1"/>
    <col min="3" max="3" width="14.9259259259259" customWidth="1"/>
    <col min="4" max="4" width="12.3518518518519" customWidth="1"/>
    <col min="5" max="11" width="9.22222222222222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1" t="s">
        <v>163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2"/>
      <c r="B3" s="12"/>
      <c r="C3" s="12"/>
      <c r="D3" s="12"/>
      <c r="E3" s="12"/>
      <c r="F3" s="12"/>
      <c r="G3" s="12"/>
      <c r="H3" s="12"/>
      <c r="I3" s="12"/>
      <c r="J3" s="45" t="s">
        <v>32</v>
      </c>
      <c r="K3" s="45"/>
    </row>
    <row r="4" ht="22.75" customHeight="1" spans="1:11">
      <c r="A4" s="42" t="s">
        <v>164</v>
      </c>
      <c r="B4" s="42" t="s">
        <v>113</v>
      </c>
      <c r="C4" s="42" t="s">
        <v>165</v>
      </c>
      <c r="D4" s="42"/>
      <c r="E4" s="42"/>
      <c r="F4" s="42" t="s">
        <v>166</v>
      </c>
      <c r="G4" s="42"/>
      <c r="H4" s="42"/>
      <c r="I4" s="42" t="s">
        <v>167</v>
      </c>
      <c r="J4" s="42"/>
      <c r="K4" s="42"/>
    </row>
    <row r="5" ht="22.75" customHeight="1" spans="1:11">
      <c r="A5" s="42"/>
      <c r="B5" s="42"/>
      <c r="C5" s="14" t="s">
        <v>113</v>
      </c>
      <c r="D5" s="14" t="s">
        <v>110</v>
      </c>
      <c r="E5" s="14" t="s">
        <v>111</v>
      </c>
      <c r="F5" s="14" t="s">
        <v>113</v>
      </c>
      <c r="G5" s="14" t="s">
        <v>110</v>
      </c>
      <c r="H5" s="14" t="s">
        <v>111</v>
      </c>
      <c r="I5" s="14" t="s">
        <v>113</v>
      </c>
      <c r="J5" s="14" t="s">
        <v>110</v>
      </c>
      <c r="K5" s="14" t="s">
        <v>111</v>
      </c>
    </row>
    <row r="6" ht="22.75" customHeight="1" spans="1:11">
      <c r="A6" s="59" t="s">
        <v>113</v>
      </c>
      <c r="B6" s="60">
        <f>B7+B10+B15</f>
        <v>17238384.54</v>
      </c>
      <c r="C6" s="60">
        <f>C7+C10+C15</f>
        <v>17238384.54</v>
      </c>
      <c r="D6" s="60">
        <f>D7+D10+D15</f>
        <v>17238384.54</v>
      </c>
      <c r="E6" s="61"/>
      <c r="F6" s="61"/>
      <c r="G6" s="61"/>
      <c r="H6" s="61"/>
      <c r="I6" s="61"/>
      <c r="J6" s="61"/>
      <c r="K6" s="61"/>
    </row>
    <row r="7" ht="25" customHeight="1" spans="1:11">
      <c r="A7" s="48" t="s">
        <v>114</v>
      </c>
      <c r="B7" s="60">
        <f>B8</f>
        <v>16901368.69</v>
      </c>
      <c r="C7" s="60">
        <f>C8</f>
        <v>16901368.69</v>
      </c>
      <c r="D7" s="60">
        <f>D8</f>
        <v>16901368.69</v>
      </c>
      <c r="E7" s="62"/>
      <c r="F7" s="62"/>
      <c r="G7" s="62"/>
      <c r="H7" s="62"/>
      <c r="I7" s="62"/>
      <c r="J7" s="62"/>
      <c r="K7" s="62"/>
    </row>
    <row r="8" ht="25" customHeight="1" spans="1:11">
      <c r="A8" s="36" t="s">
        <v>115</v>
      </c>
      <c r="B8" s="60">
        <f>B9</f>
        <v>16901368.69</v>
      </c>
      <c r="C8" s="60">
        <f>C9</f>
        <v>16901368.69</v>
      </c>
      <c r="D8" s="60">
        <f>D9</f>
        <v>16901368.69</v>
      </c>
      <c r="E8" s="62"/>
      <c r="F8" s="62"/>
      <c r="G8" s="62"/>
      <c r="H8" s="62"/>
      <c r="I8" s="62"/>
      <c r="J8" s="62"/>
      <c r="K8" s="62"/>
    </row>
    <row r="9" ht="25" customHeight="1" spans="1:11">
      <c r="A9" s="36" t="s">
        <v>116</v>
      </c>
      <c r="B9" s="63">
        <v>16901368.69</v>
      </c>
      <c r="C9" s="63">
        <v>16901368.69</v>
      </c>
      <c r="D9" s="63">
        <v>16901368.69</v>
      </c>
      <c r="E9" s="33"/>
      <c r="F9" s="33"/>
      <c r="G9" s="33"/>
      <c r="H9" s="33"/>
      <c r="I9" s="33"/>
      <c r="J9" s="33"/>
      <c r="K9" s="33"/>
    </row>
    <row r="10" ht="25" customHeight="1" spans="1:11">
      <c r="A10" s="48" t="s">
        <v>117</v>
      </c>
      <c r="B10" s="64">
        <f>B11+B13</f>
        <v>137055.83</v>
      </c>
      <c r="C10" s="64">
        <f>C11+C13</f>
        <v>137055.83</v>
      </c>
      <c r="D10" s="64">
        <f>D11+D13</f>
        <v>137055.83</v>
      </c>
      <c r="E10" s="33"/>
      <c r="F10" s="33"/>
      <c r="G10" s="33"/>
      <c r="H10" s="33"/>
      <c r="I10" s="33"/>
      <c r="J10" s="33"/>
      <c r="K10" s="33"/>
    </row>
    <row r="11" ht="25" customHeight="1" spans="1:11">
      <c r="A11" s="36" t="s">
        <v>118</v>
      </c>
      <c r="B11" s="64">
        <v>113270.69</v>
      </c>
      <c r="C11" s="64">
        <v>113270.69</v>
      </c>
      <c r="D11" s="64">
        <v>113270.69</v>
      </c>
      <c r="E11" s="33"/>
      <c r="F11" s="33"/>
      <c r="G11" s="33"/>
      <c r="H11" s="33"/>
      <c r="I11" s="33"/>
      <c r="J11" s="33"/>
      <c r="K11" s="33"/>
    </row>
    <row r="12" ht="25" customHeight="1" spans="1:11">
      <c r="A12" s="36" t="s">
        <v>119</v>
      </c>
      <c r="B12" s="64">
        <v>113270.69</v>
      </c>
      <c r="C12" s="64">
        <v>113270.69</v>
      </c>
      <c r="D12" s="64">
        <v>113270.69</v>
      </c>
      <c r="E12" s="33"/>
      <c r="F12" s="33"/>
      <c r="G12" s="33"/>
      <c r="H12" s="33"/>
      <c r="I12" s="33"/>
      <c r="J12" s="33"/>
      <c r="K12" s="33"/>
    </row>
    <row r="13" ht="25" customHeight="1" spans="1:11">
      <c r="A13" s="36" t="s">
        <v>120</v>
      </c>
      <c r="B13" s="64">
        <v>23785.14</v>
      </c>
      <c r="C13" s="64">
        <v>23785.14</v>
      </c>
      <c r="D13" s="64">
        <v>23785.14</v>
      </c>
      <c r="E13" s="33"/>
      <c r="F13" s="33"/>
      <c r="G13" s="33"/>
      <c r="H13" s="33"/>
      <c r="I13" s="33"/>
      <c r="J13" s="33"/>
      <c r="K13" s="33"/>
    </row>
    <row r="14" ht="25" customHeight="1" spans="1:11">
      <c r="A14" s="36" t="s">
        <v>121</v>
      </c>
      <c r="B14" s="64">
        <v>23785.14</v>
      </c>
      <c r="C14" s="64">
        <v>23785.14</v>
      </c>
      <c r="D14" s="64">
        <v>23785.14</v>
      </c>
      <c r="E14" s="33"/>
      <c r="F14" s="33"/>
      <c r="G14" s="33"/>
      <c r="H14" s="33"/>
      <c r="I14" s="33"/>
      <c r="J14" s="33"/>
      <c r="K14" s="33"/>
    </row>
    <row r="15" ht="25" customHeight="1" spans="1:11">
      <c r="A15" s="48" t="s">
        <v>122</v>
      </c>
      <c r="B15" s="64">
        <f t="shared" ref="B15:B17" si="0">151360.02+48600</f>
        <v>199960.02</v>
      </c>
      <c r="C15" s="64">
        <f t="shared" ref="C15:C17" si="1">151360.02+48600</f>
        <v>199960.02</v>
      </c>
      <c r="D15" s="64">
        <f t="shared" ref="D15:D17" si="2">151360.02+48600</f>
        <v>199960.02</v>
      </c>
      <c r="E15" s="33"/>
      <c r="F15" s="33"/>
      <c r="G15" s="33"/>
      <c r="H15" s="33"/>
      <c r="I15" s="33"/>
      <c r="J15" s="33"/>
      <c r="K15" s="33"/>
    </row>
    <row r="16" ht="25" customHeight="1" spans="1:11">
      <c r="A16" s="36" t="s">
        <v>123</v>
      </c>
      <c r="B16" s="64">
        <f t="shared" si="0"/>
        <v>199960.02</v>
      </c>
      <c r="C16" s="64">
        <f t="shared" si="1"/>
        <v>199960.02</v>
      </c>
      <c r="D16" s="64">
        <f t="shared" si="2"/>
        <v>199960.02</v>
      </c>
      <c r="E16" s="33"/>
      <c r="F16" s="33"/>
      <c r="G16" s="33"/>
      <c r="H16" s="33"/>
      <c r="I16" s="33"/>
      <c r="J16" s="33"/>
      <c r="K16" s="33"/>
    </row>
    <row r="17" ht="25" customHeight="1" spans="1:11">
      <c r="A17" s="36" t="s">
        <v>124</v>
      </c>
      <c r="B17" s="64">
        <f t="shared" si="0"/>
        <v>199960.02</v>
      </c>
      <c r="C17" s="64">
        <f t="shared" si="1"/>
        <v>199960.02</v>
      </c>
      <c r="D17" s="64">
        <f t="shared" si="2"/>
        <v>199960.02</v>
      </c>
      <c r="E17" s="33"/>
      <c r="F17" s="33"/>
      <c r="G17" s="33"/>
      <c r="H17" s="33"/>
      <c r="I17" s="33"/>
      <c r="J17" s="33"/>
      <c r="K17" s="33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236111111111111" right="0.196527777777778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C10" sqref="C10"/>
    </sheetView>
  </sheetViews>
  <sheetFormatPr defaultColWidth="10" defaultRowHeight="14.4" outlineLevelCol="4"/>
  <cols>
    <col min="1" max="1" width="19.6203703703704" customWidth="1"/>
    <col min="2" max="2" width="33.3425925925926" customWidth="1"/>
    <col min="3" max="3" width="24.1851851851852" customWidth="1"/>
    <col min="4" max="4" width="22.4537037037037" customWidth="1"/>
    <col min="5" max="5" width="21" customWidth="1"/>
  </cols>
  <sheetData>
    <row r="1" ht="14.3" customHeight="1" spans="1:1">
      <c r="A1" s="51"/>
    </row>
    <row r="2" ht="36.9" customHeight="1" spans="1:5">
      <c r="A2" s="11" t="s">
        <v>168</v>
      </c>
      <c r="B2" s="11"/>
      <c r="C2" s="11"/>
      <c r="D2" s="11"/>
      <c r="E2" s="11"/>
    </row>
    <row r="3" ht="21.85" customHeight="1" spans="1:5">
      <c r="A3" s="12"/>
      <c r="B3" s="12"/>
      <c r="C3" s="45" t="s">
        <v>32</v>
      </c>
      <c r="D3" s="45"/>
      <c r="E3" s="45"/>
    </row>
    <row r="4" ht="22.75" customHeight="1" spans="1:5">
      <c r="A4" s="46" t="s">
        <v>108</v>
      </c>
      <c r="B4" s="46"/>
      <c r="C4" s="46" t="s">
        <v>165</v>
      </c>
      <c r="D4" s="46"/>
      <c r="E4" s="46"/>
    </row>
    <row r="5" ht="22.75" customHeight="1" spans="1:5">
      <c r="A5" s="52" t="s">
        <v>169</v>
      </c>
      <c r="B5" s="52" t="s">
        <v>170</v>
      </c>
      <c r="C5" s="53" t="s">
        <v>113</v>
      </c>
      <c r="D5" s="52" t="s">
        <v>110</v>
      </c>
      <c r="E5" s="52" t="s">
        <v>111</v>
      </c>
    </row>
    <row r="6" ht="22.75" customHeight="1" spans="1:5">
      <c r="A6" s="54"/>
      <c r="B6" s="55" t="s">
        <v>113</v>
      </c>
      <c r="C6" s="56">
        <f>C7+C10+C15</f>
        <v>17238384.54</v>
      </c>
      <c r="D6" s="56">
        <f>D7+D10+D15</f>
        <v>17238384.54</v>
      </c>
      <c r="E6" s="57"/>
    </row>
    <row r="7" ht="29" customHeight="1" spans="1:5">
      <c r="A7" s="48" t="s">
        <v>171</v>
      </c>
      <c r="B7" s="48" t="s">
        <v>172</v>
      </c>
      <c r="C7" s="56">
        <f>C9</f>
        <v>16901368.69</v>
      </c>
      <c r="D7" s="56">
        <f>D9</f>
        <v>16901368.69</v>
      </c>
      <c r="E7" s="56"/>
    </row>
    <row r="8" ht="29" customHeight="1" spans="1:5">
      <c r="A8" s="36" t="s">
        <v>173</v>
      </c>
      <c r="B8" s="36" t="s">
        <v>174</v>
      </c>
      <c r="C8" s="56">
        <f>C9</f>
        <v>16901368.69</v>
      </c>
      <c r="D8" s="56">
        <f>D9</f>
        <v>16901368.69</v>
      </c>
      <c r="E8" s="56"/>
    </row>
    <row r="9" ht="29" customHeight="1" spans="1:5">
      <c r="A9" s="36" t="s">
        <v>175</v>
      </c>
      <c r="B9" s="36" t="s">
        <v>176</v>
      </c>
      <c r="C9" s="58">
        <v>16901368.69</v>
      </c>
      <c r="D9" s="58">
        <v>16901368.69</v>
      </c>
      <c r="E9" s="58"/>
    </row>
    <row r="10" ht="29" customHeight="1" spans="1:5">
      <c r="A10" s="48" t="s">
        <v>177</v>
      </c>
      <c r="B10" s="48" t="s">
        <v>178</v>
      </c>
      <c r="C10" s="33">
        <f>C11+C13</f>
        <v>137055.83</v>
      </c>
      <c r="D10" s="33">
        <f>D11+D13</f>
        <v>137055.83</v>
      </c>
      <c r="E10" s="58"/>
    </row>
    <row r="11" ht="29" customHeight="1" spans="1:5">
      <c r="A11" s="36" t="s">
        <v>179</v>
      </c>
      <c r="B11" s="36" t="s">
        <v>180</v>
      </c>
      <c r="C11" s="33">
        <v>113270.69</v>
      </c>
      <c r="D11" s="33">
        <v>113270.69</v>
      </c>
      <c r="E11" s="58"/>
    </row>
    <row r="12" ht="29" customHeight="1" spans="1:5">
      <c r="A12" s="36" t="s">
        <v>181</v>
      </c>
      <c r="B12" s="36" t="s">
        <v>182</v>
      </c>
      <c r="C12" s="33">
        <v>113270.69</v>
      </c>
      <c r="D12" s="33">
        <v>113270.69</v>
      </c>
      <c r="E12" s="58"/>
    </row>
    <row r="13" ht="29" customHeight="1" spans="1:5">
      <c r="A13" s="48" t="s">
        <v>183</v>
      </c>
      <c r="B13" s="36" t="s">
        <v>184</v>
      </c>
      <c r="C13" s="33">
        <v>23785.14</v>
      </c>
      <c r="D13" s="33">
        <v>23785.14</v>
      </c>
      <c r="E13" s="58"/>
    </row>
    <row r="14" ht="29" customHeight="1" spans="1:5">
      <c r="A14" s="36" t="s">
        <v>185</v>
      </c>
      <c r="B14" s="36" t="s">
        <v>184</v>
      </c>
      <c r="C14" s="33">
        <v>23785.14</v>
      </c>
      <c r="D14" s="33">
        <v>23785.14</v>
      </c>
      <c r="E14" s="58"/>
    </row>
    <row r="15" ht="29" customHeight="1" spans="1:5">
      <c r="A15" s="48" t="s">
        <v>186</v>
      </c>
      <c r="B15" s="48" t="s">
        <v>187</v>
      </c>
      <c r="C15" s="33">
        <f t="shared" ref="C15:C17" si="0">151360.02+48600</f>
        <v>199960.02</v>
      </c>
      <c r="D15" s="33">
        <f t="shared" ref="D15:D17" si="1">151360.02+48600</f>
        <v>199960.02</v>
      </c>
      <c r="E15" s="58"/>
    </row>
    <row r="16" ht="29" customHeight="1" spans="1:5">
      <c r="A16" s="36">
        <v>21011</v>
      </c>
      <c r="B16" s="36" t="s">
        <v>188</v>
      </c>
      <c r="C16" s="33">
        <f t="shared" si="0"/>
        <v>199960.02</v>
      </c>
      <c r="D16" s="33">
        <f t="shared" si="1"/>
        <v>199960.02</v>
      </c>
      <c r="E16" s="58"/>
    </row>
    <row r="17" ht="29" customHeight="1" spans="1:5">
      <c r="A17" s="36">
        <v>2101102</v>
      </c>
      <c r="B17" s="36" t="s">
        <v>189</v>
      </c>
      <c r="C17" s="33">
        <f t="shared" si="0"/>
        <v>199960.02</v>
      </c>
      <c r="D17" s="33">
        <f t="shared" si="1"/>
        <v>199960.02</v>
      </c>
      <c r="E17" s="58"/>
    </row>
    <row r="18" ht="29" customHeight="1" spans="1:5">
      <c r="A18" s="36"/>
      <c r="B18" s="36"/>
      <c r="C18" s="58"/>
      <c r="D18" s="58"/>
      <c r="E18" s="58"/>
    </row>
    <row r="19" ht="29" customHeight="1" spans="1:5">
      <c r="A19" s="36"/>
      <c r="B19" s="36"/>
      <c r="C19" s="33"/>
      <c r="D19" s="33"/>
      <c r="E19" s="33"/>
    </row>
    <row r="20" ht="29" customHeight="1" spans="1:5">
      <c r="A20" s="36"/>
      <c r="B20" s="36"/>
      <c r="C20" s="33"/>
      <c r="D20" s="33"/>
      <c r="E20" s="33"/>
    </row>
    <row r="21" ht="29" customHeight="1" spans="1:5">
      <c r="A21" s="36"/>
      <c r="B21" s="36"/>
      <c r="C21" s="33"/>
      <c r="D21" s="33"/>
      <c r="E21" s="33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.236111111111111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tabSelected="1" topLeftCell="A2" workbookViewId="0">
      <selection activeCell="E14" sqref="E14"/>
    </sheetView>
  </sheetViews>
  <sheetFormatPr defaultColWidth="10" defaultRowHeight="14.4" outlineLevelCol="4"/>
  <cols>
    <col min="1" max="1" width="13.7037037037037" customWidth="1"/>
    <col min="2" max="2" width="28.5555555555556" customWidth="1"/>
    <col min="3" max="5" width="17.6666666666667" customWidth="1"/>
  </cols>
  <sheetData>
    <row r="1" ht="18.05" customHeight="1" spans="1:5">
      <c r="A1" s="10"/>
      <c r="B1" s="10"/>
      <c r="C1" s="10"/>
      <c r="D1" s="10"/>
      <c r="E1" s="10"/>
    </row>
    <row r="2" ht="39.85" customHeight="1" spans="1:5">
      <c r="A2" s="11" t="s">
        <v>190</v>
      </c>
      <c r="B2" s="11"/>
      <c r="C2" s="11"/>
      <c r="D2" s="11"/>
      <c r="E2" s="11"/>
    </row>
    <row r="3" ht="22.75" customHeight="1" spans="1:5">
      <c r="A3" s="44"/>
      <c r="B3" s="44"/>
      <c r="C3" s="12"/>
      <c r="D3" s="12"/>
      <c r="E3" s="45" t="s">
        <v>32</v>
      </c>
    </row>
    <row r="4" ht="24" customHeight="1" spans="1:5">
      <c r="A4" s="46" t="s">
        <v>191</v>
      </c>
      <c r="B4" s="46"/>
      <c r="C4" s="46" t="s">
        <v>192</v>
      </c>
      <c r="D4" s="46"/>
      <c r="E4" s="46"/>
    </row>
    <row r="5" ht="24" customHeight="1" spans="1:5">
      <c r="A5" s="46" t="s">
        <v>169</v>
      </c>
      <c r="B5" s="46" t="s">
        <v>170</v>
      </c>
      <c r="C5" s="46" t="s">
        <v>113</v>
      </c>
      <c r="D5" s="46" t="s">
        <v>193</v>
      </c>
      <c r="E5" s="46" t="s">
        <v>194</v>
      </c>
    </row>
    <row r="6" ht="24" customHeight="1" spans="1:5">
      <c r="A6" s="46"/>
      <c r="B6" s="47" t="s">
        <v>113</v>
      </c>
      <c r="C6" s="33">
        <f>D6+E6</f>
        <v>17238384.54</v>
      </c>
      <c r="D6" s="33">
        <f>D7</f>
        <v>3366216.15</v>
      </c>
      <c r="E6" s="33">
        <f>E19</f>
        <v>13872168.39</v>
      </c>
    </row>
    <row r="7" ht="24" customHeight="1" spans="1:5">
      <c r="A7" s="48" t="s">
        <v>195</v>
      </c>
      <c r="B7" s="49" t="s">
        <v>196</v>
      </c>
      <c r="C7" s="33">
        <f>SUM(C8:C18)</f>
        <v>3366216.15</v>
      </c>
      <c r="D7" s="33">
        <f>SUM(D8:D18)</f>
        <v>3366216.15</v>
      </c>
      <c r="E7" s="33"/>
    </row>
    <row r="8" ht="24" customHeight="1" spans="1:5">
      <c r="A8" s="36" t="s">
        <v>197</v>
      </c>
      <c r="B8" s="38" t="s">
        <v>198</v>
      </c>
      <c r="C8" s="33">
        <v>1156906.8</v>
      </c>
      <c r="D8" s="33">
        <v>1156906.8</v>
      </c>
      <c r="E8" s="50"/>
    </row>
    <row r="9" ht="24" customHeight="1" spans="1:5">
      <c r="A9" s="36" t="s">
        <v>199</v>
      </c>
      <c r="B9" s="38" t="s">
        <v>200</v>
      </c>
      <c r="C9" s="33">
        <f>172114.3+129792.6</f>
        <v>301906.9</v>
      </c>
      <c r="D9" s="33">
        <f>172114.3+129792.6</f>
        <v>301906.9</v>
      </c>
      <c r="E9" s="33"/>
    </row>
    <row r="10" ht="24" customHeight="1" spans="1:5">
      <c r="A10" s="36" t="s">
        <v>201</v>
      </c>
      <c r="B10" s="38" t="s">
        <v>202</v>
      </c>
      <c r="C10" s="33">
        <v>694800</v>
      </c>
      <c r="D10" s="33">
        <v>694800</v>
      </c>
      <c r="E10" s="33"/>
    </row>
    <row r="11" ht="24" customHeight="1" spans="1:5">
      <c r="A11" s="36" t="s">
        <v>203</v>
      </c>
      <c r="B11" s="38" t="s">
        <v>204</v>
      </c>
      <c r="C11" s="33"/>
      <c r="D11" s="33"/>
      <c r="E11" s="33"/>
    </row>
    <row r="12" ht="24" customHeight="1" spans="1:5">
      <c r="A12" s="36" t="s">
        <v>205</v>
      </c>
      <c r="B12" s="38" t="s">
        <v>206</v>
      </c>
      <c r="C12" s="33">
        <v>875586.6</v>
      </c>
      <c r="D12" s="33">
        <v>875586.6</v>
      </c>
      <c r="E12" s="33"/>
    </row>
    <row r="13" ht="24" customHeight="1" spans="1:5">
      <c r="A13" s="36" t="s">
        <v>207</v>
      </c>
      <c r="B13" s="38" t="s">
        <v>208</v>
      </c>
      <c r="C13" s="33">
        <v>113270.69</v>
      </c>
      <c r="D13" s="33">
        <v>113270.69</v>
      </c>
      <c r="E13" s="33"/>
    </row>
    <row r="14" ht="24" customHeight="1" spans="1:5">
      <c r="A14" s="36" t="s">
        <v>209</v>
      </c>
      <c r="B14" s="38" t="s">
        <v>210</v>
      </c>
      <c r="C14" s="33"/>
      <c r="D14" s="33"/>
      <c r="E14" s="33"/>
    </row>
    <row r="15" ht="24" customHeight="1" spans="1:5">
      <c r="A15" s="36" t="s">
        <v>211</v>
      </c>
      <c r="B15" s="38" t="s">
        <v>212</v>
      </c>
      <c r="C15" s="33">
        <v>199960.02</v>
      </c>
      <c r="D15" s="33">
        <v>199960.02</v>
      </c>
      <c r="E15" s="33"/>
    </row>
    <row r="16" ht="24" customHeight="1" spans="1:5">
      <c r="A16" s="36" t="s">
        <v>213</v>
      </c>
      <c r="B16" s="38" t="s">
        <v>214</v>
      </c>
      <c r="C16" s="33">
        <v>23785.14</v>
      </c>
      <c r="D16" s="33">
        <v>23785.14</v>
      </c>
      <c r="E16" s="33"/>
    </row>
    <row r="17" ht="24" customHeight="1" spans="1:5">
      <c r="A17" s="36" t="s">
        <v>215</v>
      </c>
      <c r="B17" s="38" t="s">
        <v>216</v>
      </c>
      <c r="C17" s="33"/>
      <c r="D17" s="33"/>
      <c r="E17" s="33"/>
    </row>
    <row r="18" ht="24" customHeight="1" spans="1:5">
      <c r="A18" s="36" t="s">
        <v>217</v>
      </c>
      <c r="B18" s="38" t="s">
        <v>218</v>
      </c>
      <c r="C18" s="33"/>
      <c r="D18" s="33"/>
      <c r="E18" s="33"/>
    </row>
    <row r="19" ht="24" customHeight="1" spans="1:5">
      <c r="A19" s="36" t="s">
        <v>219</v>
      </c>
      <c r="B19" s="49" t="s">
        <v>220</v>
      </c>
      <c r="C19" s="33">
        <f>SUM(C20:C31)</f>
        <v>13872168.39</v>
      </c>
      <c r="D19" s="33"/>
      <c r="E19" s="33">
        <f>SUM(E20:E31)</f>
        <v>13872168.39</v>
      </c>
    </row>
    <row r="20" ht="24" customHeight="1" spans="1:5">
      <c r="A20" s="36" t="s">
        <v>221</v>
      </c>
      <c r="B20" s="38" t="s">
        <v>222</v>
      </c>
      <c r="C20" s="33">
        <v>120000</v>
      </c>
      <c r="D20" s="33"/>
      <c r="E20" s="33">
        <v>120000</v>
      </c>
    </row>
    <row r="21" ht="24" customHeight="1" spans="1:5">
      <c r="A21" s="36" t="s">
        <v>223</v>
      </c>
      <c r="B21" s="38" t="s">
        <v>224</v>
      </c>
      <c r="C21" s="33">
        <v>280000</v>
      </c>
      <c r="D21" s="33"/>
      <c r="E21" s="33">
        <v>280000</v>
      </c>
    </row>
    <row r="22" ht="24" customHeight="1" spans="1:5">
      <c r="A22" s="36" t="s">
        <v>225</v>
      </c>
      <c r="B22" s="38" t="s">
        <v>226</v>
      </c>
      <c r="C22" s="33">
        <v>1250000</v>
      </c>
      <c r="D22" s="33"/>
      <c r="E22" s="33">
        <v>1250000</v>
      </c>
    </row>
    <row r="23" ht="24" customHeight="1" spans="1:5">
      <c r="A23" s="36" t="s">
        <v>227</v>
      </c>
      <c r="B23" s="38" t="s">
        <v>228</v>
      </c>
      <c r="C23" s="33">
        <v>10000</v>
      </c>
      <c r="D23" s="33"/>
      <c r="E23" s="33">
        <v>10000</v>
      </c>
    </row>
    <row r="24" ht="24" customHeight="1" spans="1:5">
      <c r="A24" s="36" t="s">
        <v>229</v>
      </c>
      <c r="B24" s="38" t="s">
        <v>230</v>
      </c>
      <c r="C24" s="33">
        <v>2016928</v>
      </c>
      <c r="D24" s="33"/>
      <c r="E24" s="33">
        <v>2016928</v>
      </c>
    </row>
    <row r="25" ht="24" customHeight="1" spans="1:5">
      <c r="A25" s="36" t="s">
        <v>231</v>
      </c>
      <c r="B25" s="38" t="s">
        <v>232</v>
      </c>
      <c r="C25" s="33">
        <v>5700000</v>
      </c>
      <c r="D25" s="33"/>
      <c r="E25" s="33">
        <v>5700000</v>
      </c>
    </row>
    <row r="26" ht="24" customHeight="1" spans="1:5">
      <c r="A26" s="36" t="s">
        <v>233</v>
      </c>
      <c r="B26" s="38" t="s">
        <v>234</v>
      </c>
      <c r="C26" s="33">
        <v>740000</v>
      </c>
      <c r="D26" s="33"/>
      <c r="E26" s="33">
        <v>740000</v>
      </c>
    </row>
    <row r="27" ht="24" customHeight="1" spans="1:5">
      <c r="A27" s="36" t="s">
        <v>235</v>
      </c>
      <c r="B27" s="38" t="s">
        <v>236</v>
      </c>
      <c r="C27" s="33">
        <v>1210000</v>
      </c>
      <c r="D27" s="33"/>
      <c r="E27" s="33">
        <v>1210000</v>
      </c>
    </row>
    <row r="28" ht="24" customHeight="1" spans="1:5">
      <c r="A28" s="36" t="s">
        <v>237</v>
      </c>
      <c r="B28" s="38" t="s">
        <v>238</v>
      </c>
      <c r="C28" s="33">
        <v>273072</v>
      </c>
      <c r="D28" s="33"/>
      <c r="E28" s="33">
        <v>273072</v>
      </c>
    </row>
    <row r="29" ht="24" customHeight="1" spans="1:5">
      <c r="A29" s="36">
        <v>30228</v>
      </c>
      <c r="B29" s="38" t="s">
        <v>239</v>
      </c>
      <c r="C29" s="33">
        <v>43245.72</v>
      </c>
      <c r="D29" s="33"/>
      <c r="E29" s="33">
        <v>43245.72</v>
      </c>
    </row>
    <row r="30" ht="24" customHeight="1" spans="1:5">
      <c r="A30" s="36">
        <v>30229</v>
      </c>
      <c r="B30" s="38" t="s">
        <v>240</v>
      </c>
      <c r="C30" s="33">
        <v>28922.67</v>
      </c>
      <c r="D30" s="33"/>
      <c r="E30" s="33">
        <v>28922.67</v>
      </c>
    </row>
    <row r="31" ht="24" customHeight="1" spans="1:5">
      <c r="A31" s="36">
        <v>30231</v>
      </c>
      <c r="B31" s="38" t="s">
        <v>241</v>
      </c>
      <c r="C31" s="33">
        <v>2200000</v>
      </c>
      <c r="D31" s="33"/>
      <c r="E31" s="33">
        <v>2200000</v>
      </c>
    </row>
    <row r="32" ht="18" customHeight="1"/>
  </sheetData>
  <mergeCells count="4">
    <mergeCell ref="A2:E2"/>
    <mergeCell ref="A3:B3"/>
    <mergeCell ref="A4:B4"/>
    <mergeCell ref="C4:E4"/>
  </mergeCells>
  <pageMargins left="0.472222222222222" right="0.393055555555556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2023-01-31T08:53:00Z</dcterms:created>
  <dcterms:modified xsi:type="dcterms:W3CDTF">2024-11-05T09:01:47Z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54C80BC5E32D4B2596A6365A6DA0E22A</vt:lpwstr>
  </property>
</Properties>
</file>