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表10!$A$1:$C$23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<sst xmlns="http://schemas.openxmlformats.org/spreadsheetml/2006/main" count="371" uniqueCount="262">
  <si>
    <t>单位代码：</t>
  </si>
  <si>
    <t>单位名称：</t>
  </si>
  <si>
    <t>宁县发展和改革局</t>
  </si>
  <si>
    <t>部门预算公开表</t>
  </si>
  <si>
    <t xml:space="preserve">     </t>
  </si>
  <si>
    <t>编制日期：</t>
  </si>
  <si>
    <t>部门领导：</t>
  </si>
  <si>
    <t>马向东</t>
  </si>
  <si>
    <t>财务负责人：</t>
  </si>
  <si>
    <t>卞智新</t>
  </si>
  <si>
    <t>制表人：</t>
  </si>
  <si>
    <t>付霞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</si>
  <si>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</si>
  <si>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</si>
  <si>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</si>
  <si>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</si>
  <si>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</si>
  <si>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</si>
  <si>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</si>
  <si>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</si>
  <si>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</si>
  <si>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</si>
  <si>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</si>
  <si>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</si>
  <si>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</si>
  <si>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</si>
  <si>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</si>
  <si>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</si>
  <si>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</si>
  <si>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</si>
  <si>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</si>
  <si>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</si>
  <si>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</si>
  <si>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</si>
  <si>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</si>
  <si>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</si>
  <si>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</si>
  <si>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</si>
  <si>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</si>
  <si>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</si>
  <si>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</si>
  <si>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</si>
  <si>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</si>
  <si>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</si>
  <si>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</si>
  <si>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</si>
  <si>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</si>
  <si>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</si>
  <si>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</si>
  <si>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</si>
  <si>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</si>
  <si>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</si>
  <si>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</si>
  <si>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</si>
  <si>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</si>
  <si>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</si>
  <si>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</si>
  <si>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</si>
  <si>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</si>
  <si>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</si>
  <si>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</si>
  <si>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</si>
  <si>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</si>
  <si>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</si>
  <si>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</si>
  <si>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</si>
  <si>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</si>
  <si>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</si>
  <si>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</si>
  <si>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</si>
  <si>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</si>
  <si>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</si>
  <si>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</si>
  <si>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</si>
  <si>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</si>
  <si>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</si>
  <si>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</si>
  <si>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</si>
  <si>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</si>
  <si>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</si>
  <si>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</si>
  <si>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</si>
  <si>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</si>
  <si>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</si>
  <si>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</si>
  <si>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</si>
  <si>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</si>
  <si>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</si>
  <si>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</si>
  <si>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</si>
  <si>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</si>
  <si>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34"/>
      </rPr>
      <t>二、政府性基金预算财政拨款收入</t>
    </r>
  </si>
  <si>
    <r>
      <rPr>
        <b/>
        <sz val="9"/>
        <color rgb="FF000000"/>
        <rFont val="宋体"/>
        <charset val="134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</si>
  <si>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</si>
  <si>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</si>
  <si>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</si>
  <si>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</si>
  <si>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</si>
  <si>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</si>
  <si>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</si>
  <si>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</si>
  <si>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</si>
  <si>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</si>
  <si>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</si>
  <si>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</si>
  <si>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</si>
  <si>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</si>
  <si>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</si>
  <si>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</si>
  <si>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</si>
  <si>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</si>
  <si>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</si>
  <si>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</si>
  <si>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</si>
  <si>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</si>
  <si>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</si>
  <si>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</si>
  <si>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</si>
  <si>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</t>
  </si>
  <si>
    <t>一般公共服务支出</t>
  </si>
  <si>
    <t>20104</t>
  </si>
  <si>
    <t>发展与改革事务</t>
  </si>
  <si>
    <t>2010401</t>
  </si>
  <si>
    <t>行政运行</t>
  </si>
  <si>
    <t>2010402</t>
  </si>
  <si>
    <t>一般行政管理事务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</si>
  <si>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</si>
  <si>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</si>
  <si>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</si>
  <si>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</si>
  <si>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</si>
  <si>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</si>
  <si>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</si>
  <si>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</si>
  <si>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</si>
  <si>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</si>
  <si>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</si>
  <si>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</si>
  <si>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</si>
  <si>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</si>
  <si>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</si>
  <si>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</si>
  <si>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</si>
  <si>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222</t>
  </si>
  <si>
    <t>粮油物资储备支出</t>
  </si>
  <si>
    <t>22204</t>
  </si>
  <si>
    <t>粮油储备</t>
  </si>
  <si>
    <t>2220401</t>
  </si>
  <si>
    <t>粮油储备补贴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</si>
  <si>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</si>
  <si>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</si>
  <si>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</si>
  <si>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</si>
  <si>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</si>
  <si>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</si>
  <si>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</si>
  <si>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</si>
  <si>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</si>
  <si>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</si>
  <si>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</si>
  <si>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</si>
  <si>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</si>
  <si>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</si>
  <si>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</si>
  <si>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</si>
  <si>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</si>
  <si>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</si>
  <si>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</si>
  <si>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</si>
  <si>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</si>
  <si>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</si>
  <si>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</si>
  <si>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</si>
  <si>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</si>
  <si>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</si>
  <si>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</si>
  <si>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</si>
  <si>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</si>
  <si>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</si>
  <si>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</si>
  <si>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</si>
  <si>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</si>
  <si>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</si>
  <si>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</si>
  <si>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</si>
  <si>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</si>
  <si>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</si>
  <si>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</si>
  <si>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</si>
  <si>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</si>
  <si>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</si>
  <si>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</si>
  <si>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</si>
  <si>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</si>
  <si>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</si>
  <si>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</si>
  <si>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</si>
  <si>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</si>
  <si>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</si>
  <si>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</si>
  <si>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</si>
  <si>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</si>
  <si>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</si>
  <si>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</si>
  <si>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</si>
  <si>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</si>
  <si>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</si>
  <si>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</si>
  <si>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</si>
  <si>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</si>
  <si>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</si>
  <si>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</si>
  <si>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</si>
  <si>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</si>
  <si>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</si>
  <si>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</si>
  <si>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</si>
  <si>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</si>
  <si>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</si>
  <si>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</si>
  <si>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</si>
  <si>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</si>
  <si>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30207</t>
  </si>
  <si>
    <t xml:space="preserve">  邮电费</t>
  </si>
  <si>
    <t>30211</t>
  </si>
  <si>
    <t xml:space="preserve">  差旅费</t>
  </si>
  <si>
    <t>30228</t>
  </si>
  <si>
    <t xml:space="preserve">  工会经费</t>
  </si>
  <si>
    <t>30229</t>
  </si>
  <si>
    <t xml:space="preserve">  福利费</t>
  </si>
  <si>
    <t>30239</t>
  </si>
  <si>
    <r>
      <rPr>
        <sz val="10"/>
        <rFont val="宋体"/>
        <charset val="134"/>
      </rPr>
      <t xml:space="preserve">  其他交通费用</t>
    </r>
    <r>
      <rPr>
        <b/>
        <sz val="10"/>
        <color indexed="10"/>
        <rFont val="宋体"/>
        <charset val="134"/>
      </rPr>
      <t>（车补）</t>
    </r>
  </si>
  <si>
    <t>303</t>
  </si>
  <si>
    <t>对个人和家庭的补助</t>
  </si>
  <si>
    <t>30302</t>
  </si>
  <si>
    <t xml:space="preserve">  退休费</t>
  </si>
  <si>
    <t>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</si>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</sst>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0.00_ "/>
    <numFmt numFmtId="179" formatCode="#,##0.00_ ;[Red]\-#,##0.00\ "/>
    <numFmt numFmtId="180" formatCode="yyyy\-mm\-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  <scheme val="minor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b/>
      <sz val="10"/>
      <name val="宋体"/>
      <charset val="134"/>
    </font>
    <font>
      <sz val="10"/>
      <name val="宋体"/>
      <charset val="134"/>
    </font>
    <font>
      <sz val="19"/>
      <name val="SimSun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10"/>
      <name val="宋体"/>
      <charset val="134"/>
      <scheme val="major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10"/>
      <color indexed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8" applyNumberFormat="0" applyAlignment="0" applyProtection="0">
      <alignment vertical="center"/>
    </xf>
    <xf numFmtId="0" fontId="44" fillId="6" borderId="9" applyNumberFormat="0" applyAlignment="0" applyProtection="0">
      <alignment vertical="center"/>
    </xf>
    <xf numFmtId="0" fontId="45" fillId="6" borderId="8" applyNumberFormat="0" applyAlignment="0" applyProtection="0">
      <alignment vertical="center"/>
    </xf>
    <xf numFmtId="0" fontId="46" fillId="7" borderId="10" applyNumberFormat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1" fillId="0" borderId="0"/>
  </cellStyleXfs>
  <cellXfs count="1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2" xfId="0" applyFont="1" applyFill="1" applyBorder="1" applyAlignment="1" applyProtection="1">
      <alignment horizontal="center" vertical="center"/>
    </xf>
    <xf numFmtId="0" fontId="15" fillId="0" borderId="2" xfId="0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left" vertical="center"/>
    </xf>
    <xf numFmtId="176" fontId="16" fillId="0" borderId="2" xfId="0" applyNumberFormat="1" applyFont="1" applyFill="1" applyBorder="1" applyAlignment="1" applyProtection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9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 applyProtection="1">
      <alignment horizontal="center" vertical="center"/>
    </xf>
    <xf numFmtId="49" fontId="19" fillId="0" borderId="2" xfId="0" applyNumberFormat="1" applyFont="1" applyFill="1" applyBorder="1" applyAlignment="1" applyProtection="1">
      <alignment horizontal="left" vertical="center" wrapText="1"/>
    </xf>
    <xf numFmtId="49" fontId="19" fillId="0" borderId="2" xfId="0" applyNumberFormat="1" applyFont="1" applyFill="1" applyBorder="1" applyAlignment="1" applyProtection="1">
      <alignment horizontal="center" vertical="center"/>
    </xf>
    <xf numFmtId="0" fontId="20" fillId="0" borderId="2" xfId="0" applyFont="1" applyBorder="1" applyAlignment="1">
      <alignment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 applyProtection="1">
      <alignment horizontal="left" vertical="center"/>
    </xf>
    <xf numFmtId="49" fontId="21" fillId="0" borderId="2" xfId="0" applyNumberFormat="1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left" vertical="center"/>
    </xf>
    <xf numFmtId="49" fontId="22" fillId="0" borderId="2" xfId="0" applyNumberFormat="1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0" fillId="0" borderId="2" xfId="0" applyFont="1" applyBorder="1">
      <alignment vertical="center"/>
    </xf>
    <xf numFmtId="49" fontId="14" fillId="0" borderId="2" xfId="0" applyNumberFormat="1" applyFont="1" applyFill="1" applyBorder="1" applyAlignment="1" applyProtection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3" xfId="0" applyFont="1" applyBorder="1" applyAlignment="1">
      <alignment vertical="center" wrapText="1"/>
    </xf>
    <xf numFmtId="0" fontId="20" fillId="0" borderId="3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0" fillId="3" borderId="2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24" fillId="0" borderId="2" xfId="0" applyFont="1" applyBorder="1">
      <alignment vertical="center"/>
    </xf>
    <xf numFmtId="0" fontId="25" fillId="0" borderId="2" xfId="0" applyFont="1" applyBorder="1">
      <alignment vertical="center"/>
    </xf>
    <xf numFmtId="0" fontId="20" fillId="0" borderId="3" xfId="0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right" vertical="center" wrapText="1"/>
    </xf>
    <xf numFmtId="4" fontId="20" fillId="0" borderId="3" xfId="0" applyNumberFormat="1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177" fontId="20" fillId="0" borderId="3" xfId="0" applyNumberFormat="1" applyFont="1" applyBorder="1" applyAlignment="1">
      <alignment horizontal="right" vertical="center" wrapText="1"/>
    </xf>
    <xf numFmtId="177" fontId="9" fillId="0" borderId="3" xfId="0" applyNumberFormat="1" applyFont="1" applyBorder="1" applyAlignment="1">
      <alignment horizontal="right" vertical="center" wrapText="1"/>
    </xf>
    <xf numFmtId="177" fontId="26" fillId="0" borderId="3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vertical="center" wrapText="1"/>
    </xf>
    <xf numFmtId="177" fontId="20" fillId="0" borderId="3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4" fillId="0" borderId="2" xfId="0" applyNumberFormat="1" applyFont="1" applyBorder="1">
      <alignment vertical="center"/>
    </xf>
    <xf numFmtId="178" fontId="25" fillId="0" borderId="2" xfId="0" applyNumberFormat="1" applyFont="1" applyBorder="1">
      <alignment vertical="center"/>
    </xf>
    <xf numFmtId="178" fontId="0" fillId="0" borderId="2" xfId="0" applyNumberFormat="1" applyFont="1" applyBorder="1">
      <alignment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2" xfId="0" applyFont="1" applyFill="1" applyBorder="1" applyAlignment="1">
      <alignment horizontal="left" vertical="center"/>
    </xf>
    <xf numFmtId="179" fontId="14" fillId="0" borderId="2" xfId="0" applyNumberFormat="1" applyFont="1" applyFill="1" applyBorder="1" applyAlignment="1" applyProtection="1">
      <alignment horizontal="right" vertical="center"/>
    </xf>
    <xf numFmtId="0" fontId="14" fillId="0" borderId="2" xfId="49" applyFont="1" applyFill="1" applyBorder="1" applyAlignment="1" applyProtection="1">
      <alignment vertical="center"/>
    </xf>
    <xf numFmtId="179" fontId="27" fillId="0" borderId="2" xfId="0" applyNumberFormat="1" applyFont="1" applyFill="1" applyBorder="1" applyAlignment="1">
      <alignment horizontal="right" vertical="center"/>
    </xf>
    <xf numFmtId="0" fontId="19" fillId="0" borderId="2" xfId="49" applyFont="1" applyFill="1" applyBorder="1" applyAlignment="1" applyProtection="1">
      <alignment vertical="center"/>
    </xf>
    <xf numFmtId="0" fontId="14" fillId="0" borderId="2" xfId="49" applyFont="1" applyBorder="1" applyAlignment="1" applyProtection="1">
      <alignment vertical="center"/>
    </xf>
    <xf numFmtId="0" fontId="19" fillId="0" borderId="2" xfId="49" applyFont="1" applyFill="1" applyBorder="1" applyAlignment="1" applyProtection="1">
      <alignment horizontal="center" vertical="center"/>
    </xf>
    <xf numFmtId="179" fontId="19" fillId="0" borderId="2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177" fontId="30" fillId="0" borderId="3" xfId="0" applyNumberFormat="1" applyFont="1" applyBorder="1" applyAlignment="1">
      <alignment horizontal="right" vertical="center" wrapText="1"/>
    </xf>
    <xf numFmtId="177" fontId="22" fillId="0" borderId="3" xfId="0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vertical="center" wrapText="1"/>
    </xf>
    <xf numFmtId="0" fontId="26" fillId="0" borderId="3" xfId="0" applyFont="1" applyBorder="1" applyAlignment="1">
      <alignment horizontal="right" vertical="center" wrapText="1"/>
    </xf>
    <xf numFmtId="0" fontId="29" fillId="0" borderId="3" xfId="0" applyFont="1" applyBorder="1" applyAlignment="1">
      <alignment vertical="center" wrapText="1"/>
    </xf>
    <xf numFmtId="4" fontId="29" fillId="0" borderId="3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1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B6" sqref="B6:K6"/>
    </sheetView>
  </sheetViews>
  <sheetFormatPr defaultColWidth="10" defaultRowHeight="13.5"/>
  <cols>
    <col min="1" max="1" width="2.875" customWidth="1"/>
    <col min="2" max="4" width="9.75" customWidth="1"/>
    <col min="5" max="5" width="11.5" customWidth="1"/>
    <col min="6" max="6" width="9.75" customWidth="1"/>
    <col min="7" max="7" width="11.5" customWidth="1"/>
    <col min="8" max="9" width="9.75" customWidth="1"/>
    <col min="10" max="10" width="8.75" customWidth="1"/>
    <col min="11" max="11" width="9.7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25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" customHeight="1" spans="1:11">
      <c r="A3" s="12"/>
      <c r="B3" s="12" t="s">
        <v>0</v>
      </c>
      <c r="C3" s="105">
        <v>407001</v>
      </c>
      <c r="D3" s="105"/>
      <c r="E3" s="12"/>
      <c r="F3" s="12"/>
      <c r="G3" s="12"/>
      <c r="H3" s="12"/>
      <c r="I3" s="12"/>
      <c r="J3" s="12"/>
      <c r="K3" s="12"/>
    </row>
    <row r="4" ht="22.7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25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6" customHeight="1" spans="1:11">
      <c r="A6" s="10"/>
      <c r="B6" s="106" t="s">
        <v>3</v>
      </c>
      <c r="C6" s="106"/>
      <c r="D6" s="106"/>
      <c r="E6" s="106"/>
      <c r="F6" s="106"/>
      <c r="G6" s="106"/>
      <c r="H6" s="106"/>
      <c r="I6" s="106"/>
      <c r="J6" s="106"/>
      <c r="K6" s="106"/>
    </row>
    <row r="7" ht="22.7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" customHeight="1" spans="1:11">
      <c r="A10" s="12"/>
      <c r="B10" s="12" t="s">
        <v>4</v>
      </c>
      <c r="C10" s="12"/>
      <c r="F10" s="107" t="s">
        <v>5</v>
      </c>
      <c r="G10" s="108">
        <v>45694</v>
      </c>
      <c r="H10" s="12"/>
      <c r="I10" s="12"/>
      <c r="J10" s="12"/>
      <c r="K10" s="12"/>
    </row>
    <row r="11" ht="22.7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" customHeight="1" spans="1:11">
      <c r="A12" s="12"/>
      <c r="B12" s="107" t="s">
        <v>6</v>
      </c>
      <c r="C12" s="109" t="s">
        <v>7</v>
      </c>
      <c r="D12" s="12"/>
      <c r="E12" s="107" t="s">
        <v>8</v>
      </c>
      <c r="F12" s="10" t="s">
        <v>9</v>
      </c>
      <c r="G12" s="12"/>
      <c r="H12" s="107" t="s">
        <v>10</v>
      </c>
      <c r="I12" s="10" t="s">
        <v>11</v>
      </c>
      <c r="J12" s="12"/>
      <c r="K12" s="12"/>
    </row>
    <row r="13" ht="14.25" customHeight="1" spans="1:11">
      <c r="A13" s="10"/>
      <c r="B13" s="10"/>
      <c r="C13" s="10" t="s">
        <v>12</v>
      </c>
      <c r="D13" s="10"/>
      <c r="E13" s="10"/>
      <c r="F13" s="10"/>
      <c r="G13" s="10"/>
      <c r="H13" s="10"/>
      <c r="I13" s="10"/>
      <c r="J13" s="10"/>
      <c r="K13" s="10"/>
    </row>
    <row r="14" ht="14.25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25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34" right="0.078740157480315" top="0.078740157480315" bottom="0.078740157480315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8" sqref="$A8:$XFD11"/>
    </sheetView>
  </sheetViews>
  <sheetFormatPr defaultColWidth="10" defaultRowHeight="13.5" outlineLevelCol="7"/>
  <cols>
    <col min="1" max="1" width="48.125" customWidth="1"/>
    <col min="2" max="2" width="9.75" customWidth="1"/>
    <col min="3" max="3" width="12.875" customWidth="1"/>
    <col min="4" max="4" width="9.75" customWidth="1"/>
    <col min="5" max="5" width="13.75" customWidth="1"/>
    <col min="6" max="6" width="14.875" customWidth="1"/>
    <col min="7" max="7" width="9.75" customWidth="1"/>
    <col min="8" max="8" width="10.25" customWidth="1"/>
  </cols>
  <sheetData>
    <row r="1" ht="14.25" customHeight="1" spans="1:8">
      <c r="A1" s="10"/>
      <c r="B1" s="10"/>
      <c r="C1" s="10"/>
      <c r="D1" s="10"/>
      <c r="E1" s="10"/>
      <c r="F1" s="10"/>
      <c r="G1" s="10"/>
      <c r="H1" s="10"/>
    </row>
    <row r="2" ht="39.95" customHeight="1" spans="1:8">
      <c r="A2" s="46" t="s">
        <v>238</v>
      </c>
      <c r="B2" s="46"/>
      <c r="C2" s="46"/>
      <c r="D2" s="46"/>
      <c r="E2" s="46"/>
      <c r="F2" s="46"/>
      <c r="G2" s="46"/>
      <c r="H2" s="46"/>
    </row>
    <row r="3" ht="22.7" customHeight="1" spans="1:8">
      <c r="A3" s="10"/>
      <c r="B3" s="10"/>
      <c r="C3" s="10"/>
      <c r="D3" s="10"/>
      <c r="E3" s="10"/>
      <c r="F3" s="10"/>
      <c r="G3" s="10"/>
      <c r="H3" s="47" t="s">
        <v>36</v>
      </c>
    </row>
    <row r="4" ht="22.7" customHeight="1" spans="1:8">
      <c r="A4" s="14" t="s">
        <v>188</v>
      </c>
      <c r="B4" s="14" t="s">
        <v>239</v>
      </c>
      <c r="C4" s="14"/>
      <c r="D4" s="14"/>
      <c r="E4" s="14"/>
      <c r="F4" s="14"/>
      <c r="G4" s="14" t="s">
        <v>240</v>
      </c>
      <c r="H4" s="14" t="s">
        <v>241</v>
      </c>
    </row>
    <row r="5" ht="22.7" customHeight="1" spans="1:8">
      <c r="A5" s="14"/>
      <c r="B5" s="14" t="s">
        <v>117</v>
      </c>
      <c r="C5" s="14" t="s">
        <v>242</v>
      </c>
      <c r="D5" s="14" t="s">
        <v>243</v>
      </c>
      <c r="E5" s="14" t="s">
        <v>244</v>
      </c>
      <c r="F5" s="14"/>
      <c r="G5" s="14"/>
      <c r="H5" s="14"/>
    </row>
    <row r="6" ht="27.75" customHeight="1" spans="1:8">
      <c r="A6" s="14"/>
      <c r="B6" s="14"/>
      <c r="C6" s="14"/>
      <c r="D6" s="14"/>
      <c r="E6" s="14" t="s">
        <v>245</v>
      </c>
      <c r="F6" s="14" t="s">
        <v>246</v>
      </c>
      <c r="G6" s="14"/>
      <c r="H6" s="14"/>
    </row>
    <row r="7" ht="22.7" customHeight="1" spans="1:8">
      <c r="A7" s="48" t="s">
        <v>117</v>
      </c>
      <c r="B7" s="49"/>
      <c r="C7" s="49"/>
      <c r="D7" s="49"/>
      <c r="E7" s="49"/>
      <c r="F7" s="49"/>
      <c r="G7" s="49"/>
      <c r="H7" s="49"/>
    </row>
    <row r="8" ht="22.7" customHeight="1" spans="1:8">
      <c r="A8" s="48"/>
      <c r="B8" s="49"/>
      <c r="C8" s="49"/>
      <c r="D8" s="49"/>
      <c r="E8" s="49"/>
      <c r="F8" s="49"/>
      <c r="G8" s="49"/>
      <c r="H8" s="49"/>
    </row>
    <row r="9" ht="22.7" customHeight="1" spans="1:8">
      <c r="A9" s="48"/>
      <c r="B9" s="49"/>
      <c r="C9" s="49"/>
      <c r="D9" s="49"/>
      <c r="E9" s="49"/>
      <c r="F9" s="49"/>
      <c r="G9" s="49"/>
      <c r="H9" s="49"/>
    </row>
    <row r="10" ht="22.7" customHeight="1" spans="1:8">
      <c r="A10" s="48"/>
      <c r="B10" s="49"/>
      <c r="C10" s="49"/>
      <c r="D10" s="49"/>
      <c r="E10" s="49"/>
      <c r="F10" s="49"/>
      <c r="G10" s="49"/>
      <c r="H10" s="49"/>
    </row>
    <row r="11" ht="22.7" customHeight="1" spans="1:8">
      <c r="A11" s="48"/>
      <c r="B11" s="49"/>
      <c r="C11" s="49"/>
      <c r="D11" s="49"/>
      <c r="E11" s="49"/>
      <c r="F11" s="49"/>
      <c r="G11" s="49"/>
      <c r="H11" s="49"/>
    </row>
    <row r="12" ht="22.7" customHeight="1" spans="1:8">
      <c r="A12" s="48"/>
      <c r="B12" s="49"/>
      <c r="C12" s="49"/>
      <c r="D12" s="49"/>
      <c r="E12" s="49"/>
      <c r="F12" s="49"/>
      <c r="G12" s="49"/>
      <c r="H12" s="49"/>
    </row>
    <row r="13" ht="22.7" customHeight="1" spans="1:8">
      <c r="A13" s="48"/>
      <c r="B13" s="49"/>
      <c r="C13" s="49"/>
      <c r="D13" s="49"/>
      <c r="E13" s="49"/>
      <c r="F13" s="49"/>
      <c r="G13" s="49"/>
      <c r="H13" s="49"/>
    </row>
    <row r="14" ht="22.7" customHeight="1" spans="1:8">
      <c r="A14" s="48"/>
      <c r="B14" s="49"/>
      <c r="C14" s="49"/>
      <c r="D14" s="49"/>
      <c r="E14" s="49"/>
      <c r="F14" s="49"/>
      <c r="G14" s="49"/>
      <c r="H14" s="49"/>
    </row>
    <row r="15" ht="22.7" customHeight="1" spans="1:8">
      <c r="A15" s="48"/>
      <c r="B15" s="49"/>
      <c r="C15" s="49"/>
      <c r="D15" s="49"/>
      <c r="E15" s="49"/>
      <c r="F15" s="49"/>
      <c r="G15" s="49"/>
      <c r="H15" s="49"/>
    </row>
    <row r="16" ht="22.7" customHeight="1" spans="1:8">
      <c r="A16" s="48"/>
      <c r="B16" s="49"/>
      <c r="C16" s="49"/>
      <c r="D16" s="49"/>
      <c r="E16" s="49"/>
      <c r="F16" s="49"/>
      <c r="G16" s="49"/>
      <c r="H16" s="49"/>
    </row>
    <row r="17" ht="22.7" customHeight="1" spans="1:8">
      <c r="A17" s="48"/>
      <c r="B17" s="49"/>
      <c r="C17" s="49"/>
      <c r="D17" s="49"/>
      <c r="E17" s="49"/>
      <c r="F17" s="49"/>
      <c r="G17" s="49"/>
      <c r="H17" s="49"/>
    </row>
    <row r="18" ht="22.7" customHeight="1" spans="1:8">
      <c r="A18" s="48"/>
      <c r="B18" s="49"/>
      <c r="C18" s="49"/>
      <c r="D18" s="49"/>
      <c r="E18" s="49"/>
      <c r="F18" s="49"/>
      <c r="G18" s="49"/>
      <c r="H18" s="49"/>
    </row>
    <row r="19" ht="22.7" customHeight="1" spans="1:8">
      <c r="A19" s="15"/>
      <c r="B19" s="16"/>
      <c r="C19" s="16"/>
      <c r="D19" s="16"/>
      <c r="E19" s="16"/>
      <c r="F19" s="16"/>
      <c r="G19" s="16"/>
      <c r="H1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9" right="0.748031496062992" top="0.7" bottom="0.275590551181102" header="0.48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7" workbookViewId="0">
      <selection activeCell="A14" sqref="$A14:$XFD15"/>
    </sheetView>
  </sheetViews>
  <sheetFormatPr defaultColWidth="10" defaultRowHeight="15"/>
  <cols>
    <col min="1" max="1" width="9.75" customWidth="1"/>
    <col min="2" max="2" width="12" style="17" customWidth="1"/>
    <col min="3" max="3" width="27.5" style="17" customWidth="1"/>
    <col min="4" max="4" width="11.375" customWidth="1"/>
    <col min="5" max="5" width="12.5" customWidth="1"/>
    <col min="6" max="6" width="13" customWidth="1"/>
    <col min="7" max="10" width="9.75" customWidth="1"/>
  </cols>
  <sheetData>
    <row r="1" ht="14.25" customHeight="1" spans="1:10">
      <c r="A1" s="10"/>
      <c r="B1" s="27"/>
      <c r="C1" s="28"/>
      <c r="D1" s="10"/>
      <c r="E1" s="10"/>
      <c r="F1" s="10"/>
      <c r="G1" s="10"/>
      <c r="H1" s="10"/>
      <c r="I1" s="10"/>
      <c r="J1" s="10"/>
    </row>
    <row r="2" ht="39.95" customHeight="1" spans="1:10">
      <c r="A2" s="11" t="s">
        <v>247</v>
      </c>
      <c r="B2" s="20"/>
      <c r="C2" s="20"/>
      <c r="D2" s="11"/>
      <c r="E2" s="11"/>
      <c r="F2" s="11"/>
      <c r="G2" s="10"/>
      <c r="H2" s="10"/>
      <c r="I2" s="10"/>
      <c r="J2" s="10"/>
    </row>
    <row r="3" ht="22.7" customHeight="1" spans="1:10">
      <c r="A3" s="12"/>
      <c r="D3" s="12"/>
      <c r="E3" s="12"/>
      <c r="F3" s="12" t="s">
        <v>36</v>
      </c>
      <c r="G3" s="10"/>
      <c r="H3" s="10"/>
      <c r="I3" s="10"/>
      <c r="J3" s="10"/>
    </row>
    <row r="4" ht="22.7" customHeight="1" spans="1:10">
      <c r="A4" s="29" t="s">
        <v>248</v>
      </c>
      <c r="B4" s="30" t="s">
        <v>249</v>
      </c>
      <c r="C4" s="31" t="s">
        <v>250</v>
      </c>
      <c r="D4" s="29" t="s">
        <v>117</v>
      </c>
      <c r="E4" s="29" t="s">
        <v>114</v>
      </c>
      <c r="F4" s="29" t="s">
        <v>115</v>
      </c>
      <c r="G4" s="10"/>
      <c r="H4" s="10"/>
      <c r="I4" s="10"/>
      <c r="J4" s="10"/>
    </row>
    <row r="5" ht="27.95" customHeight="1" spans="1:10">
      <c r="A5" s="29"/>
      <c r="B5" s="32"/>
      <c r="C5" s="33" t="s">
        <v>117</v>
      </c>
      <c r="D5" s="34">
        <f>E5+F5</f>
        <v>578340.47</v>
      </c>
      <c r="E5" s="35">
        <f>E6</f>
        <v>328340.47</v>
      </c>
      <c r="F5" s="35">
        <f>F6</f>
        <v>250000</v>
      </c>
      <c r="G5" s="12"/>
      <c r="H5" s="12"/>
      <c r="I5" s="12"/>
      <c r="J5" s="12"/>
    </row>
    <row r="6" s="26" customFormat="1" ht="27.95" customHeight="1" spans="1:6">
      <c r="A6" s="36">
        <v>1</v>
      </c>
      <c r="B6" s="37" t="s">
        <v>216</v>
      </c>
      <c r="C6" s="38" t="s">
        <v>217</v>
      </c>
      <c r="D6" s="34">
        <f t="shared" ref="D6:D13" si="0">E6+F6</f>
        <v>578340.47</v>
      </c>
      <c r="E6" s="35">
        <f>SUM(E7:E13)</f>
        <v>328340.47</v>
      </c>
      <c r="F6" s="35">
        <f>SUM(F7:F13)</f>
        <v>250000</v>
      </c>
    </row>
    <row r="7" ht="27.95" customHeight="1" spans="1:6">
      <c r="A7" s="39">
        <v>2</v>
      </c>
      <c r="B7" s="40" t="s">
        <v>218</v>
      </c>
      <c r="C7" s="41" t="s">
        <v>219</v>
      </c>
      <c r="D7" s="42">
        <f t="shared" si="0"/>
        <v>340000</v>
      </c>
      <c r="E7" s="43">
        <v>90000</v>
      </c>
      <c r="F7" s="43">
        <v>250000</v>
      </c>
    </row>
    <row r="8" ht="27.95" customHeight="1" spans="1:6">
      <c r="A8" s="39">
        <v>3</v>
      </c>
      <c r="B8" s="40" t="s">
        <v>220</v>
      </c>
      <c r="C8" s="41" t="s">
        <v>221</v>
      </c>
      <c r="D8" s="42">
        <f t="shared" si="0"/>
        <v>30000</v>
      </c>
      <c r="E8" s="43">
        <v>30000</v>
      </c>
      <c r="F8" s="44"/>
    </row>
    <row r="9" ht="27.95" customHeight="1" spans="1:6">
      <c r="A9" s="39">
        <v>4</v>
      </c>
      <c r="B9" s="40" t="s">
        <v>222</v>
      </c>
      <c r="C9" s="41" t="s">
        <v>223</v>
      </c>
      <c r="D9" s="42">
        <f t="shared" si="0"/>
        <v>30000</v>
      </c>
      <c r="E9" s="43">
        <v>30000</v>
      </c>
      <c r="F9" s="44"/>
    </row>
    <row r="10" ht="27.95" customHeight="1" spans="1:6">
      <c r="A10" s="39">
        <v>5</v>
      </c>
      <c r="B10" s="40" t="s">
        <v>224</v>
      </c>
      <c r="C10" s="41" t="s">
        <v>225</v>
      </c>
      <c r="D10" s="42">
        <f t="shared" si="0"/>
        <v>30000</v>
      </c>
      <c r="E10" s="43">
        <v>30000</v>
      </c>
      <c r="F10" s="44"/>
    </row>
    <row r="11" ht="27.95" customHeight="1" spans="1:6">
      <c r="A11" s="39">
        <v>6</v>
      </c>
      <c r="B11" s="40" t="s">
        <v>226</v>
      </c>
      <c r="C11" s="41" t="s">
        <v>227</v>
      </c>
      <c r="D11" s="42">
        <f t="shared" si="0"/>
        <v>25861.5</v>
      </c>
      <c r="E11" s="43">
        <v>25861.5</v>
      </c>
      <c r="F11" s="44"/>
    </row>
    <row r="12" ht="27.95" customHeight="1" spans="1:6">
      <c r="A12" s="39">
        <v>7</v>
      </c>
      <c r="B12" s="40" t="s">
        <v>228</v>
      </c>
      <c r="C12" s="41" t="s">
        <v>229</v>
      </c>
      <c r="D12" s="42">
        <f t="shared" si="0"/>
        <v>23478.97</v>
      </c>
      <c r="E12" s="43">
        <v>23478.97</v>
      </c>
      <c r="F12" s="44"/>
    </row>
    <row r="13" ht="27.95" customHeight="1" spans="1:6">
      <c r="A13" s="39">
        <v>8</v>
      </c>
      <c r="B13" s="40" t="s">
        <v>230</v>
      </c>
      <c r="C13" s="41" t="s">
        <v>231</v>
      </c>
      <c r="D13" s="42">
        <f t="shared" si="0"/>
        <v>99000</v>
      </c>
      <c r="E13" s="43">
        <v>99000</v>
      </c>
      <c r="F13" s="44"/>
    </row>
    <row r="14" ht="27.95" customHeight="1" spans="1:6">
      <c r="A14" s="39"/>
      <c r="B14" s="40"/>
      <c r="C14" s="41"/>
      <c r="D14" s="42"/>
      <c r="E14" s="43"/>
      <c r="F14" s="44"/>
    </row>
    <row r="15" ht="27.95" customHeight="1" spans="1:6">
      <c r="A15" s="39"/>
      <c r="B15" s="40"/>
      <c r="C15" s="41"/>
      <c r="D15" s="42"/>
      <c r="E15" s="43"/>
      <c r="F15" s="44"/>
    </row>
    <row r="16" ht="27.95" customHeight="1" spans="1:6">
      <c r="A16" s="39"/>
      <c r="B16" s="40"/>
      <c r="C16" s="41"/>
      <c r="D16" s="42"/>
      <c r="E16" s="43"/>
      <c r="F16" s="44"/>
    </row>
    <row r="17" ht="27.95" customHeight="1" spans="1:6">
      <c r="A17" s="39"/>
      <c r="B17" s="40"/>
      <c r="C17" s="41"/>
      <c r="D17" s="42"/>
      <c r="E17" s="43"/>
      <c r="F17" s="44"/>
    </row>
    <row r="18" ht="27.95" customHeight="1" spans="1:6">
      <c r="A18" s="39"/>
      <c r="B18" s="40"/>
      <c r="C18" s="41"/>
      <c r="D18" s="42"/>
      <c r="E18" s="43"/>
      <c r="F18" s="44"/>
    </row>
    <row r="19" ht="27.95" customHeight="1" spans="1:6">
      <c r="A19" s="39"/>
      <c r="B19" s="40"/>
      <c r="C19" s="41"/>
      <c r="D19" s="42"/>
      <c r="E19" s="43"/>
      <c r="F19" s="44"/>
    </row>
    <row r="20" ht="27.95" customHeight="1" spans="1:6">
      <c r="A20" s="44"/>
      <c r="B20" s="45"/>
      <c r="C20" s="40"/>
      <c r="D20" s="44"/>
      <c r="E20" s="44"/>
      <c r="F20" s="44"/>
    </row>
    <row r="21" ht="27.95" customHeight="1" spans="1:6">
      <c r="A21" s="44"/>
      <c r="B21" s="45"/>
      <c r="C21" s="40"/>
      <c r="D21" s="44"/>
      <c r="E21" s="44"/>
      <c r="F21" s="44"/>
    </row>
    <row r="22" ht="27.95" customHeight="1" spans="1:6">
      <c r="A22" s="44"/>
      <c r="B22" s="45"/>
      <c r="C22" s="40"/>
      <c r="D22" s="44"/>
      <c r="E22" s="44"/>
      <c r="F22" s="44"/>
    </row>
    <row r="23" ht="27.95" customHeight="1" spans="1:6">
      <c r="A23" s="44"/>
      <c r="B23" s="45"/>
      <c r="C23" s="40"/>
      <c r="D23" s="44"/>
      <c r="E23" s="44"/>
      <c r="F23" s="44"/>
    </row>
    <row r="24" ht="27.95" customHeight="1" spans="1:6">
      <c r="A24" s="44"/>
      <c r="B24" s="45"/>
      <c r="C24" s="40"/>
      <c r="D24" s="44"/>
      <c r="E24" s="44"/>
      <c r="F24" s="44"/>
    </row>
    <row r="25" ht="27.95" customHeight="1" spans="1:6">
      <c r="A25" s="44"/>
      <c r="B25" s="45"/>
      <c r="C25" s="40"/>
      <c r="D25" s="44"/>
      <c r="E25" s="44"/>
      <c r="F25" s="44"/>
    </row>
    <row r="31" ht="13.5" spans="2:3">
      <c r="B31" s="18"/>
      <c r="C31" s="18"/>
    </row>
    <row r="32" ht="13.5" spans="2:3">
      <c r="B32" s="18"/>
      <c r="C32" s="18"/>
    </row>
    <row r="33" ht="13.5" spans="2:3">
      <c r="B33" s="18"/>
      <c r="C33" s="18"/>
    </row>
  </sheetData>
  <mergeCells count="1">
    <mergeCell ref="A2:F2"/>
  </mergeCells>
  <pageMargins left="0.82" right="0.75" top="0.68" bottom="0.270000010728836" header="0.16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showGridLines="0" showZeros="0" topLeftCell="A4" workbookViewId="0">
      <selection activeCell="A7" sqref="$A7:$XFD11"/>
    </sheetView>
  </sheetViews>
  <sheetFormatPr defaultColWidth="7.875" defaultRowHeight="12.75" customHeight="1"/>
  <cols>
    <col min="1" max="1" width="17" style="17" customWidth="1"/>
    <col min="2" max="2" width="41.375" style="17" customWidth="1"/>
    <col min="3" max="3" width="29.375" style="17" customWidth="1"/>
    <col min="4" max="4" width="2.5" style="17" customWidth="1"/>
    <col min="5" max="16" width="8" style="17"/>
    <col min="17" max="16384" width="7.875" style="18"/>
  </cols>
  <sheetData>
    <row r="1" ht="15" customHeight="1" spans="1:16">
      <c r="A1" s="19"/>
      <c r="B1" s="19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0" t="s">
        <v>251</v>
      </c>
      <c r="B2" s="20"/>
      <c r="C2" s="20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1" t="s">
        <v>36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2" t="s">
        <v>252</v>
      </c>
      <c r="B4" s="22"/>
      <c r="C4" s="23" t="s">
        <v>40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2" t="s">
        <v>253</v>
      </c>
      <c r="B5" s="22" t="s">
        <v>254</v>
      </c>
      <c r="C5" s="23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ht="25.5" customHeight="1" spans="1:16">
      <c r="A6" s="22" t="s">
        <v>117</v>
      </c>
      <c r="B6" s="22"/>
      <c r="C6" s="23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ht="25.5" customHeight="1" spans="1:16">
      <c r="A7" s="22"/>
      <c r="B7" s="22"/>
      <c r="C7" s="23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</row>
    <row r="8" ht="25.5" customHeight="1" spans="1:16">
      <c r="A8" s="22"/>
      <c r="B8" s="22"/>
      <c r="C8" s="2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5.5" customHeight="1" spans="1:16">
      <c r="A9" s="22"/>
      <c r="B9" s="22"/>
      <c r="C9" s="23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5.5" customHeight="1" spans="1:16">
      <c r="A10" s="22"/>
      <c r="B10" s="22"/>
      <c r="C10" s="23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ht="25.5" customHeight="1" spans="1:16">
      <c r="A11" s="22"/>
      <c r="B11" s="22"/>
      <c r="C11" s="23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ht="25.5" customHeight="1" spans="1:16">
      <c r="A12" s="22"/>
      <c r="B12" s="22"/>
      <c r="C12" s="23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ht="25.5" customHeight="1" spans="1:16">
      <c r="A13" s="22"/>
      <c r="B13" s="22"/>
      <c r="C13" s="23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ht="25.5" customHeight="1" spans="1:16">
      <c r="A14" s="22"/>
      <c r="B14" s="22"/>
      <c r="C14" s="23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ht="25.5" customHeight="1" spans="1:16">
      <c r="A15" s="22"/>
      <c r="B15" s="22"/>
      <c r="C15" s="23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ht="25.5" customHeight="1" spans="1:16">
      <c r="A16" s="22"/>
      <c r="B16" s="22"/>
      <c r="C16" s="23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ht="25.5" customHeight="1" spans="1:16">
      <c r="A17" s="22"/>
      <c r="B17" s="22"/>
      <c r="C17" s="23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ht="26.25" customHeight="1" spans="1:16">
      <c r="A18" s="24"/>
      <c r="B18" s="24"/>
      <c r="C18" s="25">
        <v>0</v>
      </c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ht="26.25" customHeight="1" spans="1:16">
      <c r="A19" s="24"/>
      <c r="B19" s="24"/>
      <c r="C19" s="25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ht="26.25" customHeight="1" spans="1:16">
      <c r="A20" s="24"/>
      <c r="B20" s="24"/>
      <c r="C20" s="25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ht="26.25" customHeight="1" spans="1:3">
      <c r="A21" s="24"/>
      <c r="B21" s="24"/>
      <c r="C21" s="25"/>
    </row>
    <row r="22" ht="26.25" customHeight="1" spans="1:3">
      <c r="A22" s="24"/>
      <c r="B22" s="24"/>
      <c r="C22" s="25"/>
    </row>
    <row r="23" ht="26.25" customHeight="1" spans="1:3">
      <c r="A23" s="24"/>
      <c r="B23" s="24"/>
      <c r="C23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61" right="0.393700787401575" top="1.26" bottom="0.78740157480315" header="0.2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5" sqref="$A5:$XFD8"/>
    </sheetView>
  </sheetViews>
  <sheetFormatPr defaultColWidth="10" defaultRowHeight="13.5" outlineLevelCol="4"/>
  <cols>
    <col min="1" max="1" width="23.25" customWidth="1"/>
    <col min="2" max="2" width="18.25" customWidth="1"/>
    <col min="3" max="3" width="21.75" customWidth="1"/>
    <col min="4" max="4" width="24.25" customWidth="1"/>
    <col min="5" max="5" width="29.37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255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3" t="s">
        <v>36</v>
      </c>
    </row>
    <row r="4" ht="22.7" customHeight="1" spans="1:5">
      <c r="A4" s="14" t="s">
        <v>188</v>
      </c>
      <c r="B4" s="14" t="s">
        <v>117</v>
      </c>
      <c r="C4" s="14" t="s">
        <v>256</v>
      </c>
      <c r="D4" s="14" t="s">
        <v>257</v>
      </c>
      <c r="E4" s="14" t="s">
        <v>258</v>
      </c>
    </row>
    <row r="5" ht="22.7" customHeight="1" spans="1:5">
      <c r="A5" s="14"/>
      <c r="B5" s="14"/>
      <c r="C5" s="14"/>
      <c r="D5" s="14"/>
      <c r="E5" s="14"/>
    </row>
    <row r="6" ht="22.7" customHeight="1" spans="1:5">
      <c r="A6" s="14"/>
      <c r="B6" s="14"/>
      <c r="C6" s="14"/>
      <c r="D6" s="14"/>
      <c r="E6" s="14"/>
    </row>
    <row r="7" ht="22.7" customHeight="1" spans="1:5">
      <c r="A7" s="14"/>
      <c r="B7" s="14"/>
      <c r="C7" s="14"/>
      <c r="D7" s="14"/>
      <c r="E7" s="14"/>
    </row>
    <row r="8" ht="22.7" customHeight="1" spans="1:5">
      <c r="A8" s="14"/>
      <c r="B8" s="14"/>
      <c r="C8" s="14"/>
      <c r="D8" s="14"/>
      <c r="E8" s="14"/>
    </row>
    <row r="9" ht="22.7" customHeight="1" spans="1:5">
      <c r="A9" s="14"/>
      <c r="B9" s="14"/>
      <c r="C9" s="14"/>
      <c r="D9" s="14"/>
      <c r="E9" s="14"/>
    </row>
    <row r="10" ht="22.7" customHeight="1" spans="1:5">
      <c r="A10" s="14"/>
      <c r="B10" s="14"/>
      <c r="C10" s="14"/>
      <c r="D10" s="14"/>
      <c r="E10" s="14"/>
    </row>
    <row r="11" ht="22.7" customHeight="1" spans="1:5">
      <c r="A11" s="14"/>
      <c r="B11" s="14"/>
      <c r="C11" s="14"/>
      <c r="D11" s="14"/>
      <c r="E11" s="14"/>
    </row>
    <row r="12" ht="22.7" customHeight="1" spans="1:5">
      <c r="A12" s="14"/>
      <c r="B12" s="14"/>
      <c r="C12" s="14"/>
      <c r="D12" s="14"/>
      <c r="E12" s="14"/>
    </row>
    <row r="13" ht="22.7" customHeight="1" spans="1:5">
      <c r="A13" s="14"/>
      <c r="B13" s="14"/>
      <c r="C13" s="14"/>
      <c r="D13" s="14"/>
      <c r="E13" s="14"/>
    </row>
    <row r="14" ht="22.7" customHeight="1" spans="1:5">
      <c r="A14" s="14"/>
      <c r="B14" s="14"/>
      <c r="C14" s="14"/>
      <c r="D14" s="14"/>
      <c r="E14" s="14"/>
    </row>
    <row r="15" ht="22.7" customHeight="1" spans="1:5">
      <c r="A15" s="14"/>
      <c r="B15" s="14"/>
      <c r="C15" s="14"/>
      <c r="D15" s="14"/>
      <c r="E15" s="14"/>
    </row>
    <row r="16" ht="22.7" customHeight="1" spans="1:5">
      <c r="A16" s="15"/>
      <c r="B16" s="16"/>
      <c r="C16" s="16"/>
      <c r="D16" s="16"/>
      <c r="E16" s="16"/>
    </row>
  </sheetData>
  <mergeCells count="1">
    <mergeCell ref="A2:E2"/>
  </mergeCells>
  <pageMargins left="1.33" right="0.748031496062992" top="0.78" bottom="0.275590551181102" header="0.44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"/>
  <sheetViews>
    <sheetView topLeftCell="A13" workbookViewId="0">
      <selection activeCell="A5" sqref="$A5:$XFD22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9.25" customHeight="1" spans="1:2">
      <c r="A1" s="1" t="s">
        <v>259</v>
      </c>
      <c r="B1" s="1"/>
    </row>
    <row r="2" ht="18.75" customHeight="1" spans="1:2">
      <c r="A2" s="2" t="s">
        <v>260</v>
      </c>
      <c r="B2" s="2"/>
    </row>
    <row r="3" ht="23.25" customHeight="1" spans="1:2">
      <c r="A3" s="3" t="s">
        <v>39</v>
      </c>
      <c r="B3" s="4" t="s">
        <v>40</v>
      </c>
    </row>
    <row r="4" ht="23.25" customHeight="1" spans="1:2">
      <c r="A4" s="3"/>
      <c r="B4" s="4"/>
    </row>
    <row r="5" ht="30.75" customHeight="1" spans="1:2">
      <c r="A5" s="3"/>
      <c r="B5" s="4"/>
    </row>
    <row r="6" ht="30.75" customHeight="1" spans="1:2">
      <c r="A6" s="3"/>
      <c r="B6" s="4"/>
    </row>
    <row r="7" ht="30.75" customHeight="1" spans="1:2">
      <c r="A7" s="3"/>
      <c r="B7" s="4"/>
    </row>
    <row r="8" ht="30.75" customHeight="1" spans="1:2">
      <c r="A8" s="3"/>
      <c r="B8" s="4"/>
    </row>
    <row r="9" ht="30.75" customHeight="1" spans="1:2">
      <c r="A9" s="3"/>
      <c r="B9" s="4"/>
    </row>
    <row r="10" ht="30.75" customHeight="1" spans="1:2">
      <c r="A10" s="3"/>
      <c r="B10" s="4"/>
    </row>
    <row r="11" ht="30.75" customHeight="1" spans="1:2">
      <c r="A11" s="3"/>
      <c r="B11" s="4"/>
    </row>
    <row r="12" ht="30.75" customHeight="1" spans="1:2">
      <c r="A12" s="5"/>
      <c r="B12" s="4"/>
    </row>
    <row r="13" ht="30.75" customHeight="1" spans="1:2">
      <c r="A13" s="6"/>
      <c r="B13" s="7"/>
    </row>
    <row r="14" ht="30.75" customHeight="1" spans="1:2">
      <c r="A14" s="8"/>
      <c r="B14" s="7"/>
    </row>
    <row r="15" ht="30.75" customHeight="1" spans="1:2">
      <c r="A15" s="8"/>
      <c r="B15" s="7"/>
    </row>
    <row r="16" ht="30.75" customHeight="1" spans="1:2">
      <c r="A16" s="8"/>
      <c r="B16" s="7"/>
    </row>
    <row r="17" ht="30.75" customHeight="1" spans="1:2">
      <c r="A17" s="8"/>
      <c r="B17" s="7"/>
    </row>
    <row r="18" ht="30.75" customHeight="1" spans="1:2">
      <c r="A18" s="8"/>
      <c r="B18" s="7"/>
    </row>
    <row r="19" ht="30.75" customHeight="1" spans="1:2">
      <c r="A19" s="8"/>
      <c r="B19" s="7"/>
    </row>
    <row r="20" ht="30.75" customHeight="1" spans="1:2">
      <c r="A20" s="8"/>
      <c r="B20" s="7"/>
    </row>
    <row r="21" ht="30.75" customHeight="1" spans="1:2">
      <c r="A21" s="8"/>
      <c r="B21" s="7"/>
    </row>
    <row r="22" ht="30.75" customHeight="1" spans="1:2">
      <c r="A22" s="8"/>
      <c r="B22" s="7"/>
    </row>
    <row r="23" spans="1:1">
      <c r="A23" s="9" t="s">
        <v>261</v>
      </c>
    </row>
  </sheetData>
  <mergeCells count="4">
    <mergeCell ref="A1:B1"/>
    <mergeCell ref="A2:B2"/>
    <mergeCell ref="A3:A4"/>
    <mergeCell ref="B3:B4"/>
  </mergeCells>
  <pageMargins left="1.1" right="0.75" top="1.31" bottom="1" header="0.7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A3" sqref="$A3:$XFD15"/>
    </sheetView>
  </sheetViews>
  <sheetFormatPr defaultColWidth="10" defaultRowHeight="13.5" outlineLevelCol="2"/>
  <cols>
    <col min="1" max="1" width="5" customWidth="1"/>
    <col min="2" max="2" width="49.75" customWidth="1"/>
    <col min="3" max="3" width="28.25" customWidth="1"/>
  </cols>
  <sheetData>
    <row r="1" ht="35.45" customHeight="1" spans="1:2">
      <c r="A1" s="10"/>
      <c r="B1" s="10"/>
    </row>
    <row r="2" ht="39.2" customHeight="1" spans="1:3">
      <c r="A2" s="10"/>
      <c r="B2" s="101" t="s">
        <v>13</v>
      </c>
      <c r="C2" s="101"/>
    </row>
    <row r="3" ht="54" customHeight="1" spans="1:3">
      <c r="A3" s="102"/>
      <c r="B3" s="103" t="s">
        <v>14</v>
      </c>
      <c r="C3" s="103" t="s">
        <v>15</v>
      </c>
    </row>
    <row r="4" ht="54" customHeight="1" spans="1:3">
      <c r="A4" s="91"/>
      <c r="B4" s="104" t="s">
        <v>16</v>
      </c>
      <c r="C4" s="34" t="s">
        <v>17</v>
      </c>
    </row>
    <row r="5" ht="54" customHeight="1" spans="1:3">
      <c r="A5" s="91"/>
      <c r="B5" s="104" t="s">
        <v>18</v>
      </c>
      <c r="C5" s="34" t="s">
        <v>19</v>
      </c>
    </row>
    <row r="6" ht="54" customHeight="1" spans="1:3">
      <c r="A6" s="91"/>
      <c r="B6" s="104" t="s">
        <v>20</v>
      </c>
      <c r="C6" s="34" t="s">
        <v>21</v>
      </c>
    </row>
    <row r="7" ht="54" customHeight="1" spans="1:3">
      <c r="A7" s="91"/>
      <c r="B7" s="104" t="s">
        <v>22</v>
      </c>
      <c r="C7" s="34"/>
    </row>
    <row r="8" ht="54" customHeight="1" spans="1:3">
      <c r="A8" s="91"/>
      <c r="B8" s="104" t="s">
        <v>23</v>
      </c>
      <c r="C8" s="34" t="s">
        <v>24</v>
      </c>
    </row>
    <row r="9" ht="54" customHeight="1" spans="1:3">
      <c r="A9" s="91"/>
      <c r="B9" s="104" t="s">
        <v>25</v>
      </c>
      <c r="C9" s="34" t="s">
        <v>26</v>
      </c>
    </row>
    <row r="10" ht="54" customHeight="1" spans="1:3">
      <c r="A10" s="91"/>
      <c r="B10" s="104" t="s">
        <v>27</v>
      </c>
      <c r="C10" s="34" t="s">
        <v>28</v>
      </c>
    </row>
    <row r="11" ht="54" customHeight="1" spans="1:3">
      <c r="A11" s="91"/>
      <c r="B11" s="104" t="s">
        <v>29</v>
      </c>
      <c r="C11" s="34" t="s">
        <v>30</v>
      </c>
    </row>
    <row r="12" ht="54" customHeight="1" spans="1:3">
      <c r="A12" s="91"/>
      <c r="B12" s="104" t="s">
        <v>31</v>
      </c>
      <c r="C12" s="34"/>
    </row>
    <row r="13" ht="54" customHeight="1" spans="1:3">
      <c r="A13" s="10"/>
      <c r="B13" s="104" t="s">
        <v>32</v>
      </c>
      <c r="C13" s="34"/>
    </row>
    <row r="14" ht="54" customHeight="1" spans="1:3">
      <c r="A14" s="10"/>
      <c r="B14" s="104" t="s">
        <v>33</v>
      </c>
      <c r="C14" s="34" t="s">
        <v>17</v>
      </c>
    </row>
    <row r="15" ht="54" customHeight="1" spans="2:3">
      <c r="B15" s="104" t="s">
        <v>34</v>
      </c>
      <c r="C15" s="44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opLeftCell="A11" workbookViewId="0">
      <selection activeCell="A6" sqref="$A6:$XFD35"/>
    </sheetView>
  </sheetViews>
  <sheetFormatPr defaultColWidth="10" defaultRowHeight="13.5" outlineLevelCol="3"/>
  <cols>
    <col min="1" max="1" width="27" customWidth="1"/>
    <col min="2" max="2" width="16.75" customWidth="1"/>
    <col min="3" max="3" width="27" customWidth="1"/>
    <col min="4" max="4" width="14.5" customWidth="1"/>
  </cols>
  <sheetData>
    <row r="1" ht="14.25" customHeight="1" spans="1:4">
      <c r="A1" s="10"/>
      <c r="B1" s="10"/>
      <c r="C1" s="10"/>
      <c r="D1" s="10"/>
    </row>
    <row r="2" ht="39.95" customHeight="1" spans="1:4">
      <c r="A2" s="11" t="s">
        <v>35</v>
      </c>
      <c r="B2" s="11"/>
      <c r="C2" s="11"/>
      <c r="D2" s="11"/>
    </row>
    <row r="3" ht="22.7" customHeight="1" spans="1:4">
      <c r="A3" s="91"/>
      <c r="B3" s="91"/>
      <c r="C3" s="91"/>
      <c r="D3" s="92" t="s">
        <v>36</v>
      </c>
    </row>
    <row r="4" ht="22.7" customHeight="1" spans="1:4">
      <c r="A4" s="65" t="s">
        <v>37</v>
      </c>
      <c r="B4" s="65"/>
      <c r="C4" s="65" t="s">
        <v>38</v>
      </c>
      <c r="D4" s="65"/>
    </row>
    <row r="5" ht="22.7" customHeight="1" spans="1:4">
      <c r="A5" s="65" t="s">
        <v>39</v>
      </c>
      <c r="B5" s="65" t="s">
        <v>40</v>
      </c>
      <c r="C5" s="65" t="s">
        <v>39</v>
      </c>
      <c r="D5" s="65" t="s">
        <v>40</v>
      </c>
    </row>
    <row r="6" ht="19.5" customHeight="1" spans="1:4">
      <c r="A6" s="93" t="s">
        <v>41</v>
      </c>
      <c r="B6" s="94">
        <v>10228907.64</v>
      </c>
      <c r="C6" s="93" t="s">
        <v>42</v>
      </c>
      <c r="D6" s="95">
        <v>4110380.97</v>
      </c>
    </row>
    <row r="7" ht="19.5" customHeight="1" spans="1:4">
      <c r="A7" s="93" t="s">
        <v>43</v>
      </c>
      <c r="B7" s="73"/>
      <c r="C7" s="93" t="s">
        <v>44</v>
      </c>
      <c r="D7" s="96"/>
    </row>
    <row r="8" ht="19.5" customHeight="1" spans="1:4">
      <c r="A8" s="93" t="s">
        <v>45</v>
      </c>
      <c r="B8" s="73"/>
      <c r="C8" s="93" t="s">
        <v>46</v>
      </c>
      <c r="D8" s="96"/>
    </row>
    <row r="9" ht="19.5" customHeight="1" spans="1:4">
      <c r="A9" s="93" t="s">
        <v>47</v>
      </c>
      <c r="B9" s="73"/>
      <c r="C9" s="93" t="s">
        <v>48</v>
      </c>
      <c r="D9" s="96"/>
    </row>
    <row r="10" ht="19.5" customHeight="1" spans="1:4">
      <c r="A10" s="93" t="s">
        <v>49</v>
      </c>
      <c r="B10" s="73"/>
      <c r="C10" s="93" t="s">
        <v>50</v>
      </c>
      <c r="D10" s="96"/>
    </row>
    <row r="11" ht="19.5" customHeight="1" spans="1:4">
      <c r="A11" s="93" t="s">
        <v>51</v>
      </c>
      <c r="B11" s="73"/>
      <c r="C11" s="93" t="s">
        <v>52</v>
      </c>
      <c r="D11" s="96"/>
    </row>
    <row r="12" ht="19.5" customHeight="1" spans="1:4">
      <c r="A12" s="93" t="s">
        <v>53</v>
      </c>
      <c r="B12" s="73"/>
      <c r="C12" s="93" t="s">
        <v>54</v>
      </c>
      <c r="D12" s="96"/>
    </row>
    <row r="13" ht="19.5" customHeight="1" spans="1:4">
      <c r="A13" s="93" t="s">
        <v>55</v>
      </c>
      <c r="B13" s="73"/>
      <c r="C13" s="93" t="s">
        <v>56</v>
      </c>
      <c r="D13" s="96">
        <v>719196.17</v>
      </c>
    </row>
    <row r="14" ht="19.5" customHeight="1" spans="1:4">
      <c r="A14" s="93" t="s">
        <v>57</v>
      </c>
      <c r="B14" s="73"/>
      <c r="C14" s="93" t="s">
        <v>58</v>
      </c>
      <c r="D14" s="96"/>
    </row>
    <row r="15" ht="19.5" customHeight="1" spans="1:4">
      <c r="A15" s="93"/>
      <c r="B15" s="97"/>
      <c r="C15" s="93" t="s">
        <v>59</v>
      </c>
      <c r="D15" s="96">
        <v>259330.5</v>
      </c>
    </row>
    <row r="16" ht="19.5" customHeight="1" spans="1:4">
      <c r="A16" s="93"/>
      <c r="B16" s="97"/>
      <c r="C16" s="93" t="s">
        <v>60</v>
      </c>
      <c r="D16" s="98"/>
    </row>
    <row r="17" ht="19.5" customHeight="1" spans="1:4">
      <c r="A17" s="93"/>
      <c r="B17" s="97"/>
      <c r="C17" s="93" t="s">
        <v>61</v>
      </c>
      <c r="D17" s="98"/>
    </row>
    <row r="18" ht="19.5" customHeight="1" spans="1:4">
      <c r="A18" s="93"/>
      <c r="B18" s="97"/>
      <c r="C18" s="93" t="s">
        <v>62</v>
      </c>
      <c r="D18" s="98"/>
    </row>
    <row r="19" ht="19.5" customHeight="1" spans="1:4">
      <c r="A19" s="93"/>
      <c r="B19" s="97"/>
      <c r="C19" s="93" t="s">
        <v>63</v>
      </c>
      <c r="D19" s="98"/>
    </row>
    <row r="20" ht="19.5" customHeight="1" spans="1:4">
      <c r="A20" s="99"/>
      <c r="B20" s="100"/>
      <c r="C20" s="93" t="s">
        <v>64</v>
      </c>
      <c r="D20" s="98"/>
    </row>
    <row r="21" ht="19.5" customHeight="1" spans="1:4">
      <c r="A21" s="99"/>
      <c r="B21" s="100"/>
      <c r="C21" s="93" t="s">
        <v>65</v>
      </c>
      <c r="D21" s="98"/>
    </row>
    <row r="22" ht="19.5" customHeight="1" spans="1:4">
      <c r="A22" s="99"/>
      <c r="B22" s="100"/>
      <c r="C22" s="93" t="s">
        <v>66</v>
      </c>
      <c r="D22" s="98"/>
    </row>
    <row r="23" ht="19.5" customHeight="1" spans="1:4">
      <c r="A23" s="99"/>
      <c r="B23" s="100"/>
      <c r="C23" s="93" t="s">
        <v>67</v>
      </c>
      <c r="D23" s="98"/>
    </row>
    <row r="24" ht="19.5" customHeight="1" spans="1:4">
      <c r="A24" s="99"/>
      <c r="B24" s="100"/>
      <c r="C24" s="93" t="s">
        <v>68</v>
      </c>
      <c r="D24" s="98"/>
    </row>
    <row r="25" ht="19.5" customHeight="1" spans="1:4">
      <c r="A25" s="93"/>
      <c r="B25" s="97"/>
      <c r="C25" s="93" t="s">
        <v>69</v>
      </c>
      <c r="D25" s="98"/>
    </row>
    <row r="26" ht="19.5" customHeight="1" spans="1:4">
      <c r="A26" s="93"/>
      <c r="B26" s="97"/>
      <c r="C26" s="93" t="s">
        <v>70</v>
      </c>
      <c r="D26" s="96">
        <v>5140000</v>
      </c>
    </row>
    <row r="27" ht="19.5" customHeight="1" spans="1:4">
      <c r="A27" s="93"/>
      <c r="B27" s="97"/>
      <c r="C27" s="93" t="s">
        <v>71</v>
      </c>
      <c r="D27" s="98"/>
    </row>
    <row r="28" ht="19.5" customHeight="1" spans="1:4">
      <c r="A28" s="99"/>
      <c r="B28" s="100"/>
      <c r="C28" s="93" t="s">
        <v>72</v>
      </c>
      <c r="D28" s="98"/>
    </row>
    <row r="29" ht="19.5" customHeight="1" spans="1:4">
      <c r="A29" s="99"/>
      <c r="B29" s="100"/>
      <c r="C29" s="93" t="s">
        <v>73</v>
      </c>
      <c r="D29" s="98"/>
    </row>
    <row r="30" ht="19.5" customHeight="1" spans="1:4">
      <c r="A30" s="99"/>
      <c r="B30" s="100"/>
      <c r="C30" s="93" t="s">
        <v>74</v>
      </c>
      <c r="D30" s="98"/>
    </row>
    <row r="31" ht="19.5" customHeight="1" spans="1:4">
      <c r="A31" s="99"/>
      <c r="B31" s="100"/>
      <c r="C31" s="93" t="s">
        <v>75</v>
      </c>
      <c r="D31" s="98"/>
    </row>
    <row r="32" ht="19.5" customHeight="1" spans="1:4">
      <c r="A32" s="99"/>
      <c r="B32" s="100"/>
      <c r="C32" s="93" t="s">
        <v>76</v>
      </c>
      <c r="D32" s="98"/>
    </row>
    <row r="33" ht="19.5" customHeight="1" spans="1:4">
      <c r="A33" s="93"/>
      <c r="B33" s="93"/>
      <c r="C33" s="93" t="s">
        <v>77</v>
      </c>
      <c r="D33" s="98"/>
    </row>
    <row r="34" ht="19.5" customHeight="1" spans="1:4">
      <c r="A34" s="93"/>
      <c r="B34" s="93"/>
      <c r="C34" s="93" t="s">
        <v>78</v>
      </c>
      <c r="D34" s="98"/>
    </row>
    <row r="35" ht="19.5" customHeight="1" spans="1:4">
      <c r="A35" s="93"/>
      <c r="B35" s="93"/>
      <c r="C35" s="93" t="s">
        <v>79</v>
      </c>
      <c r="D35" s="98"/>
    </row>
    <row r="36" ht="22.7" customHeight="1" spans="1:4">
      <c r="A36" s="99" t="s">
        <v>80</v>
      </c>
      <c r="B36" s="100">
        <f>SUM(B6:B14)</f>
        <v>10228907.64</v>
      </c>
      <c r="C36" s="99" t="s">
        <v>81</v>
      </c>
      <c r="D36" s="100">
        <f>SUM(D6:D35)</f>
        <v>10228907.64</v>
      </c>
    </row>
    <row r="37" ht="22.7" customHeight="1" spans="1:4">
      <c r="A37" s="99" t="s">
        <v>82</v>
      </c>
      <c r="B37" s="100"/>
      <c r="C37" s="99" t="s">
        <v>83</v>
      </c>
      <c r="D37" s="100"/>
    </row>
    <row r="38" ht="22.7" customHeight="1" spans="1:4">
      <c r="A38" s="99" t="s">
        <v>84</v>
      </c>
      <c r="B38" s="97"/>
      <c r="C38" s="93"/>
      <c r="D38" s="97"/>
    </row>
    <row r="39" ht="22.7" customHeight="1" spans="1:4">
      <c r="A39" s="99" t="s">
        <v>85</v>
      </c>
      <c r="B39" s="100">
        <f>B36+B37</f>
        <v>10228907.64</v>
      </c>
      <c r="C39" s="99" t="s">
        <v>86</v>
      </c>
      <c r="D39" s="100">
        <f>D36+D37</f>
        <v>10228907.64</v>
      </c>
    </row>
  </sheetData>
  <mergeCells count="4">
    <mergeCell ref="A2:D2"/>
    <mergeCell ref="A3:C3"/>
    <mergeCell ref="A4:B4"/>
    <mergeCell ref="C4:D4"/>
  </mergeCells>
  <pageMargins left="0.75" right="0.75" top="0.1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topLeftCell="A15" workbookViewId="0">
      <selection activeCell="A5" sqref="$A5:$XFD32"/>
    </sheetView>
  </sheetViews>
  <sheetFormatPr defaultColWidth="7.875" defaultRowHeight="12.75" customHeight="1" outlineLevelCol="1"/>
  <cols>
    <col min="1" max="1" width="39.5" style="17" customWidth="1"/>
    <col min="2" max="2" width="35.625" style="17" customWidth="1"/>
    <col min="3" max="3" width="27.375" style="17" customWidth="1"/>
    <col min="4" max="16384" width="7.875" style="18"/>
  </cols>
  <sheetData>
    <row r="1" ht="24.75" customHeight="1" spans="1:1">
      <c r="A1" s="27"/>
    </row>
    <row r="2" ht="24.75" customHeight="1" spans="1:2">
      <c r="A2" s="20" t="s">
        <v>87</v>
      </c>
      <c r="B2" s="20"/>
    </row>
    <row r="3" ht="24.75" customHeight="1" spans="1:2">
      <c r="A3" s="82"/>
      <c r="B3" s="21" t="s">
        <v>36</v>
      </c>
    </row>
    <row r="4" ht="24" customHeight="1" spans="1:2">
      <c r="A4" s="31" t="s">
        <v>39</v>
      </c>
      <c r="B4" s="31" t="s">
        <v>40</v>
      </c>
    </row>
    <row r="5" ht="22.5" customHeight="1" spans="1:2">
      <c r="A5" s="83" t="s">
        <v>88</v>
      </c>
      <c r="B5" s="84">
        <v>10228907.64</v>
      </c>
    </row>
    <row r="6" ht="22.5" customHeight="1" spans="1:2">
      <c r="A6" s="85" t="s">
        <v>89</v>
      </c>
      <c r="B6" s="86"/>
    </row>
    <row r="7" ht="22.5" customHeight="1" spans="1:2">
      <c r="A7" s="85" t="s">
        <v>90</v>
      </c>
      <c r="B7" s="86"/>
    </row>
    <row r="8" ht="22.5" customHeight="1" spans="1:2">
      <c r="A8" s="83" t="s">
        <v>91</v>
      </c>
      <c r="B8" s="86">
        <f>B9+B10</f>
        <v>0</v>
      </c>
    </row>
    <row r="9" ht="22.5" customHeight="1" spans="1:2">
      <c r="A9" s="85" t="s">
        <v>89</v>
      </c>
      <c r="B9" s="86"/>
    </row>
    <row r="10" ht="22.5" customHeight="1" spans="1:2">
      <c r="A10" s="85" t="s">
        <v>90</v>
      </c>
      <c r="B10" s="86"/>
    </row>
    <row r="11" ht="22.5" customHeight="1" spans="1:2">
      <c r="A11" s="83" t="s">
        <v>92</v>
      </c>
      <c r="B11" s="86"/>
    </row>
    <row r="12" ht="22.5" customHeight="1" spans="1:2">
      <c r="A12" s="85" t="s">
        <v>89</v>
      </c>
      <c r="B12" s="86"/>
    </row>
    <row r="13" ht="22.5" customHeight="1" spans="1:2">
      <c r="A13" s="85" t="s">
        <v>90</v>
      </c>
      <c r="B13" s="86"/>
    </row>
    <row r="14" ht="22.5" customHeight="1" spans="1:2">
      <c r="A14" s="87" t="s">
        <v>93</v>
      </c>
      <c r="B14" s="86">
        <f>SUM(B15:B17)</f>
        <v>0</v>
      </c>
    </row>
    <row r="15" ht="22.5" customHeight="1" spans="1:2">
      <c r="A15" s="85" t="s">
        <v>94</v>
      </c>
      <c r="B15" s="86"/>
    </row>
    <row r="16" ht="22.5" customHeight="1" spans="1:2">
      <c r="A16" s="85" t="s">
        <v>95</v>
      </c>
      <c r="B16" s="86"/>
    </row>
    <row r="17" ht="22.5" customHeight="1" spans="1:2">
      <c r="A17" s="85" t="s">
        <v>96</v>
      </c>
      <c r="B17" s="86"/>
    </row>
    <row r="18" ht="22.5" customHeight="1" spans="1:2">
      <c r="A18" s="87" t="s">
        <v>97</v>
      </c>
      <c r="B18" s="86"/>
    </row>
    <row r="19" ht="22.5" customHeight="1" spans="1:2">
      <c r="A19" s="87" t="s">
        <v>98</v>
      </c>
      <c r="B19" s="86"/>
    </row>
    <row r="20" ht="22.5" customHeight="1" spans="1:2">
      <c r="A20" s="87" t="s">
        <v>99</v>
      </c>
      <c r="B20" s="86"/>
    </row>
    <row r="21" ht="22.5" customHeight="1" spans="1:2">
      <c r="A21" s="87" t="s">
        <v>100</v>
      </c>
      <c r="B21" s="86"/>
    </row>
    <row r="22" ht="22.5" customHeight="1" spans="1:2">
      <c r="A22" s="87" t="s">
        <v>101</v>
      </c>
      <c r="B22" s="84">
        <f>B23+B26+B29+B30</f>
        <v>0</v>
      </c>
    </row>
    <row r="23" ht="22.5" customHeight="1" spans="1:2">
      <c r="A23" s="85" t="s">
        <v>102</v>
      </c>
      <c r="B23" s="84">
        <f>B24+B25</f>
        <v>0</v>
      </c>
    </row>
    <row r="24" ht="22.5" customHeight="1" spans="1:2">
      <c r="A24" s="85" t="s">
        <v>103</v>
      </c>
      <c r="B24" s="84"/>
    </row>
    <row r="25" ht="22.5" customHeight="1" spans="1:2">
      <c r="A25" s="85" t="s">
        <v>104</v>
      </c>
      <c r="B25" s="84"/>
    </row>
    <row r="26" ht="22.5" customHeight="1" spans="1:2">
      <c r="A26" s="85" t="s">
        <v>105</v>
      </c>
      <c r="B26" s="84">
        <f>B27+B28</f>
        <v>0</v>
      </c>
    </row>
    <row r="27" ht="22.5" customHeight="1" spans="1:2">
      <c r="A27" s="85" t="s">
        <v>106</v>
      </c>
      <c r="B27" s="84"/>
    </row>
    <row r="28" ht="22.5" customHeight="1" spans="1:2">
      <c r="A28" s="85" t="s">
        <v>107</v>
      </c>
      <c r="B28" s="84"/>
    </row>
    <row r="29" ht="22.5" customHeight="1" spans="1:2">
      <c r="A29" s="85" t="s">
        <v>108</v>
      </c>
      <c r="B29" s="84"/>
    </row>
    <row r="30" ht="22.5" customHeight="1" spans="1:2">
      <c r="A30" s="85" t="s">
        <v>109</v>
      </c>
      <c r="B30" s="84"/>
    </row>
    <row r="31" ht="22.5" customHeight="1" spans="1:2">
      <c r="A31" s="88"/>
      <c r="B31" s="84"/>
    </row>
    <row r="32" ht="22.5" customHeight="1" spans="1:2">
      <c r="A32" s="89" t="s">
        <v>110</v>
      </c>
      <c r="B32" s="90">
        <f>B5+B8+B14+B18+B19+B20+B21+B22</f>
        <v>10228907.64</v>
      </c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13" workbookViewId="0">
      <selection activeCell="A4" sqref="$A4:$XFD21"/>
    </sheetView>
  </sheetViews>
  <sheetFormatPr defaultColWidth="10" defaultRowHeight="13.5" outlineLevelCol="4"/>
  <cols>
    <col min="1" max="1" width="17.125" customWidth="1"/>
    <col min="2" max="2" width="28.25" customWidth="1"/>
    <col min="3" max="3" width="13.75" customWidth="1"/>
    <col min="4" max="4" width="13.25" customWidth="1"/>
    <col min="5" max="5" width="12.625" customWidth="1"/>
  </cols>
  <sheetData>
    <row r="1" ht="14.25" customHeight="1" spans="1:5">
      <c r="A1" s="10"/>
      <c r="B1" s="10"/>
      <c r="C1" s="10"/>
      <c r="D1" s="10"/>
      <c r="E1" s="10"/>
    </row>
    <row r="2" ht="39.95" customHeight="1" spans="1:5">
      <c r="A2" s="11" t="s">
        <v>111</v>
      </c>
      <c r="B2" s="11"/>
      <c r="C2" s="11"/>
      <c r="D2" s="11"/>
      <c r="E2" s="11"/>
    </row>
    <row r="3" ht="22.7" customHeight="1" spans="1:5">
      <c r="A3" s="12"/>
      <c r="B3" s="12"/>
      <c r="C3" s="12"/>
      <c r="D3" s="12"/>
      <c r="E3" s="12" t="s">
        <v>36</v>
      </c>
    </row>
    <row r="4" ht="33.75" customHeight="1" spans="1:5">
      <c r="A4" s="76" t="s">
        <v>112</v>
      </c>
      <c r="B4" s="76" t="s">
        <v>113</v>
      </c>
      <c r="C4" s="76" t="s">
        <v>114</v>
      </c>
      <c r="D4" s="76" t="s">
        <v>115</v>
      </c>
      <c r="E4" s="76" t="s">
        <v>116</v>
      </c>
    </row>
    <row r="5" ht="33.75" customHeight="1" spans="1:5">
      <c r="A5" s="34" t="s">
        <v>117</v>
      </c>
      <c r="B5" s="61">
        <f>C5+D5</f>
        <v>10228907.64</v>
      </c>
      <c r="C5" s="77">
        <f>C6+C10+C16+C19</f>
        <v>4838907.64</v>
      </c>
      <c r="D5" s="77">
        <f>D6+D10+D16+D19</f>
        <v>5390000</v>
      </c>
      <c r="E5" s="77"/>
    </row>
    <row r="6" ht="33.75" customHeight="1" spans="1:5">
      <c r="A6" s="37" t="s">
        <v>118</v>
      </c>
      <c r="B6" s="37" t="s">
        <v>119</v>
      </c>
      <c r="C6" s="77">
        <f>C7</f>
        <v>3860380.97</v>
      </c>
      <c r="D6" s="77">
        <f>D7</f>
        <v>250000</v>
      </c>
      <c r="E6" s="77"/>
    </row>
    <row r="7" ht="33.75" customHeight="1" spans="1:5">
      <c r="A7" s="37" t="s">
        <v>120</v>
      </c>
      <c r="B7" s="37" t="s">
        <v>121</v>
      </c>
      <c r="C7" s="77">
        <f>C8+C9</f>
        <v>3860380.97</v>
      </c>
      <c r="D7" s="77">
        <f>D8+D9</f>
        <v>250000</v>
      </c>
      <c r="E7" s="77"/>
    </row>
    <row r="8" ht="33.75" customHeight="1" spans="1:5">
      <c r="A8" s="40" t="s">
        <v>122</v>
      </c>
      <c r="B8" s="40" t="s">
        <v>123</v>
      </c>
      <c r="C8" s="78">
        <v>3860380.97</v>
      </c>
      <c r="D8" s="78">
        <v>100000</v>
      </c>
      <c r="E8" s="78"/>
    </row>
    <row r="9" ht="33.75" customHeight="1" spans="1:5">
      <c r="A9" s="40" t="s">
        <v>124</v>
      </c>
      <c r="B9" s="40" t="s">
        <v>125</v>
      </c>
      <c r="C9" s="78"/>
      <c r="D9" s="78">
        <v>150000</v>
      </c>
      <c r="E9" s="78"/>
    </row>
    <row r="10" ht="33.75" customHeight="1" spans="1:5">
      <c r="A10" s="37" t="s">
        <v>126</v>
      </c>
      <c r="B10" s="37" t="s">
        <v>127</v>
      </c>
      <c r="C10" s="77">
        <f>C11+C14</f>
        <v>719196.17</v>
      </c>
      <c r="D10" s="78"/>
      <c r="E10" s="78"/>
    </row>
    <row r="11" ht="33.75" customHeight="1" spans="1:5">
      <c r="A11" s="37" t="s">
        <v>128</v>
      </c>
      <c r="B11" s="37" t="s">
        <v>129</v>
      </c>
      <c r="C11" s="77">
        <f>C12+C13</f>
        <v>697825.2</v>
      </c>
      <c r="D11" s="78"/>
      <c r="E11" s="78"/>
    </row>
    <row r="12" ht="33.75" customHeight="1" spans="1:5">
      <c r="A12" s="40" t="s">
        <v>130</v>
      </c>
      <c r="B12" s="40" t="s">
        <v>131</v>
      </c>
      <c r="C12" s="78">
        <v>172873.2</v>
      </c>
      <c r="D12" s="78"/>
      <c r="E12" s="78"/>
    </row>
    <row r="13" ht="33.75" customHeight="1" spans="1:5">
      <c r="A13" s="40" t="s">
        <v>132</v>
      </c>
      <c r="B13" s="40" t="s">
        <v>133</v>
      </c>
      <c r="C13" s="78">
        <v>524952</v>
      </c>
      <c r="D13" s="78"/>
      <c r="E13" s="78"/>
    </row>
    <row r="14" ht="33.75" customHeight="1" spans="1:5">
      <c r="A14" s="37" t="s">
        <v>134</v>
      </c>
      <c r="B14" s="37" t="s">
        <v>135</v>
      </c>
      <c r="C14" s="77">
        <f>C15</f>
        <v>21370.97</v>
      </c>
      <c r="D14" s="78"/>
      <c r="E14" s="78"/>
    </row>
    <row r="15" ht="33.75" customHeight="1" spans="1:5">
      <c r="A15" s="40" t="s">
        <v>136</v>
      </c>
      <c r="B15" s="40" t="s">
        <v>135</v>
      </c>
      <c r="C15" s="78">
        <v>21370.97</v>
      </c>
      <c r="D15" s="78"/>
      <c r="E15" s="78"/>
    </row>
    <row r="16" ht="33.75" customHeight="1" spans="1:5">
      <c r="A16" s="37" t="s">
        <v>137</v>
      </c>
      <c r="B16" s="37" t="s">
        <v>138</v>
      </c>
      <c r="C16" s="79">
        <f>C17</f>
        <v>259330.5</v>
      </c>
      <c r="D16" s="80"/>
      <c r="E16" s="81"/>
    </row>
    <row r="17" ht="33.75" customHeight="1" spans="1:5">
      <c r="A17" s="37" t="s">
        <v>139</v>
      </c>
      <c r="B17" s="37" t="s">
        <v>140</v>
      </c>
      <c r="C17" s="79">
        <f>C18</f>
        <v>259330.5</v>
      </c>
      <c r="D17" s="80"/>
      <c r="E17" s="81"/>
    </row>
    <row r="18" ht="33.75" customHeight="1" spans="1:5">
      <c r="A18" s="40" t="s">
        <v>141</v>
      </c>
      <c r="B18" s="40" t="s">
        <v>142</v>
      </c>
      <c r="C18" s="80">
        <v>259330.5</v>
      </c>
      <c r="D18" s="80"/>
      <c r="E18" s="81"/>
    </row>
    <row r="19" ht="33.75" customHeight="1" spans="1:5">
      <c r="A19" s="37" t="s">
        <v>143</v>
      </c>
      <c r="B19" s="37" t="s">
        <v>144</v>
      </c>
      <c r="C19" s="80"/>
      <c r="D19" s="79">
        <f>D20</f>
        <v>5140000</v>
      </c>
      <c r="E19" s="81"/>
    </row>
    <row r="20" ht="33.75" customHeight="1" spans="1:5">
      <c r="A20" s="37" t="s">
        <v>145</v>
      </c>
      <c r="B20" s="37" t="s">
        <v>146</v>
      </c>
      <c r="C20" s="80"/>
      <c r="D20" s="79">
        <f>D21</f>
        <v>5140000</v>
      </c>
      <c r="E20" s="81"/>
    </row>
    <row r="21" ht="33.75" customHeight="1" spans="1:5">
      <c r="A21" s="40" t="s">
        <v>147</v>
      </c>
      <c r="B21" s="40" t="s">
        <v>148</v>
      </c>
      <c r="C21" s="80"/>
      <c r="D21" s="80">
        <v>5140000</v>
      </c>
      <c r="E21" s="81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5" workbookViewId="0">
      <selection activeCell="B35" sqref="B35"/>
    </sheetView>
  </sheetViews>
  <sheetFormatPr defaultColWidth="10" defaultRowHeight="13.5" outlineLevelCol="6"/>
  <cols>
    <col min="1" max="1" width="24.75" customWidth="1"/>
    <col min="2" max="2" width="15.375" customWidth="1"/>
    <col min="3" max="3" width="29.25" customWidth="1"/>
    <col min="4" max="4" width="14.25" customWidth="1"/>
    <col min="5" max="5" width="18.75" customWidth="1"/>
    <col min="6" max="8" width="9.75" customWidth="1"/>
  </cols>
  <sheetData>
    <row r="1" ht="14.25" customHeight="1" spans="1:7">
      <c r="A1" s="10"/>
      <c r="B1" s="10"/>
      <c r="C1" s="10"/>
      <c r="D1" s="10"/>
      <c r="E1" s="10"/>
      <c r="F1" s="10"/>
      <c r="G1" s="10"/>
    </row>
    <row r="2" ht="39.95" customHeight="1" spans="1:7">
      <c r="A2" s="11" t="s">
        <v>149</v>
      </c>
      <c r="B2" s="11"/>
      <c r="C2" s="11"/>
      <c r="D2" s="11"/>
      <c r="E2" s="10"/>
      <c r="F2" s="10"/>
      <c r="G2" s="10"/>
    </row>
    <row r="3" ht="22.7" customHeight="1" spans="1:7">
      <c r="A3" s="12"/>
      <c r="B3" s="12"/>
      <c r="C3" s="51" t="s">
        <v>36</v>
      </c>
      <c r="D3" s="51"/>
      <c r="E3" s="12"/>
      <c r="F3" s="12"/>
      <c r="G3" s="12"/>
    </row>
    <row r="4" ht="22.7" customHeight="1" spans="1:7">
      <c r="A4" s="65" t="s">
        <v>37</v>
      </c>
      <c r="B4" s="65"/>
      <c r="C4" s="65" t="s">
        <v>38</v>
      </c>
      <c r="D4" s="65"/>
      <c r="E4" s="12"/>
      <c r="F4" s="12"/>
      <c r="G4" s="12"/>
    </row>
    <row r="5" ht="22.7" customHeight="1" spans="1:7">
      <c r="A5" s="65" t="s">
        <v>39</v>
      </c>
      <c r="B5" s="65" t="s">
        <v>40</v>
      </c>
      <c r="C5" s="65" t="s">
        <v>39</v>
      </c>
      <c r="D5" s="65" t="s">
        <v>117</v>
      </c>
      <c r="E5" s="12"/>
      <c r="F5" s="12"/>
      <c r="G5" s="12"/>
    </row>
    <row r="6" ht="21" customHeight="1" spans="1:7">
      <c r="A6" s="15" t="s">
        <v>150</v>
      </c>
      <c r="B6" s="71">
        <f>SUM(B7:B9)</f>
        <v>10228907.64</v>
      </c>
      <c r="C6" s="15" t="s">
        <v>151</v>
      </c>
      <c r="D6" s="71">
        <f>SUM(D7:D36)</f>
        <v>10228907.64</v>
      </c>
      <c r="E6" s="12"/>
      <c r="F6" s="12"/>
      <c r="G6" s="12"/>
    </row>
    <row r="7" ht="21" customHeight="1" spans="1:7">
      <c r="A7" s="15" t="s">
        <v>152</v>
      </c>
      <c r="B7" s="72">
        <v>10228907.64</v>
      </c>
      <c r="C7" s="15" t="s">
        <v>153</v>
      </c>
      <c r="D7" s="72">
        <v>4110380.97</v>
      </c>
      <c r="E7" s="12"/>
      <c r="F7" s="12"/>
      <c r="G7" s="12"/>
    </row>
    <row r="8" ht="21" customHeight="1" spans="1:7">
      <c r="A8" s="15" t="s">
        <v>154</v>
      </c>
      <c r="B8" s="73"/>
      <c r="C8" s="15" t="s">
        <v>155</v>
      </c>
      <c r="D8" s="72"/>
      <c r="E8" s="12"/>
      <c r="F8" s="12"/>
      <c r="G8" s="12"/>
    </row>
    <row r="9" ht="21" customHeight="1" spans="1:7">
      <c r="A9" s="15" t="s">
        <v>156</v>
      </c>
      <c r="B9" s="73"/>
      <c r="C9" s="15" t="s">
        <v>157</v>
      </c>
      <c r="D9" s="72"/>
      <c r="E9" s="12"/>
      <c r="F9" s="12"/>
      <c r="G9" s="12"/>
    </row>
    <row r="10" ht="21" customHeight="1" spans="1:7">
      <c r="A10" s="15"/>
      <c r="B10" s="74"/>
      <c r="C10" s="15" t="s">
        <v>158</v>
      </c>
      <c r="D10" s="72"/>
      <c r="E10" s="12"/>
      <c r="F10" s="12"/>
      <c r="G10" s="12"/>
    </row>
    <row r="11" ht="21" customHeight="1" spans="1:7">
      <c r="A11" s="15"/>
      <c r="B11" s="74"/>
      <c r="C11" s="15" t="s">
        <v>159</v>
      </c>
      <c r="D11" s="72"/>
      <c r="E11" s="12"/>
      <c r="F11" s="12"/>
      <c r="G11" s="12"/>
    </row>
    <row r="12" ht="21" customHeight="1" spans="1:7">
      <c r="A12" s="15"/>
      <c r="B12" s="74"/>
      <c r="C12" s="15" t="s">
        <v>160</v>
      </c>
      <c r="D12" s="72"/>
      <c r="E12" s="12"/>
      <c r="F12" s="12"/>
      <c r="G12" s="12"/>
    </row>
    <row r="13" ht="21" customHeight="1" spans="1:7">
      <c r="A13" s="48"/>
      <c r="B13" s="74"/>
      <c r="C13" s="15" t="s">
        <v>161</v>
      </c>
      <c r="D13" s="72"/>
      <c r="E13" s="12"/>
      <c r="F13" s="12"/>
      <c r="G13" s="12"/>
    </row>
    <row r="14" ht="21" customHeight="1" spans="1:7">
      <c r="A14" s="15"/>
      <c r="B14" s="74"/>
      <c r="C14" s="15" t="s">
        <v>162</v>
      </c>
      <c r="D14" s="72">
        <v>719196.17</v>
      </c>
      <c r="E14" s="12"/>
      <c r="F14" s="12"/>
      <c r="G14" s="50"/>
    </row>
    <row r="15" ht="21" customHeight="1" spans="1:7">
      <c r="A15" s="15"/>
      <c r="B15" s="74"/>
      <c r="C15" s="15" t="s">
        <v>163</v>
      </c>
      <c r="D15" s="72"/>
      <c r="E15" s="12"/>
      <c r="F15" s="12"/>
      <c r="G15" s="12"/>
    </row>
    <row r="16" ht="21" customHeight="1" spans="1:7">
      <c r="A16" s="15"/>
      <c r="B16" s="74"/>
      <c r="C16" s="15" t="s">
        <v>164</v>
      </c>
      <c r="D16" s="72">
        <v>259330.5</v>
      </c>
      <c r="E16" s="12"/>
      <c r="F16" s="12"/>
      <c r="G16" s="12"/>
    </row>
    <row r="17" ht="21" customHeight="1" spans="1:7">
      <c r="A17" s="15"/>
      <c r="B17" s="74"/>
      <c r="C17" s="15" t="s">
        <v>165</v>
      </c>
      <c r="D17" s="72"/>
      <c r="E17" s="12"/>
      <c r="F17" s="12"/>
      <c r="G17" s="12"/>
    </row>
    <row r="18" ht="21" customHeight="1" spans="1:7">
      <c r="A18" s="15"/>
      <c r="B18" s="74"/>
      <c r="C18" s="15" t="s">
        <v>166</v>
      </c>
      <c r="D18" s="72"/>
      <c r="E18" s="12"/>
      <c r="F18" s="12"/>
      <c r="G18" s="12"/>
    </row>
    <row r="19" ht="21" customHeight="1" spans="1:7">
      <c r="A19" s="15"/>
      <c r="B19" s="15"/>
      <c r="C19" s="15" t="s">
        <v>167</v>
      </c>
      <c r="D19" s="72"/>
      <c r="E19" s="12"/>
      <c r="F19" s="12"/>
      <c r="G19" s="12"/>
    </row>
    <row r="20" ht="21" customHeight="1" spans="1:7">
      <c r="A20" s="15"/>
      <c r="B20" s="15"/>
      <c r="C20" s="15" t="s">
        <v>168</v>
      </c>
      <c r="D20" s="72"/>
      <c r="E20" s="12"/>
      <c r="F20" s="12"/>
      <c r="G20" s="12"/>
    </row>
    <row r="21" ht="21" customHeight="1" spans="1:7">
      <c r="A21" s="15"/>
      <c r="B21" s="15"/>
      <c r="C21" s="15" t="s">
        <v>169</v>
      </c>
      <c r="D21" s="72"/>
      <c r="E21" s="12"/>
      <c r="F21" s="12"/>
      <c r="G21" s="12"/>
    </row>
    <row r="22" ht="21" customHeight="1" spans="1:7">
      <c r="A22" s="15"/>
      <c r="B22" s="15"/>
      <c r="C22" s="15" t="s">
        <v>170</v>
      </c>
      <c r="D22" s="72"/>
      <c r="E22" s="12"/>
      <c r="F22" s="12"/>
      <c r="G22" s="12"/>
    </row>
    <row r="23" ht="21" customHeight="1" spans="1:7">
      <c r="A23" s="15"/>
      <c r="B23" s="15"/>
      <c r="C23" s="15" t="s">
        <v>171</v>
      </c>
      <c r="D23" s="72"/>
      <c r="E23" s="12"/>
      <c r="F23" s="12"/>
      <c r="G23" s="12"/>
    </row>
    <row r="24" ht="21" customHeight="1" spans="1:7">
      <c r="A24" s="15"/>
      <c r="B24" s="15"/>
      <c r="C24" s="15" t="s">
        <v>172</v>
      </c>
      <c r="D24" s="72"/>
      <c r="E24" s="12"/>
      <c r="F24" s="12"/>
      <c r="G24" s="12"/>
    </row>
    <row r="25" ht="21" customHeight="1" spans="1:7">
      <c r="A25" s="15"/>
      <c r="B25" s="15"/>
      <c r="C25" s="15" t="s">
        <v>173</v>
      </c>
      <c r="D25" s="72"/>
      <c r="E25" s="12"/>
      <c r="F25" s="12"/>
      <c r="G25" s="12"/>
    </row>
    <row r="26" ht="21" customHeight="1" spans="1:7">
      <c r="A26" s="15"/>
      <c r="B26" s="15"/>
      <c r="C26" s="15" t="s">
        <v>174</v>
      </c>
      <c r="D26" s="72"/>
      <c r="E26" s="12"/>
      <c r="F26" s="12"/>
      <c r="G26" s="12"/>
    </row>
    <row r="27" ht="21" customHeight="1" spans="1:7">
      <c r="A27" s="15"/>
      <c r="B27" s="15"/>
      <c r="C27" s="15" t="s">
        <v>175</v>
      </c>
      <c r="D27" s="72">
        <v>5140000</v>
      </c>
      <c r="E27" s="12"/>
      <c r="F27" s="12"/>
      <c r="G27" s="12"/>
    </row>
    <row r="28" ht="21" customHeight="1" spans="1:7">
      <c r="A28" s="15"/>
      <c r="B28" s="15"/>
      <c r="C28" s="15" t="s">
        <v>176</v>
      </c>
      <c r="D28" s="72"/>
      <c r="E28" s="12"/>
      <c r="F28" s="12"/>
      <c r="G28" s="12"/>
    </row>
    <row r="29" ht="27.75" customHeight="1" spans="1:7">
      <c r="A29" s="15"/>
      <c r="B29" s="15"/>
      <c r="C29" s="15" t="s">
        <v>177</v>
      </c>
      <c r="D29" s="72"/>
      <c r="E29" s="12"/>
      <c r="F29" s="12"/>
      <c r="G29" s="12"/>
    </row>
    <row r="30" ht="21" customHeight="1" spans="1:7">
      <c r="A30" s="15"/>
      <c r="B30" s="15"/>
      <c r="C30" s="15" t="s">
        <v>178</v>
      </c>
      <c r="D30" s="72"/>
      <c r="E30" s="12"/>
      <c r="F30" s="12"/>
      <c r="G30" s="12"/>
    </row>
    <row r="31" ht="21" customHeight="1" spans="1:7">
      <c r="A31" s="15"/>
      <c r="B31" s="15"/>
      <c r="C31" s="15" t="s">
        <v>179</v>
      </c>
      <c r="D31" s="72"/>
      <c r="E31" s="12"/>
      <c r="F31" s="12"/>
      <c r="G31" s="12"/>
    </row>
    <row r="32" ht="21" customHeight="1" spans="1:7">
      <c r="A32" s="15"/>
      <c r="B32" s="15"/>
      <c r="C32" s="15" t="s">
        <v>180</v>
      </c>
      <c r="D32" s="72"/>
      <c r="E32" s="12"/>
      <c r="F32" s="12"/>
      <c r="G32" s="12"/>
    </row>
    <row r="33" ht="21" customHeight="1" spans="1:7">
      <c r="A33" s="15"/>
      <c r="B33" s="15"/>
      <c r="C33" s="15" t="s">
        <v>181</v>
      </c>
      <c r="D33" s="72"/>
      <c r="E33" s="12"/>
      <c r="F33" s="12"/>
      <c r="G33" s="12"/>
    </row>
    <row r="34" ht="21" customHeight="1" spans="1:7">
      <c r="A34" s="15"/>
      <c r="B34" s="15"/>
      <c r="C34" s="15" t="s">
        <v>182</v>
      </c>
      <c r="D34" s="72"/>
      <c r="E34" s="12"/>
      <c r="F34" s="12"/>
      <c r="G34" s="12"/>
    </row>
    <row r="35" ht="21" customHeight="1" spans="1:7">
      <c r="A35" s="15"/>
      <c r="B35" s="15"/>
      <c r="C35" s="15" t="s">
        <v>183</v>
      </c>
      <c r="D35" s="72"/>
      <c r="E35" s="12"/>
      <c r="F35" s="12"/>
      <c r="G35" s="12"/>
    </row>
    <row r="36" ht="21" customHeight="1" spans="1:7">
      <c r="A36" s="15"/>
      <c r="B36" s="15"/>
      <c r="C36" s="15" t="s">
        <v>184</v>
      </c>
      <c r="D36" s="72"/>
      <c r="E36" s="12"/>
      <c r="F36" s="12"/>
      <c r="G36" s="12"/>
    </row>
    <row r="37" ht="21" customHeight="1" spans="1:7">
      <c r="A37" s="65" t="s">
        <v>185</v>
      </c>
      <c r="B37" s="75">
        <f>B6</f>
        <v>10228907.64</v>
      </c>
      <c r="C37" s="65" t="s">
        <v>186</v>
      </c>
      <c r="D37" s="71">
        <f>D6</f>
        <v>10228907.64</v>
      </c>
      <c r="E37" s="50"/>
      <c r="F37" s="12"/>
      <c r="G37" s="12"/>
    </row>
  </sheetData>
  <mergeCells count="4">
    <mergeCell ref="A2:D2"/>
    <mergeCell ref="C3:D3"/>
    <mergeCell ref="A4:B4"/>
    <mergeCell ref="C4:D4"/>
  </mergeCells>
  <pageMargins left="0.89" right="0.64" top="0.270000010728836" bottom="0.270000010728836" header="0.16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opLeftCell="A4" workbookViewId="0">
      <selection activeCell="A8" sqref="$A8:$XFD11"/>
    </sheetView>
  </sheetViews>
  <sheetFormatPr defaultColWidth="10" defaultRowHeight="13.5"/>
  <cols>
    <col min="1" max="1" width="18.625" customWidth="1"/>
    <col min="2" max="2" width="14.75" customWidth="1"/>
    <col min="3" max="3" width="14.625" customWidth="1"/>
    <col min="4" max="4" width="14.375" customWidth="1"/>
    <col min="5" max="5" width="15.25" customWidth="1"/>
    <col min="6" max="11" width="9.125" customWidth="1"/>
  </cols>
  <sheetData>
    <row r="1" ht="14.2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95" customHeight="1" spans="1:11">
      <c r="A2" s="11" t="s">
        <v>187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" customHeight="1" spans="1:11">
      <c r="A3" s="12"/>
      <c r="B3" s="12"/>
      <c r="C3" s="12"/>
      <c r="D3" s="12"/>
      <c r="E3" s="12"/>
      <c r="F3" s="12"/>
      <c r="G3" s="12"/>
      <c r="H3" s="12"/>
      <c r="I3" s="12"/>
      <c r="J3" s="51" t="s">
        <v>36</v>
      </c>
      <c r="K3" s="51"/>
    </row>
    <row r="4" ht="22.7" customHeight="1" spans="1:11">
      <c r="A4" s="65" t="s">
        <v>188</v>
      </c>
      <c r="B4" s="65" t="s">
        <v>117</v>
      </c>
      <c r="C4" s="65" t="s">
        <v>189</v>
      </c>
      <c r="D4" s="65"/>
      <c r="E4" s="65"/>
      <c r="F4" s="65" t="s">
        <v>190</v>
      </c>
      <c r="G4" s="65"/>
      <c r="H4" s="65"/>
      <c r="I4" s="65" t="s">
        <v>191</v>
      </c>
      <c r="J4" s="65"/>
      <c r="K4" s="65"/>
    </row>
    <row r="5" ht="22.7" customHeight="1" spans="1:11">
      <c r="A5" s="65"/>
      <c r="B5" s="65"/>
      <c r="C5" s="14" t="s">
        <v>117</v>
      </c>
      <c r="D5" s="14" t="s">
        <v>114</v>
      </c>
      <c r="E5" s="14" t="s">
        <v>115</v>
      </c>
      <c r="F5" s="14" t="s">
        <v>117</v>
      </c>
      <c r="G5" s="14" t="s">
        <v>114</v>
      </c>
      <c r="H5" s="14" t="s">
        <v>115</v>
      </c>
      <c r="I5" s="14" t="s">
        <v>117</v>
      </c>
      <c r="J5" s="14" t="s">
        <v>114</v>
      </c>
      <c r="K5" s="14" t="s">
        <v>115</v>
      </c>
    </row>
    <row r="6" ht="22.7" customHeight="1" spans="1:11">
      <c r="A6" s="48" t="s">
        <v>117</v>
      </c>
      <c r="B6" s="66">
        <v>10228907.64</v>
      </c>
      <c r="C6" s="66">
        <f>D6+E6</f>
        <v>10228907.64</v>
      </c>
      <c r="D6" s="67">
        <v>4838907.64</v>
      </c>
      <c r="E6" s="67">
        <v>5390000</v>
      </c>
      <c r="F6" s="66"/>
      <c r="G6" s="66"/>
      <c r="H6" s="66"/>
      <c r="I6" s="66"/>
      <c r="J6" s="66"/>
      <c r="K6" s="66"/>
    </row>
    <row r="7" ht="22.7" customHeight="1" spans="1:11">
      <c r="A7" s="68" t="s">
        <v>2</v>
      </c>
      <c r="B7" s="66">
        <v>10228907.64</v>
      </c>
      <c r="C7" s="66">
        <f>D7+E7</f>
        <v>10228907.64</v>
      </c>
      <c r="D7" s="67">
        <v>4838907.64</v>
      </c>
      <c r="E7" s="67">
        <v>5390000</v>
      </c>
      <c r="F7" s="67"/>
      <c r="G7" s="67"/>
      <c r="H7" s="67"/>
      <c r="I7" s="67"/>
      <c r="J7" s="67"/>
      <c r="K7" s="67"/>
    </row>
    <row r="8" ht="22.7" customHeight="1" spans="1:11">
      <c r="A8" s="68"/>
      <c r="B8" s="66"/>
      <c r="C8" s="66"/>
      <c r="D8" s="67"/>
      <c r="E8" s="67"/>
      <c r="F8" s="67"/>
      <c r="G8" s="67"/>
      <c r="H8" s="67"/>
      <c r="I8" s="67"/>
      <c r="J8" s="67"/>
      <c r="K8" s="67"/>
    </row>
    <row r="9" ht="22.7" customHeight="1" spans="1:11">
      <c r="A9" s="68"/>
      <c r="B9" s="66"/>
      <c r="C9" s="66"/>
      <c r="D9" s="67"/>
      <c r="E9" s="67"/>
      <c r="F9" s="67"/>
      <c r="G9" s="67"/>
      <c r="H9" s="67"/>
      <c r="I9" s="67"/>
      <c r="J9" s="67"/>
      <c r="K9" s="67"/>
    </row>
    <row r="10" ht="22.7" customHeight="1" spans="1:11">
      <c r="A10" s="68"/>
      <c r="B10" s="66"/>
      <c r="C10" s="66"/>
      <c r="D10" s="67"/>
      <c r="E10" s="67"/>
      <c r="F10" s="67"/>
      <c r="G10" s="67"/>
      <c r="H10" s="67"/>
      <c r="I10" s="67"/>
      <c r="J10" s="67"/>
      <c r="K10" s="67"/>
    </row>
    <row r="11" ht="22.7" customHeight="1" spans="1:11">
      <c r="A11" s="68"/>
      <c r="B11" s="66"/>
      <c r="C11" s="66"/>
      <c r="D11" s="67"/>
      <c r="E11" s="67"/>
      <c r="F11" s="67"/>
      <c r="G11" s="67"/>
      <c r="H11" s="67"/>
      <c r="I11" s="67"/>
      <c r="J11" s="67"/>
      <c r="K11" s="67"/>
    </row>
    <row r="12" ht="22.7" customHeight="1" spans="1:11">
      <c r="A12" s="68"/>
      <c r="B12" s="66"/>
      <c r="C12" s="66"/>
      <c r="D12" s="67"/>
      <c r="E12" s="67"/>
      <c r="F12" s="67"/>
      <c r="G12" s="67"/>
      <c r="H12" s="67"/>
      <c r="I12" s="67"/>
      <c r="J12" s="67"/>
      <c r="K12" s="67"/>
    </row>
    <row r="13" ht="22.7" customHeight="1" spans="1:11">
      <c r="A13" s="68"/>
      <c r="B13" s="66"/>
      <c r="C13" s="66"/>
      <c r="D13" s="67"/>
      <c r="E13" s="67"/>
      <c r="F13" s="67"/>
      <c r="G13" s="67"/>
      <c r="H13" s="67"/>
      <c r="I13" s="67"/>
      <c r="J13" s="67"/>
      <c r="K13" s="67"/>
    </row>
    <row r="14" ht="22.7" customHeight="1" spans="1:11">
      <c r="A14" s="68"/>
      <c r="B14" s="66"/>
      <c r="C14" s="66"/>
      <c r="D14" s="67"/>
      <c r="E14" s="67"/>
      <c r="F14" s="67"/>
      <c r="G14" s="67"/>
      <c r="H14" s="67"/>
      <c r="I14" s="67"/>
      <c r="J14" s="67"/>
      <c r="K14" s="67"/>
    </row>
    <row r="15" ht="22.7" customHeight="1" spans="1:11">
      <c r="A15" s="68"/>
      <c r="B15" s="66"/>
      <c r="C15" s="66"/>
      <c r="D15" s="67"/>
      <c r="E15" s="67"/>
      <c r="F15" s="67"/>
      <c r="G15" s="67"/>
      <c r="H15" s="67"/>
      <c r="I15" s="67"/>
      <c r="J15" s="67"/>
      <c r="K15" s="67"/>
    </row>
    <row r="16" ht="22.7" customHeight="1" spans="1:11">
      <c r="A16" s="68"/>
      <c r="B16" s="66"/>
      <c r="C16" s="66"/>
      <c r="D16" s="67"/>
      <c r="E16" s="67"/>
      <c r="F16" s="67"/>
      <c r="G16" s="67"/>
      <c r="H16" s="67"/>
      <c r="I16" s="67"/>
      <c r="J16" s="67"/>
      <c r="K16" s="67"/>
    </row>
    <row r="17" ht="22.7" customHeight="1" spans="1:11">
      <c r="A17" s="68"/>
      <c r="B17" s="66"/>
      <c r="C17" s="66"/>
      <c r="D17" s="67"/>
      <c r="E17" s="67"/>
      <c r="F17" s="67"/>
      <c r="G17" s="67"/>
      <c r="H17" s="67"/>
      <c r="I17" s="67"/>
      <c r="J17" s="67"/>
      <c r="K17" s="67"/>
    </row>
    <row r="18" ht="22.7" customHeight="1" spans="1:11">
      <c r="A18" s="68"/>
      <c r="B18" s="66"/>
      <c r="C18" s="66"/>
      <c r="D18" s="67"/>
      <c r="E18" s="67"/>
      <c r="F18" s="67"/>
      <c r="G18" s="67"/>
      <c r="H18" s="67"/>
      <c r="I18" s="67"/>
      <c r="J18" s="67"/>
      <c r="K18" s="67"/>
    </row>
    <row r="19" ht="22.7" customHeight="1" spans="1:11">
      <c r="A19" s="69"/>
      <c r="B19" s="70"/>
      <c r="C19" s="70"/>
      <c r="D19" s="67"/>
      <c r="E19" s="67"/>
      <c r="F19" s="67"/>
      <c r="G19" s="67"/>
      <c r="H19" s="67"/>
      <c r="I19" s="67"/>
      <c r="J19" s="67"/>
      <c r="K19" s="6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48031496062992" right="0.748031496062992" top="0.275590551181102" bottom="0.27559055118110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A4" sqref="$A4:$XFD5"/>
    </sheetView>
  </sheetViews>
  <sheetFormatPr defaultColWidth="10" defaultRowHeight="13.5" outlineLevelCol="4"/>
  <cols>
    <col min="1" max="1" width="12.5" customWidth="1"/>
    <col min="2" max="2" width="26.875" customWidth="1"/>
    <col min="3" max="3" width="15.625" customWidth="1"/>
    <col min="4" max="4" width="13.5" customWidth="1"/>
    <col min="5" max="5" width="15.125" customWidth="1"/>
  </cols>
  <sheetData>
    <row r="1" ht="14.25" customHeight="1" spans="1:1">
      <c r="A1" s="55"/>
    </row>
    <row r="2" ht="36.95" customHeight="1" spans="1:5">
      <c r="A2" s="11" t="s">
        <v>192</v>
      </c>
      <c r="B2" s="11"/>
      <c r="C2" s="11"/>
      <c r="D2" s="11"/>
      <c r="E2" s="11"/>
    </row>
    <row r="3" ht="21.95" customHeight="1" spans="1:5">
      <c r="A3" s="12"/>
      <c r="B3" s="12"/>
      <c r="C3" s="51" t="s">
        <v>36</v>
      </c>
      <c r="D3" s="51"/>
      <c r="E3" s="51"/>
    </row>
    <row r="4" ht="32.25" customHeight="1" spans="1:5">
      <c r="A4" s="52" t="s">
        <v>112</v>
      </c>
      <c r="B4" s="52"/>
      <c r="C4" s="52" t="s">
        <v>189</v>
      </c>
      <c r="D4" s="52"/>
      <c r="E4" s="52"/>
    </row>
    <row r="5" ht="32.25" customHeight="1" spans="1:5">
      <c r="A5" s="56" t="s">
        <v>193</v>
      </c>
      <c r="B5" s="56" t="s">
        <v>194</v>
      </c>
      <c r="C5" s="57" t="s">
        <v>117</v>
      </c>
      <c r="D5" s="56" t="s">
        <v>114</v>
      </c>
      <c r="E5" s="56" t="s">
        <v>115</v>
      </c>
    </row>
    <row r="6" ht="33" customHeight="1" spans="1:5">
      <c r="A6" s="58"/>
      <c r="B6" s="59" t="s">
        <v>117</v>
      </c>
      <c r="C6" s="60">
        <f>D6+E6</f>
        <v>10228907.64</v>
      </c>
      <c r="D6" s="60">
        <f>D7+D11+D17+D20</f>
        <v>4838907.64</v>
      </c>
      <c r="E6" s="60">
        <f>E7+E11+E17+E20</f>
        <v>5390000</v>
      </c>
    </row>
    <row r="7" ht="33" customHeight="1" spans="1:5">
      <c r="A7" s="37" t="s">
        <v>118</v>
      </c>
      <c r="B7" s="37" t="s">
        <v>119</v>
      </c>
      <c r="C7" s="60">
        <f t="shared" ref="C7:C22" si="0">D7+E7</f>
        <v>4110380.97</v>
      </c>
      <c r="D7" s="61">
        <f>D8</f>
        <v>3860380.97</v>
      </c>
      <c r="E7" s="60">
        <f>E8</f>
        <v>250000</v>
      </c>
    </row>
    <row r="8" ht="33" customHeight="1" spans="1:5">
      <c r="A8" s="37" t="s">
        <v>120</v>
      </c>
      <c r="B8" s="37" t="s">
        <v>121</v>
      </c>
      <c r="C8" s="60">
        <f t="shared" si="0"/>
        <v>4110380.97</v>
      </c>
      <c r="D8" s="61">
        <f>D9+D10</f>
        <v>3860380.97</v>
      </c>
      <c r="E8" s="60">
        <f>E9+E10</f>
        <v>250000</v>
      </c>
    </row>
    <row r="9" ht="33" customHeight="1" spans="1:5">
      <c r="A9" s="40" t="s">
        <v>122</v>
      </c>
      <c r="B9" s="40" t="s">
        <v>123</v>
      </c>
      <c r="C9" s="62">
        <f t="shared" si="0"/>
        <v>3960380.97</v>
      </c>
      <c r="D9" s="62">
        <v>3860380.97</v>
      </c>
      <c r="E9" s="62">
        <v>100000</v>
      </c>
    </row>
    <row r="10" ht="33" customHeight="1" spans="1:5">
      <c r="A10" s="40" t="s">
        <v>124</v>
      </c>
      <c r="B10" s="40" t="s">
        <v>125</v>
      </c>
      <c r="C10" s="62">
        <f t="shared" si="0"/>
        <v>150000</v>
      </c>
      <c r="D10" s="62"/>
      <c r="E10" s="62">
        <v>150000</v>
      </c>
    </row>
    <row r="11" ht="33" customHeight="1" spans="1:5">
      <c r="A11" s="37" t="s">
        <v>126</v>
      </c>
      <c r="B11" s="37" t="s">
        <v>127</v>
      </c>
      <c r="C11" s="60">
        <f t="shared" si="0"/>
        <v>719196.17</v>
      </c>
      <c r="D11" s="61">
        <f>D12+D15</f>
        <v>719196.17</v>
      </c>
      <c r="E11" s="60"/>
    </row>
    <row r="12" ht="33" customHeight="1" spans="1:5">
      <c r="A12" s="37" t="s">
        <v>128</v>
      </c>
      <c r="B12" s="37" t="s">
        <v>129</v>
      </c>
      <c r="C12" s="60">
        <f t="shared" si="0"/>
        <v>697825.2</v>
      </c>
      <c r="D12" s="61">
        <f>D13+D14</f>
        <v>697825.2</v>
      </c>
      <c r="E12" s="60"/>
    </row>
    <row r="13" ht="33" customHeight="1" spans="1:5">
      <c r="A13" s="40" t="s">
        <v>130</v>
      </c>
      <c r="B13" s="40" t="s">
        <v>131</v>
      </c>
      <c r="C13" s="62">
        <f t="shared" si="0"/>
        <v>172873.2</v>
      </c>
      <c r="D13" s="62">
        <v>172873.2</v>
      </c>
      <c r="E13" s="60"/>
    </row>
    <row r="14" ht="33" customHeight="1" spans="1:5">
      <c r="A14" s="40" t="s">
        <v>132</v>
      </c>
      <c r="B14" s="40" t="s">
        <v>133</v>
      </c>
      <c r="C14" s="62">
        <f t="shared" si="0"/>
        <v>524952</v>
      </c>
      <c r="D14" s="62">
        <v>524952</v>
      </c>
      <c r="E14" s="60"/>
    </row>
    <row r="15" ht="33" customHeight="1" spans="1:5">
      <c r="A15" s="37" t="s">
        <v>134</v>
      </c>
      <c r="B15" s="37" t="s">
        <v>135</v>
      </c>
      <c r="C15" s="60">
        <f t="shared" si="0"/>
        <v>21370.97</v>
      </c>
      <c r="D15" s="61">
        <f t="shared" ref="D15:D18" si="1">D16</f>
        <v>21370.97</v>
      </c>
      <c r="E15" s="60"/>
    </row>
    <row r="16" ht="33" customHeight="1" spans="1:5">
      <c r="A16" s="40" t="s">
        <v>136</v>
      </c>
      <c r="B16" s="40" t="s">
        <v>135</v>
      </c>
      <c r="C16" s="62">
        <f t="shared" si="0"/>
        <v>21370.97</v>
      </c>
      <c r="D16" s="62">
        <v>21370.97</v>
      </c>
      <c r="E16" s="60"/>
    </row>
    <row r="17" ht="33" customHeight="1" spans="1:5">
      <c r="A17" s="37" t="s">
        <v>137</v>
      </c>
      <c r="B17" s="37" t="s">
        <v>138</v>
      </c>
      <c r="C17" s="60">
        <f t="shared" si="0"/>
        <v>259330.5</v>
      </c>
      <c r="D17" s="63">
        <f t="shared" si="1"/>
        <v>259330.5</v>
      </c>
      <c r="E17" s="60"/>
    </row>
    <row r="18" ht="33" customHeight="1" spans="1:5">
      <c r="A18" s="37" t="s">
        <v>139</v>
      </c>
      <c r="B18" s="37" t="s">
        <v>140</v>
      </c>
      <c r="C18" s="60">
        <f t="shared" si="0"/>
        <v>259330.5</v>
      </c>
      <c r="D18" s="63">
        <f t="shared" si="1"/>
        <v>259330.5</v>
      </c>
      <c r="E18" s="60"/>
    </row>
    <row r="19" ht="33" customHeight="1" spans="1:5">
      <c r="A19" s="40" t="s">
        <v>141</v>
      </c>
      <c r="B19" s="40" t="s">
        <v>142</v>
      </c>
      <c r="C19" s="62">
        <f t="shared" si="0"/>
        <v>259330.5</v>
      </c>
      <c r="D19" s="62">
        <v>259330.5</v>
      </c>
      <c r="E19" s="60"/>
    </row>
    <row r="20" ht="33" customHeight="1" spans="1:5">
      <c r="A20" s="37" t="s">
        <v>143</v>
      </c>
      <c r="B20" s="37" t="s">
        <v>144</v>
      </c>
      <c r="C20" s="60">
        <f t="shared" si="0"/>
        <v>5140000</v>
      </c>
      <c r="D20" s="64"/>
      <c r="E20" s="60">
        <f>E21</f>
        <v>5140000</v>
      </c>
    </row>
    <row r="21" ht="33" customHeight="1" spans="1:5">
      <c r="A21" s="37" t="s">
        <v>145</v>
      </c>
      <c r="B21" s="37" t="s">
        <v>146</v>
      </c>
      <c r="C21" s="60">
        <f t="shared" si="0"/>
        <v>5140000</v>
      </c>
      <c r="D21" s="64"/>
      <c r="E21" s="60">
        <f>E22</f>
        <v>5140000</v>
      </c>
    </row>
    <row r="22" ht="33" customHeight="1" spans="1:5">
      <c r="A22" s="40" t="s">
        <v>147</v>
      </c>
      <c r="B22" s="40" t="s">
        <v>148</v>
      </c>
      <c r="C22" s="62">
        <f t="shared" si="0"/>
        <v>5140000</v>
      </c>
      <c r="D22" s="62"/>
      <c r="E22" s="62">
        <v>5140000</v>
      </c>
    </row>
  </sheetData>
  <mergeCells count="4">
    <mergeCell ref="A2:E2"/>
    <mergeCell ref="C3:E3"/>
    <mergeCell ref="A4:B4"/>
    <mergeCell ref="C4:E4"/>
  </mergeCells>
  <pageMargins left="0.75" right="0.75" top="0.55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opLeftCell="A10" workbookViewId="0">
      <selection activeCell="A4" sqref="$A4:$XFD25"/>
    </sheetView>
  </sheetViews>
  <sheetFormatPr defaultColWidth="10" defaultRowHeight="13.5" outlineLevelCol="4"/>
  <cols>
    <col min="1" max="1" width="10.875" customWidth="1"/>
    <col min="2" max="2" width="25.875" customWidth="1"/>
    <col min="3" max="3" width="16.5" customWidth="1"/>
    <col min="4" max="4" width="18.375" customWidth="1"/>
    <col min="5" max="5" width="16.375" customWidth="1"/>
  </cols>
  <sheetData>
    <row r="1" ht="18" customHeight="1" spans="1:5">
      <c r="A1" s="10"/>
      <c r="B1" s="10"/>
      <c r="C1" s="10"/>
      <c r="D1" s="10"/>
      <c r="E1" s="10"/>
    </row>
    <row r="2" ht="39.95" customHeight="1" spans="1:5">
      <c r="A2" s="11" t="s">
        <v>195</v>
      </c>
      <c r="B2" s="11"/>
      <c r="C2" s="11"/>
      <c r="D2" s="11"/>
      <c r="E2" s="11"/>
    </row>
    <row r="3" ht="22.7" customHeight="1" spans="1:5">
      <c r="A3" s="50"/>
      <c r="B3" s="50"/>
      <c r="C3" s="12"/>
      <c r="D3" s="12"/>
      <c r="E3" s="51" t="s">
        <v>36</v>
      </c>
    </row>
    <row r="4" ht="31.5" customHeight="1" spans="1:5">
      <c r="A4" s="52" t="s">
        <v>196</v>
      </c>
      <c r="B4" s="52"/>
      <c r="C4" s="52" t="s">
        <v>197</v>
      </c>
      <c r="D4" s="52"/>
      <c r="E4" s="52"/>
    </row>
    <row r="5" ht="31.5" customHeight="1" spans="1:5">
      <c r="A5" s="52" t="s">
        <v>193</v>
      </c>
      <c r="B5" s="52" t="s">
        <v>194</v>
      </c>
      <c r="C5" s="52" t="s">
        <v>117</v>
      </c>
      <c r="D5" s="52" t="s">
        <v>198</v>
      </c>
      <c r="E5" s="52" t="s">
        <v>199</v>
      </c>
    </row>
    <row r="6" ht="31.5" customHeight="1" spans="1:5">
      <c r="A6" s="52"/>
      <c r="B6" s="53" t="s">
        <v>117</v>
      </c>
      <c r="C6" s="54">
        <f>D6+E6</f>
        <v>4838907.64</v>
      </c>
      <c r="D6" s="54">
        <f>D7+D15+D23</f>
        <v>4609567.17</v>
      </c>
      <c r="E6" s="54">
        <f>E7+E15</f>
        <v>229340.47</v>
      </c>
    </row>
    <row r="7" ht="31.5" customHeight="1" spans="1:5">
      <c r="A7" s="37" t="s">
        <v>200</v>
      </c>
      <c r="B7" s="37" t="s">
        <v>201</v>
      </c>
      <c r="C7" s="54">
        <f t="shared" ref="C7:C22" si="0">D7+E7</f>
        <v>4337693.97</v>
      </c>
      <c r="D7" s="35">
        <f>SUM(D8:D14)</f>
        <v>4337693.97</v>
      </c>
      <c r="E7" s="35"/>
    </row>
    <row r="8" ht="31.5" customHeight="1" spans="1:5">
      <c r="A8" s="40" t="s">
        <v>202</v>
      </c>
      <c r="B8" s="40" t="s">
        <v>203</v>
      </c>
      <c r="C8" s="54">
        <f t="shared" si="0"/>
        <v>1671005.7</v>
      </c>
      <c r="D8" s="43">
        <v>1671005.7</v>
      </c>
      <c r="E8" s="43"/>
    </row>
    <row r="9" ht="31.5" customHeight="1" spans="1:5">
      <c r="A9" s="40" t="s">
        <v>204</v>
      </c>
      <c r="B9" s="40" t="s">
        <v>205</v>
      </c>
      <c r="C9" s="54">
        <f t="shared" si="0"/>
        <v>528669.8</v>
      </c>
      <c r="D9" s="43">
        <v>528669.8</v>
      </c>
      <c r="E9" s="43"/>
    </row>
    <row r="10" ht="31.5" customHeight="1" spans="1:5">
      <c r="A10" s="40" t="s">
        <v>206</v>
      </c>
      <c r="B10" s="40" t="s">
        <v>207</v>
      </c>
      <c r="C10" s="54">
        <f t="shared" si="0"/>
        <v>745583</v>
      </c>
      <c r="D10" s="43">
        <v>745583</v>
      </c>
      <c r="E10" s="43"/>
    </row>
    <row r="11" ht="31.5" customHeight="1" spans="1:5">
      <c r="A11" s="40" t="s">
        <v>208</v>
      </c>
      <c r="B11" s="40" t="s">
        <v>209</v>
      </c>
      <c r="C11" s="54">
        <f t="shared" si="0"/>
        <v>586782</v>
      </c>
      <c r="D11" s="43">
        <v>586782</v>
      </c>
      <c r="E11" s="43"/>
    </row>
    <row r="12" ht="31.5" customHeight="1" spans="1:5">
      <c r="A12" s="40" t="s">
        <v>210</v>
      </c>
      <c r="B12" s="40" t="s">
        <v>211</v>
      </c>
      <c r="C12" s="54">
        <f t="shared" si="0"/>
        <v>524952</v>
      </c>
      <c r="D12" s="43">
        <v>524952</v>
      </c>
      <c r="E12" s="43"/>
    </row>
    <row r="13" ht="31.5" customHeight="1" spans="1:5">
      <c r="A13" s="40" t="s">
        <v>212</v>
      </c>
      <c r="B13" s="40" t="s">
        <v>213</v>
      </c>
      <c r="C13" s="54">
        <f t="shared" si="0"/>
        <v>259330.5</v>
      </c>
      <c r="D13" s="43">
        <v>259330.5</v>
      </c>
      <c r="E13" s="43"/>
    </row>
    <row r="14" ht="31.5" customHeight="1" spans="1:5">
      <c r="A14" s="40" t="s">
        <v>214</v>
      </c>
      <c r="B14" s="40" t="s">
        <v>215</v>
      </c>
      <c r="C14" s="54">
        <f t="shared" si="0"/>
        <v>21370.97</v>
      </c>
      <c r="D14" s="43">
        <v>21370.97</v>
      </c>
      <c r="E14" s="43"/>
    </row>
    <row r="15" ht="31.5" customHeight="1" spans="1:5">
      <c r="A15" s="37" t="s">
        <v>216</v>
      </c>
      <c r="B15" s="38" t="s">
        <v>217</v>
      </c>
      <c r="C15" s="54">
        <f>SUM(C16:C22)</f>
        <v>328340.47</v>
      </c>
      <c r="D15" s="54">
        <f>SUM(D16:D22)</f>
        <v>99000</v>
      </c>
      <c r="E15" s="54">
        <f>SUM(E16:E22)</f>
        <v>229340.47</v>
      </c>
    </row>
    <row r="16" ht="31.5" customHeight="1" spans="1:5">
      <c r="A16" s="40" t="s">
        <v>218</v>
      </c>
      <c r="B16" s="41" t="s">
        <v>219</v>
      </c>
      <c r="C16" s="54">
        <f t="shared" si="0"/>
        <v>90000</v>
      </c>
      <c r="D16" s="43"/>
      <c r="E16" s="43">
        <v>90000</v>
      </c>
    </row>
    <row r="17" ht="31.5" customHeight="1" spans="1:5">
      <c r="A17" s="40" t="s">
        <v>220</v>
      </c>
      <c r="B17" s="41" t="s">
        <v>221</v>
      </c>
      <c r="C17" s="54">
        <f t="shared" si="0"/>
        <v>30000</v>
      </c>
      <c r="D17" s="43"/>
      <c r="E17" s="43">
        <v>30000</v>
      </c>
    </row>
    <row r="18" ht="31.5" customHeight="1" spans="1:5">
      <c r="A18" s="40" t="s">
        <v>222</v>
      </c>
      <c r="B18" s="41" t="s">
        <v>223</v>
      </c>
      <c r="C18" s="54">
        <f t="shared" si="0"/>
        <v>30000</v>
      </c>
      <c r="D18" s="43"/>
      <c r="E18" s="43">
        <v>30000</v>
      </c>
    </row>
    <row r="19" ht="31.5" customHeight="1" spans="1:5">
      <c r="A19" s="40" t="s">
        <v>224</v>
      </c>
      <c r="B19" s="41" t="s">
        <v>225</v>
      </c>
      <c r="C19" s="54">
        <f t="shared" si="0"/>
        <v>30000</v>
      </c>
      <c r="D19" s="44"/>
      <c r="E19" s="43">
        <v>30000</v>
      </c>
    </row>
    <row r="20" ht="31.5" customHeight="1" spans="1:5">
      <c r="A20" s="40" t="s">
        <v>226</v>
      </c>
      <c r="B20" s="41" t="s">
        <v>227</v>
      </c>
      <c r="C20" s="54">
        <f t="shared" si="0"/>
        <v>25861.5</v>
      </c>
      <c r="D20" s="43"/>
      <c r="E20" s="43">
        <v>25861.5</v>
      </c>
    </row>
    <row r="21" ht="31.5" customHeight="1" spans="1:5">
      <c r="A21" s="40" t="s">
        <v>228</v>
      </c>
      <c r="B21" s="41" t="s">
        <v>229</v>
      </c>
      <c r="C21" s="54">
        <f t="shared" si="0"/>
        <v>23478.97</v>
      </c>
      <c r="D21" s="43"/>
      <c r="E21" s="43">
        <v>23478.97</v>
      </c>
    </row>
    <row r="22" ht="31.5" customHeight="1" spans="1:5">
      <c r="A22" s="40" t="s">
        <v>230</v>
      </c>
      <c r="B22" s="41" t="s">
        <v>231</v>
      </c>
      <c r="C22" s="54">
        <f t="shared" si="0"/>
        <v>99000</v>
      </c>
      <c r="D22" s="43">
        <v>99000</v>
      </c>
      <c r="E22" s="43"/>
    </row>
    <row r="23" s="26" customFormat="1" ht="31.5" customHeight="1" spans="1:5">
      <c r="A23" s="37" t="s">
        <v>232</v>
      </c>
      <c r="B23" s="38" t="s">
        <v>233</v>
      </c>
      <c r="C23" s="54">
        <f>SUM(C24:C25)</f>
        <v>172873.2</v>
      </c>
      <c r="D23" s="54">
        <f>SUM(D24:D25)</f>
        <v>172873.2</v>
      </c>
      <c r="E23" s="54">
        <f>SUM(E24:E25)</f>
        <v>0</v>
      </c>
    </row>
    <row r="24" ht="31.5" customHeight="1" spans="1:5">
      <c r="A24" s="40" t="s">
        <v>234</v>
      </c>
      <c r="B24" s="41" t="s">
        <v>235</v>
      </c>
      <c r="C24" s="54">
        <f>D24+E24</f>
        <v>129913.2</v>
      </c>
      <c r="D24" s="43">
        <v>129913.2</v>
      </c>
      <c r="E24" s="43"/>
    </row>
    <row r="25" ht="31.5" customHeight="1" spans="1:5">
      <c r="A25" s="40" t="s">
        <v>236</v>
      </c>
      <c r="B25" s="41" t="s">
        <v>237</v>
      </c>
      <c r="C25" s="54">
        <f>D25+E25</f>
        <v>42960</v>
      </c>
      <c r="D25" s="43">
        <v>42960</v>
      </c>
      <c r="E25" s="43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知秋一叶</cp:lastModifiedBy>
  <dcterms:created xsi:type="dcterms:W3CDTF">2023-01-31T08:53:00Z</dcterms:created>
  <cp:lastPrinted>2025-02-06T03:14:00Z</cp:lastPrinted>
  <dcterms:modified xsi:type="dcterms:W3CDTF">2025-02-06T07:22:11Z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