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宁县2021年第一批财政衔接补助资金项目计划表" sheetId="21" r:id="rId1"/>
  </sheets>
  <definedNames>
    <definedName name="_xlnm.Print_Titles" localSheetId="0">宁县2021年第一批财政衔接补助资金项目计划表!$2:$6</definedName>
  </definedNames>
  <calcPr calcId="144525"/>
</workbook>
</file>

<file path=xl/sharedStrings.xml><?xml version="1.0" encoding="utf-8"?>
<sst xmlns="http://schemas.openxmlformats.org/spreadsheetml/2006/main" count="307" uniqueCount="131">
  <si>
    <t>附件</t>
  </si>
  <si>
    <t>宁县2021年第一批财政衔接补助资金项目计划表</t>
  </si>
  <si>
    <t>序号</t>
  </si>
  <si>
    <t>项目类别</t>
  </si>
  <si>
    <t>项目名称</t>
  </si>
  <si>
    <t>建设
性质</t>
  </si>
  <si>
    <t>建设
起止
年限</t>
  </si>
  <si>
    <t>建设
地点</t>
  </si>
  <si>
    <t>建设内容与规模</t>
  </si>
  <si>
    <t>投资规模（万元）</t>
  </si>
  <si>
    <t>绩效目标</t>
  </si>
  <si>
    <t>项目
主管
（责任）
单位</t>
  </si>
  <si>
    <t>项目
实施
单位</t>
  </si>
  <si>
    <t>备注</t>
  </si>
  <si>
    <t>小计</t>
  </si>
  <si>
    <t>中央资金</t>
  </si>
  <si>
    <t>省级资金</t>
  </si>
  <si>
    <t>项目效益</t>
  </si>
  <si>
    <t>受益
村数
（个）</t>
  </si>
  <si>
    <t>受益
户数
（万户）</t>
  </si>
  <si>
    <t>受益
人口数
（万人）</t>
  </si>
  <si>
    <t>合计</t>
  </si>
  <si>
    <t>一、农业产业发展</t>
  </si>
  <si>
    <t>1.“两类户”产业培育</t>
  </si>
  <si>
    <t>新</t>
  </si>
  <si>
    <t>2021年</t>
  </si>
  <si>
    <t>全县18个乡镇</t>
  </si>
  <si>
    <t>脱贫监测户、边缘贫困户、其他低收入群体产业培育发展补助。</t>
  </si>
  <si>
    <t>解决低收入人口产业增收问题</t>
  </si>
  <si>
    <t>农业农村局</t>
  </si>
  <si>
    <t>乡（镇）村</t>
  </si>
  <si>
    <t>2.绿色标准化蔬菜基地建设</t>
  </si>
  <si>
    <t>湘乐镇、春荣镇、南义乡</t>
  </si>
  <si>
    <t>湘乐镇庞川村，春荣镇昔沟村，南义乡寨河村、焦台村绿色标准化蔬菜基地建设。</t>
  </si>
  <si>
    <t>通过新建和维修瓜菜基地生产设施，增加当地群众瓜菜收入和务工收入。</t>
  </si>
  <si>
    <t>镇村</t>
  </si>
  <si>
    <t>3.贷款贴息</t>
  </si>
  <si>
    <t>精准扶贫专项贷款贴息</t>
  </si>
  <si>
    <t>精准扶贫贷款贴息资金900万元。</t>
  </si>
  <si>
    <t>解决农户产业发展资金短缺问题。</t>
  </si>
  <si>
    <t>金融办</t>
  </si>
  <si>
    <t>易地扶贫搬迁贷款贴息</t>
  </si>
  <si>
    <t>安排易地扶贫搬迁贴息资金569万元，省级审核确定到县额度后，由县区据实结算支付。</t>
  </si>
  <si>
    <t>解决农户易地扶贫搬迁资金不足问题。</t>
  </si>
  <si>
    <t>脱贫户小额贷款贴息</t>
  </si>
  <si>
    <t>2713户有一定劳动力在本地打零工的贫困户产业扶贫贷款，按照年息4.75%贴息。</t>
  </si>
  <si>
    <t>果业发展中心</t>
  </si>
  <si>
    <t>历年脱贫户有贷款需求的精准扶贫贷款，按照年息4.75%贴息。</t>
  </si>
  <si>
    <t>扶贫办</t>
  </si>
  <si>
    <t>4.脱贫村村级集体经济发展</t>
  </si>
  <si>
    <t>全县50个脱贫村</t>
  </si>
  <si>
    <t>50个脱贫村，每个村投入村集体经济发展资金30万元，按照“331+”扶贫模式入股到宁县聚农苹果产业资金专业合作社，分红增加村集体收入,合作社吸纳贫困户劳动力务工增加劳务收入。</t>
  </si>
  <si>
    <t>扶持果产业发展,增加脱贫村村集体经济收入</t>
  </si>
  <si>
    <t>5.产业发展配套设施建设</t>
  </si>
  <si>
    <t>产业道路建设</t>
  </si>
  <si>
    <t>春荣镇赤堡村</t>
  </si>
  <si>
    <t>新修3.82公里，维修0.775公里，排水渠0.175公里。</t>
  </si>
  <si>
    <t>解决农村产业发展瓶颈、农产品运输通行难问题</t>
  </si>
  <si>
    <t>新宁镇新宁村</t>
  </si>
  <si>
    <t>新修砂石道路1.697公里</t>
  </si>
  <si>
    <t>新宁镇井坳村</t>
  </si>
  <si>
    <t>新修砂石道路0.937公里</t>
  </si>
  <si>
    <t>焦村镇樊浩村</t>
  </si>
  <si>
    <t>新修硬化道路0.227公里，</t>
  </si>
  <si>
    <t>春荣镇古城村</t>
  </si>
  <si>
    <t>新修砂石道路1.965公里</t>
  </si>
  <si>
    <t>新修硬化道路0.614公里</t>
  </si>
  <si>
    <t>早胜镇曹家村</t>
  </si>
  <si>
    <t>新修砂石道路7.771公里</t>
  </si>
  <si>
    <t>春荣镇路户村</t>
  </si>
  <si>
    <t>新修硬化道路1.49公里</t>
  </si>
  <si>
    <t>解决农村人口、农产品运输通行难问题</t>
  </si>
  <si>
    <t>早胜镇北街村</t>
  </si>
  <si>
    <t>新修硬化道路2.492公里</t>
  </si>
  <si>
    <t>南义乡北庄村</t>
  </si>
  <si>
    <t>新修硬化道路1.742公里</t>
  </si>
  <si>
    <t>乡村</t>
  </si>
  <si>
    <t>湘乐镇瓦窑村</t>
  </si>
  <si>
    <t>新修硬化道路1.662公里</t>
  </si>
  <si>
    <t>二、就业扶持</t>
  </si>
  <si>
    <t>“两后生”培训</t>
  </si>
  <si>
    <t>扶持3700人（次）接受中等职业教育（含普通中专、成人中专、职业高中、技工院校）、高等职业教育（含各类大专学校、高职以及已改制为职业院校的三本院校）的脱贫人口、监测帮扶对象，每人每学期补助1500元。</t>
  </si>
  <si>
    <t>使农村低收入家庭新生劳动力掌握就业技能，实现脱贫稳定。</t>
  </si>
  <si>
    <t>三、基础设施建设</t>
  </si>
  <si>
    <t>1.农村安全饮水</t>
  </si>
  <si>
    <t>早胜镇供水站扩建工程</t>
  </si>
  <si>
    <t>早胜镇</t>
  </si>
  <si>
    <t>新打井深800m机井1眼，新建200m³地下原水池、50m³地下废水池各1座，配套安装潜水泵和供电设施及上水管道，新建净水车间1座。</t>
  </si>
  <si>
    <t>解决农村人口安全饮水问题</t>
  </si>
  <si>
    <t>水务局</t>
  </si>
  <si>
    <t>焦村镇供水站扩建工程</t>
  </si>
  <si>
    <t>焦村镇</t>
  </si>
  <si>
    <t>新打井深200m机井1眼，配套安装潜水泵和供电设施及上水管道，新建管理房5间及配套设施。</t>
  </si>
  <si>
    <t>焦村镇朱寨村十六组机井供水工程</t>
  </si>
  <si>
    <t>焦村镇朱寨村</t>
  </si>
  <si>
    <t>新建12米30方水塔1座，管理房1间，配套相关设备。</t>
  </si>
  <si>
    <t>森王供水站工程</t>
  </si>
  <si>
    <t>焦村镇森王村</t>
  </si>
  <si>
    <t>新打井深200m机井1眼，12米30方水塔1座，配套安装潜水泵和供电设施及上水管道，新建管理房2间及配套设施。</t>
  </si>
  <si>
    <t>长马供水站工程</t>
  </si>
  <si>
    <t>焦村镇长马村</t>
  </si>
  <si>
    <t>新打井深200m机井1眼，12米30方水塔1座，配套安装潜水泵和供电设施及上水管道，新建管理房2间。</t>
  </si>
  <si>
    <t>太昌申明村机井供水工程</t>
  </si>
  <si>
    <t>太昌镇申明村</t>
  </si>
  <si>
    <t>新建12米30方水塔1座，管理房1间，配套相关设施。</t>
  </si>
  <si>
    <t>盘克镇街西村机井工程</t>
  </si>
  <si>
    <t>盘克镇街西村</t>
  </si>
  <si>
    <t>新建12米30方水塔1座，配套相关设施。</t>
  </si>
  <si>
    <t>盘克镇闫沟村供水工程</t>
  </si>
  <si>
    <t>盘克镇闫沟村</t>
  </si>
  <si>
    <t>新建12米30方水塔1座，铺设供水管道2000米。</t>
  </si>
  <si>
    <t>长庆桥镇长庆桥村供水工程</t>
  </si>
  <si>
    <t>长庆桥镇长庆桥村</t>
  </si>
  <si>
    <t>铺设供水管道1000米。</t>
  </si>
  <si>
    <t>和盛村十组机井供水工程</t>
  </si>
  <si>
    <t>和盛镇和盛村</t>
  </si>
  <si>
    <t>新打井深200m机井1眼，新建100m³清水池1座，配套安装潜水泵和供电设施及上水管道等设施。</t>
  </si>
  <si>
    <t>老庙村供水站扩建工程</t>
  </si>
  <si>
    <t>米桥镇老庙村</t>
  </si>
  <si>
    <t>新打井深850m机井1眼，新建300m³地下原水池、200m³地下清水池各1座，配套安装潜水泵和供电设施及上水管道等设施。（项目总投资357.2万元，本次安排15.44万元）</t>
  </si>
  <si>
    <t>2.村组道路建设</t>
  </si>
  <si>
    <t>村组道路建设</t>
  </si>
  <si>
    <t>新修硬化道路2.912公里。</t>
  </si>
  <si>
    <t>交通局</t>
  </si>
  <si>
    <t>和盛镇庙底村</t>
  </si>
  <si>
    <t>新修硬化道路0.33公里，新修砂石道路3.024公里。</t>
  </si>
  <si>
    <t>春荣镇徐家村</t>
  </si>
  <si>
    <t>新修硬化道路1.143公里</t>
  </si>
  <si>
    <t>和盛镇楼台村</t>
  </si>
  <si>
    <t>新修硬化道路1.184公里</t>
  </si>
  <si>
    <t>新修硬化道路0.943公里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</si>
</sst>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_);[Red]\(0.0\)"/>
    <numFmt numFmtId="177" formatCode="0.00_);[Red]\(0.00\)"/>
    <numFmt numFmtId="178" formatCode="0_);[Red]\(0\)"/>
    <numFmt numFmtId="179" formatCode="0_ "/>
  </numFmts>
  <fonts count="34">
    <font>
      <sz val="12"/>
      <name val="宋体"/>
      <charset val="134"/>
    </font>
    <font>
      <sz val="11"/>
      <color indexed="8"/>
      <name val="宋体"/>
      <charset val="134"/>
    </font>
    <font>
      <sz val="10"/>
      <color indexed="8"/>
      <name val="黑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2"/>
      <color indexed="8"/>
      <name val="黑体"/>
      <charset val="134"/>
    </font>
    <font>
      <sz val="22"/>
      <color indexed="8"/>
      <name val="方正小标宋简体"/>
      <charset val="134"/>
    </font>
    <font>
      <sz val="10"/>
      <name val="黑体"/>
      <charset val="134"/>
    </font>
    <font>
      <sz val="11"/>
      <color indexed="8"/>
      <name val="黑体"/>
      <charset val="134"/>
    </font>
    <font>
      <sz val="11"/>
      <name val="黑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8"/>
      <name val="方正报宋简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>
      <alignment vertical="center"/>
    </xf>
    <xf numFmtId="0" fontId="21" fillId="0" borderId="0" applyFill="0" applyBorder="0">
      <alignment vertical="center" wrapText="1"/>
    </xf>
    <xf numFmtId="42" fontId="16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6" fillId="18" borderId="10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0" borderId="7" applyNumberFormat="0" applyFon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9" borderId="5" applyNumberFormat="0" applyAlignment="0" applyProtection="0">
      <alignment vertical="center"/>
    </xf>
    <xf numFmtId="0" fontId="32" fillId="9" borderId="10" applyNumberFormat="0" applyAlignment="0" applyProtection="0">
      <alignment vertical="center"/>
    </xf>
    <xf numFmtId="0" fontId="28" fillId="26" borderId="11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/>
    <xf numFmtId="0" fontId="12" fillId="2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33" fillId="0" borderId="0"/>
  </cellStyleXfs>
  <cellXfs count="5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178" fontId="1" fillId="0" borderId="0" xfId="0" applyNumberFormat="1" applyFont="1" applyFill="1" applyBorder="1" applyAlignment="1">
      <alignment horizontal="center" vertical="center"/>
    </xf>
    <xf numFmtId="178" fontId="1" fillId="0" borderId="0" xfId="0" applyNumberFormat="1" applyFont="1" applyFill="1" applyBorder="1" applyAlignment="1">
      <alignment horizontal="left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8" fontId="7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8" fontId="7" fillId="0" borderId="4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178" fontId="4" fillId="0" borderId="0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left" vertical="center"/>
    </xf>
    <xf numFmtId="179" fontId="4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178" fontId="4" fillId="0" borderId="0" xfId="0" applyNumberFormat="1" applyFont="1" applyFill="1" applyBorder="1" applyAlignment="1">
      <alignment horizontal="left"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</cellXfs>
  <cellStyles count="58">
    <cellStyle name="常规" xfId="0" builtinId="0"/>
    <cellStyle name="正文数据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常规_2015年互助资金统计台账" xfId="50"/>
    <cellStyle name="40% - 强调文字颜色 6" xfId="51" builtinId="51"/>
    <cellStyle name="常规 2 3 2" xfId="52"/>
    <cellStyle name="60% - 强调文字颜色 6" xfId="53" builtinId="52"/>
    <cellStyle name="常规 2" xfId="54"/>
    <cellStyle name="常规 3" xfId="55"/>
    <cellStyle name="常规 5" xfId="56"/>
    <cellStyle name="常规_张义镇整乡推进项目计划表2(1)" xfId="57"/>
  </cellStyles>
  <tableStyles count="0" defaultTableStyle="TableStyleMedium2" defaultPivotStyle="PivotStyleLight16"/>
  <colors>
    <mruColors>
      <color rgb="009999FF"/>
      <color rgb="0000B0F0"/>
      <color rgb="00FF0000"/>
      <color rgb="009BC2E6"/>
      <color rgb="0081FBFF"/>
      <color rgb="0092D05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9"/>
  <sheetViews>
    <sheetView tabSelected="1" workbookViewId="0">
      <selection activeCell="G8" sqref="G8"/>
    </sheetView>
  </sheetViews>
  <sheetFormatPr defaultColWidth="9" defaultRowHeight="13.5"/>
  <cols>
    <col min="1" max="1" width="3.75" style="5" customWidth="1"/>
    <col min="2" max="2" width="9.25" style="5" customWidth="1"/>
    <col min="3" max="3" width="14.375" style="6" customWidth="1"/>
    <col min="4" max="4" width="4.25" style="5" customWidth="1"/>
    <col min="5" max="5" width="5.75" style="5" customWidth="1"/>
    <col min="6" max="6" width="14.375" style="5" customWidth="1"/>
    <col min="7" max="7" width="35.125" style="6" customWidth="1"/>
    <col min="8" max="8" width="8.5" style="7" customWidth="1"/>
    <col min="9" max="9" width="8.125" style="7" customWidth="1"/>
    <col min="10" max="10" width="7.875" style="7" customWidth="1"/>
    <col min="11" max="11" width="27.625" style="8" customWidth="1"/>
    <col min="12" max="12" width="6.25" style="5" customWidth="1"/>
    <col min="13" max="13" width="7.75" style="9" customWidth="1"/>
    <col min="14" max="14" width="7.875" style="9" customWidth="1"/>
    <col min="15" max="15" width="7" style="5" customWidth="1"/>
    <col min="16" max="16" width="7.125" style="5" customWidth="1"/>
    <col min="17" max="17" width="4.5" style="1" customWidth="1"/>
    <col min="18" max="16384" width="9" style="1"/>
  </cols>
  <sheetData>
    <row r="1" s="1" customFormat="1" ht="25.5" customHeight="1" spans="1:16">
      <c r="A1" s="10" t="s">
        <v>0</v>
      </c>
      <c r="B1" s="10"/>
      <c r="C1" s="10"/>
      <c r="D1" s="11"/>
      <c r="E1" s="11"/>
      <c r="F1" s="11"/>
      <c r="G1" s="6"/>
      <c r="H1" s="7"/>
      <c r="I1" s="7"/>
      <c r="J1" s="7"/>
      <c r="K1" s="8"/>
      <c r="L1" s="5"/>
      <c r="M1" s="9"/>
      <c r="N1" s="9"/>
      <c r="O1" s="5"/>
      <c r="P1" s="5"/>
    </row>
    <row r="2" s="1" customFormat="1" ht="45" customHeight="1" spans="1:17">
      <c r="A2" s="12" t="s">
        <v>1</v>
      </c>
      <c r="B2" s="12"/>
      <c r="C2" s="13"/>
      <c r="D2" s="12"/>
      <c r="E2" s="12"/>
      <c r="F2" s="12"/>
      <c r="G2" s="13"/>
      <c r="H2" s="12"/>
      <c r="I2" s="12"/>
      <c r="J2" s="12"/>
      <c r="K2" s="13"/>
      <c r="L2" s="12"/>
      <c r="M2" s="12"/>
      <c r="N2" s="12"/>
      <c r="O2" s="12"/>
      <c r="P2" s="12"/>
      <c r="Q2" s="12"/>
    </row>
    <row r="3" s="2" customFormat="1" ht="21" customHeight="1" spans="1:17">
      <c r="A3" s="14" t="s">
        <v>2</v>
      </c>
      <c r="B3" s="15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7" t="s">
        <v>8</v>
      </c>
      <c r="H3" s="18" t="s">
        <v>9</v>
      </c>
      <c r="I3" s="18"/>
      <c r="J3" s="18"/>
      <c r="K3" s="18" t="s">
        <v>10</v>
      </c>
      <c r="L3" s="18"/>
      <c r="M3" s="18"/>
      <c r="N3" s="18"/>
      <c r="O3" s="17" t="s">
        <v>11</v>
      </c>
      <c r="P3" s="43" t="s">
        <v>12</v>
      </c>
      <c r="Q3" s="17" t="s">
        <v>13</v>
      </c>
    </row>
    <row r="4" s="2" customFormat="1" ht="20.1" customHeight="1" spans="1:17">
      <c r="A4" s="14"/>
      <c r="B4" s="19"/>
      <c r="C4" s="16"/>
      <c r="D4" s="16"/>
      <c r="E4" s="16"/>
      <c r="F4" s="16"/>
      <c r="G4" s="17"/>
      <c r="H4" s="20" t="s">
        <v>14</v>
      </c>
      <c r="I4" s="20" t="s">
        <v>15</v>
      </c>
      <c r="J4" s="20" t="s">
        <v>16</v>
      </c>
      <c r="K4" s="44" t="s">
        <v>17</v>
      </c>
      <c r="L4" s="17" t="s">
        <v>18</v>
      </c>
      <c r="M4" s="45" t="s">
        <v>19</v>
      </c>
      <c r="N4" s="45" t="s">
        <v>20</v>
      </c>
      <c r="O4" s="17"/>
      <c r="P4" s="46"/>
      <c r="Q4" s="17"/>
    </row>
    <row r="5" s="2" customFormat="1" ht="17" customHeight="1" spans="1:17">
      <c r="A5" s="14"/>
      <c r="B5" s="19"/>
      <c r="C5" s="16"/>
      <c r="D5" s="16"/>
      <c r="E5" s="16"/>
      <c r="F5" s="16"/>
      <c r="G5" s="17"/>
      <c r="H5" s="20"/>
      <c r="I5" s="20"/>
      <c r="J5" s="20"/>
      <c r="K5" s="44"/>
      <c r="L5" s="17"/>
      <c r="M5" s="45"/>
      <c r="N5" s="45"/>
      <c r="O5" s="17"/>
      <c r="P5" s="46"/>
      <c r="Q5" s="17"/>
    </row>
    <row r="6" s="2" customFormat="1" ht="10" customHeight="1" spans="1:17">
      <c r="A6" s="14"/>
      <c r="B6" s="21"/>
      <c r="C6" s="16"/>
      <c r="D6" s="16"/>
      <c r="E6" s="16"/>
      <c r="F6" s="16"/>
      <c r="G6" s="17"/>
      <c r="H6" s="22"/>
      <c r="I6" s="22"/>
      <c r="J6" s="22"/>
      <c r="K6" s="44"/>
      <c r="L6" s="17"/>
      <c r="M6" s="45"/>
      <c r="N6" s="45"/>
      <c r="O6" s="17"/>
      <c r="P6" s="47"/>
      <c r="Q6" s="17"/>
    </row>
    <row r="7" s="2" customFormat="1" ht="30" customHeight="1" spans="1:17">
      <c r="A7" s="23"/>
      <c r="B7" s="21" t="s">
        <v>21</v>
      </c>
      <c r="C7" s="24"/>
      <c r="D7" s="24"/>
      <c r="E7" s="24"/>
      <c r="F7" s="24"/>
      <c r="G7" s="25"/>
      <c r="H7" s="26">
        <f>I7+J7</f>
        <v>6695</v>
      </c>
      <c r="I7" s="26">
        <f>I8+I29+I30</f>
        <v>6695</v>
      </c>
      <c r="J7" s="26"/>
      <c r="K7" s="26"/>
      <c r="L7" s="26">
        <v>256</v>
      </c>
      <c r="M7" s="38">
        <f>M8+M30</f>
        <v>3.3028</v>
      </c>
      <c r="N7" s="38">
        <f>N8+N30</f>
        <v>11.9817</v>
      </c>
      <c r="O7" s="25"/>
      <c r="P7" s="48"/>
      <c r="Q7" s="25"/>
    </row>
    <row r="8" s="3" customFormat="1" ht="35" customHeight="1" spans="1:17">
      <c r="A8" s="27"/>
      <c r="B8" s="28" t="s">
        <v>22</v>
      </c>
      <c r="C8" s="29"/>
      <c r="D8" s="30"/>
      <c r="E8" s="30"/>
      <c r="F8" s="30"/>
      <c r="G8" s="31"/>
      <c r="H8" s="32">
        <f>I8+J8</f>
        <v>4933.3</v>
      </c>
      <c r="I8" s="49">
        <f>I9+I10+I11+I16+I17</f>
        <v>4933.3</v>
      </c>
      <c r="J8" s="49"/>
      <c r="K8" s="49"/>
      <c r="L8" s="50">
        <v>256</v>
      </c>
      <c r="M8" s="49">
        <f>M9+M10+M11+M16+M29</f>
        <v>2.6461</v>
      </c>
      <c r="N8" s="49">
        <f>N9+N10+N11+N16+N29</f>
        <v>8.8962</v>
      </c>
      <c r="O8" s="33"/>
      <c r="P8" s="33"/>
      <c r="Q8" s="58"/>
    </row>
    <row r="9" s="3" customFormat="1" ht="34" customHeight="1" spans="1:17">
      <c r="A9" s="33">
        <v>1</v>
      </c>
      <c r="B9" s="34"/>
      <c r="C9" s="35" t="s">
        <v>23</v>
      </c>
      <c r="D9" s="33" t="s">
        <v>24</v>
      </c>
      <c r="E9" s="33" t="s">
        <v>25</v>
      </c>
      <c r="F9" s="33" t="s">
        <v>26</v>
      </c>
      <c r="G9" s="29" t="s">
        <v>27</v>
      </c>
      <c r="H9" s="26">
        <f>I9+J9</f>
        <v>150</v>
      </c>
      <c r="I9" s="26">
        <v>150</v>
      </c>
      <c r="J9" s="26"/>
      <c r="K9" s="51" t="s">
        <v>28</v>
      </c>
      <c r="L9" s="52">
        <v>231</v>
      </c>
      <c r="M9" s="38">
        <v>0.0219</v>
      </c>
      <c r="N9" s="38">
        <v>0.0768</v>
      </c>
      <c r="O9" s="30" t="s">
        <v>29</v>
      </c>
      <c r="P9" s="30" t="s">
        <v>30</v>
      </c>
      <c r="Q9" s="58"/>
    </row>
    <row r="10" s="3" customFormat="1" ht="42" customHeight="1" spans="1:17">
      <c r="A10" s="33">
        <v>2</v>
      </c>
      <c r="C10" s="35" t="s">
        <v>31</v>
      </c>
      <c r="D10" s="33" t="s">
        <v>24</v>
      </c>
      <c r="E10" s="33" t="s">
        <v>25</v>
      </c>
      <c r="F10" s="30" t="s">
        <v>32</v>
      </c>
      <c r="G10" s="29" t="s">
        <v>33</v>
      </c>
      <c r="H10" s="26">
        <f>I10+J10</f>
        <v>450</v>
      </c>
      <c r="I10" s="26">
        <v>450</v>
      </c>
      <c r="J10" s="26"/>
      <c r="K10" s="53" t="s">
        <v>34</v>
      </c>
      <c r="L10" s="52">
        <v>1</v>
      </c>
      <c r="M10" s="38">
        <v>0.0093</v>
      </c>
      <c r="N10" s="38">
        <v>0.0362</v>
      </c>
      <c r="O10" s="30" t="s">
        <v>29</v>
      </c>
      <c r="P10" s="30" t="s">
        <v>35</v>
      </c>
      <c r="Q10" s="58"/>
    </row>
    <row r="11" s="3" customFormat="1" ht="29.1" customHeight="1" spans="1:17">
      <c r="A11" s="33"/>
      <c r="B11" s="33"/>
      <c r="C11" s="36" t="s">
        <v>36</v>
      </c>
      <c r="D11" s="33"/>
      <c r="E11" s="33"/>
      <c r="F11" s="33"/>
      <c r="G11" s="37"/>
      <c r="H11" s="32">
        <f>I11+J11</f>
        <v>2102.9</v>
      </c>
      <c r="I11" s="32">
        <f>SUM(I12:I15)</f>
        <v>2102.9</v>
      </c>
      <c r="J11" s="26"/>
      <c r="K11" s="51"/>
      <c r="L11" s="52">
        <v>256</v>
      </c>
      <c r="M11" s="38">
        <v>1.24</v>
      </c>
      <c r="N11" s="38">
        <v>4.12</v>
      </c>
      <c r="O11" s="33"/>
      <c r="P11" s="33"/>
      <c r="Q11" s="58"/>
    </row>
    <row r="12" s="3" customFormat="1" ht="29.1" customHeight="1" spans="1:17">
      <c r="A12" s="33">
        <v>3</v>
      </c>
      <c r="B12" s="33"/>
      <c r="C12" s="29" t="s">
        <v>37</v>
      </c>
      <c r="D12" s="33" t="s">
        <v>24</v>
      </c>
      <c r="E12" s="33" t="s">
        <v>25</v>
      </c>
      <c r="F12" s="33" t="s">
        <v>26</v>
      </c>
      <c r="G12" s="29" t="s">
        <v>38</v>
      </c>
      <c r="H12" s="26">
        <v>900</v>
      </c>
      <c r="I12" s="26">
        <v>900</v>
      </c>
      <c r="J12" s="26"/>
      <c r="K12" s="54" t="s">
        <v>39</v>
      </c>
      <c r="L12" s="52">
        <v>256</v>
      </c>
      <c r="M12" s="38">
        <v>0.71</v>
      </c>
      <c r="N12" s="38">
        <v>2.32</v>
      </c>
      <c r="O12" s="39" t="s">
        <v>40</v>
      </c>
      <c r="P12" s="39" t="s">
        <v>40</v>
      </c>
      <c r="Q12" s="58"/>
    </row>
    <row r="13" s="3" customFormat="1" ht="33" customHeight="1" spans="1:17">
      <c r="A13" s="33">
        <v>4</v>
      </c>
      <c r="B13" s="33"/>
      <c r="C13" s="29" t="s">
        <v>41</v>
      </c>
      <c r="D13" s="33" t="s">
        <v>24</v>
      </c>
      <c r="E13" s="33" t="s">
        <v>25</v>
      </c>
      <c r="F13" s="33" t="s">
        <v>26</v>
      </c>
      <c r="G13" s="29" t="s">
        <v>42</v>
      </c>
      <c r="H13" s="26">
        <f t="shared" ref="H13:H27" si="0">I13+J13</f>
        <v>330</v>
      </c>
      <c r="I13" s="26">
        <v>330</v>
      </c>
      <c r="J13" s="26"/>
      <c r="K13" s="54" t="s">
        <v>43</v>
      </c>
      <c r="L13" s="52">
        <v>170</v>
      </c>
      <c r="M13" s="38">
        <v>0.19</v>
      </c>
      <c r="N13" s="38">
        <v>0.74</v>
      </c>
      <c r="O13" s="39" t="s">
        <v>40</v>
      </c>
      <c r="P13" s="39" t="s">
        <v>40</v>
      </c>
      <c r="Q13" s="58"/>
    </row>
    <row r="14" s="3" customFormat="1" ht="33" customHeight="1" spans="1:17">
      <c r="A14" s="33">
        <v>5</v>
      </c>
      <c r="B14" s="33"/>
      <c r="C14" s="29" t="s">
        <v>44</v>
      </c>
      <c r="D14" s="33" t="s">
        <v>24</v>
      </c>
      <c r="E14" s="33" t="s">
        <v>25</v>
      </c>
      <c r="F14" s="33" t="s">
        <v>26</v>
      </c>
      <c r="G14" s="29" t="s">
        <v>45</v>
      </c>
      <c r="H14" s="32">
        <f t="shared" si="0"/>
        <v>381.9</v>
      </c>
      <c r="I14" s="32">
        <v>381.9</v>
      </c>
      <c r="J14" s="26"/>
      <c r="K14" s="54" t="s">
        <v>39</v>
      </c>
      <c r="L14" s="52">
        <v>200</v>
      </c>
      <c r="M14" s="38">
        <v>0.27</v>
      </c>
      <c r="N14" s="38">
        <v>0.81</v>
      </c>
      <c r="O14" s="39" t="s">
        <v>46</v>
      </c>
      <c r="P14" s="39" t="s">
        <v>46</v>
      </c>
      <c r="Q14" s="58"/>
    </row>
    <row r="15" s="3" customFormat="1" ht="31" customHeight="1" spans="1:17">
      <c r="A15" s="33">
        <v>6</v>
      </c>
      <c r="B15" s="33"/>
      <c r="C15" s="29" t="s">
        <v>44</v>
      </c>
      <c r="D15" s="33" t="s">
        <v>24</v>
      </c>
      <c r="E15" s="33" t="s">
        <v>25</v>
      </c>
      <c r="F15" s="33" t="s">
        <v>26</v>
      </c>
      <c r="G15" s="29" t="s">
        <v>47</v>
      </c>
      <c r="H15" s="26">
        <f t="shared" si="0"/>
        <v>491</v>
      </c>
      <c r="I15" s="26">
        <v>491</v>
      </c>
      <c r="J15" s="26"/>
      <c r="K15" s="54" t="s">
        <v>39</v>
      </c>
      <c r="L15" s="52">
        <v>120</v>
      </c>
      <c r="M15" s="38">
        <v>0.07</v>
      </c>
      <c r="N15" s="38">
        <v>0.25</v>
      </c>
      <c r="O15" s="39" t="s">
        <v>48</v>
      </c>
      <c r="P15" s="39" t="s">
        <v>48</v>
      </c>
      <c r="Q15" s="58"/>
    </row>
    <row r="16" s="3" customFormat="1" ht="71" customHeight="1" spans="1:17">
      <c r="A16" s="33">
        <v>7</v>
      </c>
      <c r="B16" s="33"/>
      <c r="C16" s="35" t="s">
        <v>49</v>
      </c>
      <c r="D16" s="33"/>
      <c r="E16" s="33"/>
      <c r="F16" s="33" t="s">
        <v>50</v>
      </c>
      <c r="G16" s="29" t="s">
        <v>51</v>
      </c>
      <c r="H16" s="26">
        <f t="shared" si="0"/>
        <v>1500</v>
      </c>
      <c r="I16" s="26">
        <v>1500</v>
      </c>
      <c r="J16" s="26"/>
      <c r="K16" s="53" t="s">
        <v>52</v>
      </c>
      <c r="L16" s="52">
        <v>60</v>
      </c>
      <c r="M16" s="38">
        <v>1.0749</v>
      </c>
      <c r="N16" s="38">
        <v>4.3566</v>
      </c>
      <c r="O16" s="30" t="s">
        <v>46</v>
      </c>
      <c r="P16" s="30" t="s">
        <v>30</v>
      </c>
      <c r="Q16" s="58"/>
    </row>
    <row r="17" s="3" customFormat="1" ht="36" customHeight="1" spans="1:17">
      <c r="A17" s="33"/>
      <c r="B17" s="33"/>
      <c r="C17" s="35" t="s">
        <v>53</v>
      </c>
      <c r="D17" s="33"/>
      <c r="E17" s="33"/>
      <c r="F17" s="33"/>
      <c r="G17" s="29"/>
      <c r="H17" s="38">
        <f t="shared" si="0"/>
        <v>730.4</v>
      </c>
      <c r="I17" s="38">
        <f>SUM(I18:I28)</f>
        <v>730.4</v>
      </c>
      <c r="J17" s="26"/>
      <c r="K17" s="53"/>
      <c r="L17" s="52"/>
      <c r="M17" s="38"/>
      <c r="N17" s="38"/>
      <c r="O17" s="30"/>
      <c r="P17" s="30"/>
      <c r="Q17" s="58"/>
    </row>
    <row r="18" s="3" customFormat="1" ht="36" customHeight="1" spans="1:17">
      <c r="A18" s="33">
        <v>8</v>
      </c>
      <c r="B18" s="28"/>
      <c r="C18" s="29" t="s">
        <v>54</v>
      </c>
      <c r="D18" s="33" t="s">
        <v>24</v>
      </c>
      <c r="E18" s="33" t="s">
        <v>25</v>
      </c>
      <c r="F18" s="30" t="s">
        <v>55</v>
      </c>
      <c r="G18" s="29" t="s">
        <v>56</v>
      </c>
      <c r="H18" s="38">
        <f t="shared" si="0"/>
        <v>64.3</v>
      </c>
      <c r="I18" s="38">
        <v>64.3</v>
      </c>
      <c r="J18" s="38"/>
      <c r="K18" s="55" t="s">
        <v>57</v>
      </c>
      <c r="L18" s="52">
        <v>1</v>
      </c>
      <c r="M18" s="38">
        <v>0.01</v>
      </c>
      <c r="N18" s="38">
        <v>0.036</v>
      </c>
      <c r="O18" s="39" t="s">
        <v>48</v>
      </c>
      <c r="P18" s="30" t="s">
        <v>35</v>
      </c>
      <c r="Q18" s="58"/>
    </row>
    <row r="19" s="3" customFormat="1" ht="36" customHeight="1" spans="1:17">
      <c r="A19" s="33">
        <v>9</v>
      </c>
      <c r="B19" s="28"/>
      <c r="C19" s="29" t="s">
        <v>54</v>
      </c>
      <c r="D19" s="33" t="s">
        <v>24</v>
      </c>
      <c r="E19" s="33" t="s">
        <v>25</v>
      </c>
      <c r="F19" s="30" t="s">
        <v>58</v>
      </c>
      <c r="G19" s="29" t="s">
        <v>59</v>
      </c>
      <c r="H19" s="38">
        <f t="shared" si="0"/>
        <v>31.2</v>
      </c>
      <c r="I19" s="38">
        <v>31.2</v>
      </c>
      <c r="J19" s="38"/>
      <c r="K19" s="55" t="s">
        <v>57</v>
      </c>
      <c r="L19" s="52">
        <v>1</v>
      </c>
      <c r="M19" s="38">
        <v>0.01</v>
      </c>
      <c r="N19" s="38">
        <v>0.036</v>
      </c>
      <c r="O19" s="39" t="s">
        <v>48</v>
      </c>
      <c r="P19" s="30" t="s">
        <v>35</v>
      </c>
      <c r="Q19" s="58"/>
    </row>
    <row r="20" s="3" customFormat="1" ht="36" customHeight="1" spans="1:17">
      <c r="A20" s="33">
        <v>10</v>
      </c>
      <c r="B20" s="28"/>
      <c r="C20" s="29" t="s">
        <v>54</v>
      </c>
      <c r="D20" s="33" t="s">
        <v>24</v>
      </c>
      <c r="E20" s="33" t="s">
        <v>25</v>
      </c>
      <c r="F20" s="30" t="s">
        <v>60</v>
      </c>
      <c r="G20" s="29" t="s">
        <v>61</v>
      </c>
      <c r="H20" s="38">
        <f t="shared" si="0"/>
        <v>9</v>
      </c>
      <c r="I20" s="38">
        <v>9</v>
      </c>
      <c r="J20" s="38"/>
      <c r="K20" s="55" t="s">
        <v>57</v>
      </c>
      <c r="L20" s="52">
        <v>1</v>
      </c>
      <c r="M20" s="38">
        <v>0.01</v>
      </c>
      <c r="N20" s="38">
        <v>0.036</v>
      </c>
      <c r="O20" s="39" t="s">
        <v>48</v>
      </c>
      <c r="P20" s="30" t="s">
        <v>35</v>
      </c>
      <c r="Q20" s="58"/>
    </row>
    <row r="21" s="4" customFormat="1" ht="36" customHeight="1" spans="1:17">
      <c r="A21" s="33">
        <v>11</v>
      </c>
      <c r="B21" s="28"/>
      <c r="C21" s="29" t="s">
        <v>54</v>
      </c>
      <c r="D21" s="33" t="s">
        <v>24</v>
      </c>
      <c r="E21" s="33" t="s">
        <v>25</v>
      </c>
      <c r="F21" s="30" t="s">
        <v>62</v>
      </c>
      <c r="G21" s="29" t="s">
        <v>63</v>
      </c>
      <c r="H21" s="38">
        <f t="shared" si="0"/>
        <v>18.1</v>
      </c>
      <c r="I21" s="38">
        <v>18.1</v>
      </c>
      <c r="J21" s="38"/>
      <c r="K21" s="55" t="s">
        <v>57</v>
      </c>
      <c r="L21" s="52">
        <v>1</v>
      </c>
      <c r="M21" s="38">
        <v>0.01</v>
      </c>
      <c r="N21" s="38">
        <v>0.036</v>
      </c>
      <c r="O21" s="39" t="s">
        <v>48</v>
      </c>
      <c r="P21" s="30" t="s">
        <v>35</v>
      </c>
      <c r="Q21" s="58"/>
    </row>
    <row r="22" s="4" customFormat="1" ht="36" customHeight="1" spans="1:17">
      <c r="A22" s="33">
        <v>12</v>
      </c>
      <c r="B22" s="28"/>
      <c r="C22" s="29" t="s">
        <v>54</v>
      </c>
      <c r="D22" s="33" t="s">
        <v>24</v>
      </c>
      <c r="E22" s="33" t="s">
        <v>25</v>
      </c>
      <c r="F22" s="30" t="s">
        <v>64</v>
      </c>
      <c r="G22" s="29" t="s">
        <v>65</v>
      </c>
      <c r="H22" s="38">
        <f t="shared" si="0"/>
        <v>39</v>
      </c>
      <c r="I22" s="38">
        <v>39</v>
      </c>
      <c r="J22" s="38"/>
      <c r="K22" s="55" t="s">
        <v>57</v>
      </c>
      <c r="L22" s="52">
        <v>1</v>
      </c>
      <c r="M22" s="38">
        <v>0.01</v>
      </c>
      <c r="N22" s="38">
        <v>0.036</v>
      </c>
      <c r="O22" s="39" t="s">
        <v>48</v>
      </c>
      <c r="P22" s="30" t="s">
        <v>35</v>
      </c>
      <c r="Q22" s="58"/>
    </row>
    <row r="23" s="4" customFormat="1" ht="36" customHeight="1" spans="1:17">
      <c r="A23" s="33">
        <v>13</v>
      </c>
      <c r="B23" s="28"/>
      <c r="C23" s="29" t="s">
        <v>54</v>
      </c>
      <c r="D23" s="33" t="s">
        <v>24</v>
      </c>
      <c r="E23" s="33" t="s">
        <v>25</v>
      </c>
      <c r="F23" s="30" t="s">
        <v>64</v>
      </c>
      <c r="G23" s="29" t="s">
        <v>66</v>
      </c>
      <c r="H23" s="38">
        <f t="shared" si="0"/>
        <v>44.9</v>
      </c>
      <c r="I23" s="38">
        <v>44.9</v>
      </c>
      <c r="J23" s="38"/>
      <c r="K23" s="55" t="s">
        <v>57</v>
      </c>
      <c r="L23" s="52">
        <v>1</v>
      </c>
      <c r="M23" s="38">
        <v>0.01</v>
      </c>
      <c r="N23" s="38">
        <v>0.036</v>
      </c>
      <c r="O23" s="39" t="s">
        <v>48</v>
      </c>
      <c r="P23" s="30" t="s">
        <v>35</v>
      </c>
      <c r="Q23" s="58"/>
    </row>
    <row r="24" s="4" customFormat="1" ht="36" customHeight="1" spans="1:17">
      <c r="A24" s="33">
        <v>14</v>
      </c>
      <c r="B24" s="28"/>
      <c r="C24" s="29" t="s">
        <v>54</v>
      </c>
      <c r="D24" s="33" t="s">
        <v>24</v>
      </c>
      <c r="E24" s="33" t="s">
        <v>25</v>
      </c>
      <c r="F24" s="39" t="s">
        <v>67</v>
      </c>
      <c r="G24" s="29" t="s">
        <v>68</v>
      </c>
      <c r="H24" s="38">
        <f t="shared" si="0"/>
        <v>84.39</v>
      </c>
      <c r="I24" s="38">
        <v>84.39</v>
      </c>
      <c r="J24" s="38"/>
      <c r="K24" s="55" t="s">
        <v>57</v>
      </c>
      <c r="L24" s="52">
        <v>1</v>
      </c>
      <c r="M24" s="38">
        <v>0.01</v>
      </c>
      <c r="N24" s="38">
        <v>0.036</v>
      </c>
      <c r="O24" s="39" t="s">
        <v>48</v>
      </c>
      <c r="P24" s="30" t="s">
        <v>35</v>
      </c>
      <c r="Q24" s="58"/>
    </row>
    <row r="25" s="4" customFormat="1" ht="36" customHeight="1" spans="1:17">
      <c r="A25" s="33">
        <v>15</v>
      </c>
      <c r="B25" s="28"/>
      <c r="C25" s="29" t="s">
        <v>54</v>
      </c>
      <c r="D25" s="33" t="s">
        <v>24</v>
      </c>
      <c r="E25" s="33" t="s">
        <v>25</v>
      </c>
      <c r="F25" s="30" t="s">
        <v>69</v>
      </c>
      <c r="G25" s="29" t="s">
        <v>70</v>
      </c>
      <c r="H25" s="38">
        <f t="shared" si="0"/>
        <v>72.25</v>
      </c>
      <c r="I25" s="38">
        <v>72.25</v>
      </c>
      <c r="J25" s="38"/>
      <c r="K25" s="55" t="s">
        <v>71</v>
      </c>
      <c r="L25" s="52">
        <v>1</v>
      </c>
      <c r="M25" s="38">
        <v>0.01</v>
      </c>
      <c r="N25" s="38">
        <v>0.036</v>
      </c>
      <c r="O25" s="39" t="s">
        <v>48</v>
      </c>
      <c r="P25" s="30" t="s">
        <v>35</v>
      </c>
      <c r="Q25" s="58"/>
    </row>
    <row r="26" s="4" customFormat="1" ht="42" customHeight="1" spans="1:17">
      <c r="A26" s="33">
        <v>16</v>
      </c>
      <c r="B26" s="28"/>
      <c r="C26" s="29" t="s">
        <v>54</v>
      </c>
      <c r="D26" s="33" t="s">
        <v>24</v>
      </c>
      <c r="E26" s="33" t="s">
        <v>25</v>
      </c>
      <c r="F26" s="39" t="s">
        <v>72</v>
      </c>
      <c r="G26" s="29" t="s">
        <v>73</v>
      </c>
      <c r="H26" s="38">
        <f t="shared" si="0"/>
        <v>147.43</v>
      </c>
      <c r="I26" s="38">
        <v>147.43</v>
      </c>
      <c r="J26" s="38"/>
      <c r="K26" s="55" t="s">
        <v>71</v>
      </c>
      <c r="L26" s="52">
        <v>1</v>
      </c>
      <c r="M26" s="38">
        <v>0.01</v>
      </c>
      <c r="N26" s="38">
        <v>0.036</v>
      </c>
      <c r="O26" s="39" t="s">
        <v>48</v>
      </c>
      <c r="P26" s="30" t="s">
        <v>35</v>
      </c>
      <c r="Q26" s="58"/>
    </row>
    <row r="27" s="4" customFormat="1" ht="39" customHeight="1" spans="1:17">
      <c r="A27" s="33">
        <v>17</v>
      </c>
      <c r="B27" s="28"/>
      <c r="C27" s="29" t="s">
        <v>54</v>
      </c>
      <c r="D27" s="33" t="s">
        <v>24</v>
      </c>
      <c r="E27" s="33" t="s">
        <v>25</v>
      </c>
      <c r="F27" s="39" t="s">
        <v>74</v>
      </c>
      <c r="G27" s="29" t="s">
        <v>75</v>
      </c>
      <c r="H27" s="38">
        <f t="shared" si="0"/>
        <v>116.75</v>
      </c>
      <c r="I27" s="38">
        <v>116.75</v>
      </c>
      <c r="J27" s="38"/>
      <c r="K27" s="55" t="s">
        <v>71</v>
      </c>
      <c r="L27" s="52">
        <v>1</v>
      </c>
      <c r="M27" s="38">
        <v>0.01</v>
      </c>
      <c r="N27" s="38">
        <v>0.036</v>
      </c>
      <c r="O27" s="39" t="s">
        <v>48</v>
      </c>
      <c r="P27" s="30" t="s">
        <v>76</v>
      </c>
      <c r="Q27" s="58"/>
    </row>
    <row r="28" s="4" customFormat="1" ht="35" customHeight="1" spans="1:17">
      <c r="A28" s="33">
        <v>18</v>
      </c>
      <c r="B28" s="28"/>
      <c r="C28" s="29" t="s">
        <v>54</v>
      </c>
      <c r="D28" s="33" t="s">
        <v>24</v>
      </c>
      <c r="E28" s="33" t="s">
        <v>25</v>
      </c>
      <c r="F28" s="39" t="s">
        <v>77</v>
      </c>
      <c r="G28" s="29" t="s">
        <v>78</v>
      </c>
      <c r="H28" s="38">
        <f t="shared" ref="H28:H35" si="1">I28+J28</f>
        <v>103.08</v>
      </c>
      <c r="I28" s="38">
        <v>103.08</v>
      </c>
      <c r="J28" s="38"/>
      <c r="K28" s="55" t="s">
        <v>57</v>
      </c>
      <c r="L28" s="52">
        <v>1</v>
      </c>
      <c r="M28" s="38">
        <v>0.01</v>
      </c>
      <c r="N28" s="38">
        <v>0.036</v>
      </c>
      <c r="O28" s="39" t="s">
        <v>48</v>
      </c>
      <c r="P28" s="30" t="s">
        <v>35</v>
      </c>
      <c r="Q28" s="58"/>
    </row>
    <row r="29" s="4" customFormat="1" ht="70" customHeight="1" spans="1:17">
      <c r="A29" s="33">
        <v>19</v>
      </c>
      <c r="B29" s="28" t="s">
        <v>79</v>
      </c>
      <c r="C29" s="35" t="s">
        <v>80</v>
      </c>
      <c r="D29" s="33" t="s">
        <v>24</v>
      </c>
      <c r="E29" s="33" t="s">
        <v>25</v>
      </c>
      <c r="F29" s="33" t="s">
        <v>26</v>
      </c>
      <c r="G29" s="29" t="s">
        <v>81</v>
      </c>
      <c r="H29" s="26">
        <f t="shared" si="1"/>
        <v>555</v>
      </c>
      <c r="I29" s="26">
        <v>555</v>
      </c>
      <c r="J29" s="26"/>
      <c r="K29" s="53" t="s">
        <v>82</v>
      </c>
      <c r="L29" s="52">
        <v>256</v>
      </c>
      <c r="M29" s="38">
        <v>0.3</v>
      </c>
      <c r="N29" s="38">
        <v>0.3066</v>
      </c>
      <c r="O29" s="39" t="s">
        <v>48</v>
      </c>
      <c r="P29" s="30" t="s">
        <v>30</v>
      </c>
      <c r="Q29" s="58"/>
    </row>
    <row r="30" s="4" customFormat="1" ht="38" customHeight="1" spans="1:17">
      <c r="A30" s="33"/>
      <c r="B30" s="28" t="s">
        <v>83</v>
      </c>
      <c r="C30" s="29"/>
      <c r="D30" s="33"/>
      <c r="E30" s="33"/>
      <c r="F30" s="33"/>
      <c r="G30" s="37"/>
      <c r="H30" s="32">
        <f t="shared" si="1"/>
        <v>1206.7</v>
      </c>
      <c r="I30" s="32">
        <f>I31+I43</f>
        <v>1206.7</v>
      </c>
      <c r="J30" s="38"/>
      <c r="K30" s="38"/>
      <c r="L30" s="26">
        <f>L31</f>
        <v>26</v>
      </c>
      <c r="M30" s="38">
        <f>M31</f>
        <v>0.6567</v>
      </c>
      <c r="N30" s="38">
        <f>N31</f>
        <v>3.0855</v>
      </c>
      <c r="O30" s="33"/>
      <c r="P30" s="33"/>
      <c r="Q30" s="58"/>
    </row>
    <row r="31" s="4" customFormat="1" ht="31" customHeight="1" spans="1:17">
      <c r="A31" s="33"/>
      <c r="B31" s="28"/>
      <c r="C31" s="35" t="s">
        <v>84</v>
      </c>
      <c r="D31" s="33"/>
      <c r="E31" s="33"/>
      <c r="F31" s="33"/>
      <c r="G31" s="29"/>
      <c r="H31" s="38">
        <f t="shared" si="1"/>
        <v>713.08</v>
      </c>
      <c r="I31" s="38">
        <f>SUM(I32:I42)</f>
        <v>713.08</v>
      </c>
      <c r="J31" s="38"/>
      <c r="K31" s="38"/>
      <c r="L31" s="26">
        <f>SUM(L32:L42)</f>
        <v>26</v>
      </c>
      <c r="M31" s="38">
        <f>SUM(M32:M42)</f>
        <v>0.6567</v>
      </c>
      <c r="N31" s="38">
        <f>SUM(N32:N42)</f>
        <v>3.0855</v>
      </c>
      <c r="O31" s="33"/>
      <c r="P31" s="30"/>
      <c r="Q31" s="58"/>
    </row>
    <row r="32" s="4" customFormat="1" ht="50" customHeight="1" spans="1:17">
      <c r="A32" s="33">
        <v>20</v>
      </c>
      <c r="B32" s="28"/>
      <c r="C32" s="29" t="s">
        <v>85</v>
      </c>
      <c r="D32" s="33" t="s">
        <v>24</v>
      </c>
      <c r="E32" s="33" t="s">
        <v>25</v>
      </c>
      <c r="F32" s="33" t="s">
        <v>86</v>
      </c>
      <c r="G32" s="29" t="s">
        <v>87</v>
      </c>
      <c r="H32" s="38">
        <f t="shared" si="1"/>
        <v>294.84</v>
      </c>
      <c r="I32" s="38">
        <v>294.84</v>
      </c>
      <c r="J32" s="38"/>
      <c r="K32" s="55" t="s">
        <v>88</v>
      </c>
      <c r="L32" s="52">
        <v>14</v>
      </c>
      <c r="M32" s="38">
        <v>0.2432</v>
      </c>
      <c r="N32" s="38">
        <v>1.1802</v>
      </c>
      <c r="O32" s="33" t="s">
        <v>89</v>
      </c>
      <c r="P32" s="30" t="s">
        <v>35</v>
      </c>
      <c r="Q32" s="58"/>
    </row>
    <row r="33" s="4" customFormat="1" ht="42" customHeight="1" spans="1:17">
      <c r="A33" s="33">
        <v>21</v>
      </c>
      <c r="B33" s="28"/>
      <c r="C33" s="29" t="s">
        <v>90</v>
      </c>
      <c r="D33" s="33" t="s">
        <v>24</v>
      </c>
      <c r="E33" s="33" t="s">
        <v>25</v>
      </c>
      <c r="F33" s="33" t="s">
        <v>91</v>
      </c>
      <c r="G33" s="29" t="s">
        <v>92</v>
      </c>
      <c r="H33" s="38">
        <f t="shared" ref="H33:H48" si="2">I33+J33</f>
        <v>73.29</v>
      </c>
      <c r="I33" s="38">
        <v>73.29</v>
      </c>
      <c r="J33" s="38"/>
      <c r="K33" s="55" t="s">
        <v>88</v>
      </c>
      <c r="L33" s="52">
        <v>1</v>
      </c>
      <c r="M33" s="38">
        <v>0.125</v>
      </c>
      <c r="N33" s="38">
        <v>0.5</v>
      </c>
      <c r="O33" s="33" t="s">
        <v>89</v>
      </c>
      <c r="P33" s="30" t="s">
        <v>35</v>
      </c>
      <c r="Q33" s="58"/>
    </row>
    <row r="34" s="4" customFormat="1" ht="39" customHeight="1" spans="1:17">
      <c r="A34" s="33">
        <v>22</v>
      </c>
      <c r="B34" s="28"/>
      <c r="C34" s="29" t="s">
        <v>93</v>
      </c>
      <c r="D34" s="33" t="s">
        <v>24</v>
      </c>
      <c r="E34" s="33" t="s">
        <v>25</v>
      </c>
      <c r="F34" s="30" t="s">
        <v>94</v>
      </c>
      <c r="G34" s="29" t="s">
        <v>95</v>
      </c>
      <c r="H34" s="38">
        <f t="shared" si="2"/>
        <v>20.51</v>
      </c>
      <c r="I34" s="38">
        <v>20.51</v>
      </c>
      <c r="J34" s="38"/>
      <c r="K34" s="55" t="s">
        <v>88</v>
      </c>
      <c r="L34" s="52">
        <v>1</v>
      </c>
      <c r="M34" s="38">
        <v>0.0076</v>
      </c>
      <c r="N34" s="38">
        <v>0.03</v>
      </c>
      <c r="O34" s="33" t="s">
        <v>89</v>
      </c>
      <c r="P34" s="30" t="s">
        <v>35</v>
      </c>
      <c r="Q34" s="58"/>
    </row>
    <row r="35" s="4" customFormat="1" ht="39" customHeight="1" spans="1:17">
      <c r="A35" s="33">
        <v>23</v>
      </c>
      <c r="B35" s="28"/>
      <c r="C35" s="29" t="s">
        <v>96</v>
      </c>
      <c r="D35" s="33" t="s">
        <v>24</v>
      </c>
      <c r="E35" s="33" t="s">
        <v>25</v>
      </c>
      <c r="F35" s="30" t="s">
        <v>97</v>
      </c>
      <c r="G35" s="29" t="s">
        <v>98</v>
      </c>
      <c r="H35" s="38">
        <f t="shared" si="2"/>
        <v>93.2</v>
      </c>
      <c r="I35" s="38">
        <v>93.2</v>
      </c>
      <c r="J35" s="38"/>
      <c r="K35" s="55" t="s">
        <v>88</v>
      </c>
      <c r="L35" s="52">
        <v>1</v>
      </c>
      <c r="M35" s="38">
        <v>0.0465</v>
      </c>
      <c r="N35" s="38">
        <v>0.1923</v>
      </c>
      <c r="O35" s="33" t="s">
        <v>89</v>
      </c>
      <c r="P35" s="30" t="s">
        <v>35</v>
      </c>
      <c r="Q35" s="58"/>
    </row>
    <row r="36" s="4" customFormat="1" ht="36" customHeight="1" spans="1:17">
      <c r="A36" s="33">
        <v>24</v>
      </c>
      <c r="B36" s="28"/>
      <c r="C36" s="29" t="s">
        <v>99</v>
      </c>
      <c r="D36" s="33" t="s">
        <v>24</v>
      </c>
      <c r="E36" s="33" t="s">
        <v>25</v>
      </c>
      <c r="F36" s="30" t="s">
        <v>100</v>
      </c>
      <c r="G36" s="29" t="s">
        <v>101</v>
      </c>
      <c r="H36" s="38">
        <f t="shared" si="2"/>
        <v>81.79</v>
      </c>
      <c r="I36" s="38">
        <v>81.79</v>
      </c>
      <c r="J36" s="38"/>
      <c r="K36" s="55" t="s">
        <v>88</v>
      </c>
      <c r="L36" s="52">
        <v>1</v>
      </c>
      <c r="M36" s="38">
        <v>0.0046</v>
      </c>
      <c r="N36" s="38">
        <v>0.1955</v>
      </c>
      <c r="O36" s="33" t="s">
        <v>89</v>
      </c>
      <c r="P36" s="30" t="s">
        <v>35</v>
      </c>
      <c r="Q36" s="58"/>
    </row>
    <row r="37" s="4" customFormat="1" ht="39" customHeight="1" spans="1:17">
      <c r="A37" s="33">
        <v>25</v>
      </c>
      <c r="B37" s="28"/>
      <c r="C37" s="29" t="s">
        <v>102</v>
      </c>
      <c r="D37" s="33" t="s">
        <v>24</v>
      </c>
      <c r="E37" s="33" t="s">
        <v>25</v>
      </c>
      <c r="F37" s="33" t="s">
        <v>103</v>
      </c>
      <c r="G37" s="29" t="s">
        <v>104</v>
      </c>
      <c r="H37" s="38">
        <f t="shared" si="2"/>
        <v>19.93</v>
      </c>
      <c r="I37" s="38">
        <v>19.93</v>
      </c>
      <c r="J37" s="38"/>
      <c r="K37" s="55" t="s">
        <v>88</v>
      </c>
      <c r="L37" s="52">
        <v>1</v>
      </c>
      <c r="M37" s="38">
        <v>0.0312</v>
      </c>
      <c r="N37" s="38">
        <v>0.1248</v>
      </c>
      <c r="O37" s="33" t="s">
        <v>89</v>
      </c>
      <c r="P37" s="30" t="s">
        <v>35</v>
      </c>
      <c r="Q37" s="58"/>
    </row>
    <row r="38" s="4" customFormat="1" ht="39" customHeight="1" spans="1:17">
      <c r="A38" s="33">
        <v>26</v>
      </c>
      <c r="B38" s="28"/>
      <c r="C38" s="29" t="s">
        <v>105</v>
      </c>
      <c r="D38" s="33" t="s">
        <v>24</v>
      </c>
      <c r="E38" s="33" t="s">
        <v>25</v>
      </c>
      <c r="F38" s="30" t="s">
        <v>106</v>
      </c>
      <c r="G38" s="29" t="s">
        <v>107</v>
      </c>
      <c r="H38" s="38">
        <f t="shared" si="2"/>
        <v>17.27</v>
      </c>
      <c r="I38" s="38">
        <v>17.27</v>
      </c>
      <c r="J38" s="38"/>
      <c r="K38" s="55" t="s">
        <v>88</v>
      </c>
      <c r="L38" s="52">
        <v>1</v>
      </c>
      <c r="M38" s="38">
        <v>0.035</v>
      </c>
      <c r="N38" s="38">
        <v>0.14</v>
      </c>
      <c r="O38" s="33" t="s">
        <v>89</v>
      </c>
      <c r="P38" s="30" t="s">
        <v>35</v>
      </c>
      <c r="Q38" s="58"/>
    </row>
    <row r="39" s="4" customFormat="1" ht="45" customHeight="1" spans="1:17">
      <c r="A39" s="33">
        <v>27</v>
      </c>
      <c r="B39" s="28"/>
      <c r="C39" s="29" t="s">
        <v>108</v>
      </c>
      <c r="D39" s="33" t="s">
        <v>24</v>
      </c>
      <c r="E39" s="33" t="s">
        <v>25</v>
      </c>
      <c r="F39" s="30" t="s">
        <v>109</v>
      </c>
      <c r="G39" s="29" t="s">
        <v>110</v>
      </c>
      <c r="H39" s="38">
        <f t="shared" si="2"/>
        <v>22.45</v>
      </c>
      <c r="I39" s="38">
        <v>22.45</v>
      </c>
      <c r="J39" s="38"/>
      <c r="K39" s="55" t="s">
        <v>88</v>
      </c>
      <c r="L39" s="52">
        <v>1</v>
      </c>
      <c r="M39" s="38">
        <v>0.0085</v>
      </c>
      <c r="N39" s="38">
        <v>0.0346</v>
      </c>
      <c r="O39" s="33" t="s">
        <v>89</v>
      </c>
      <c r="P39" s="30" t="s">
        <v>35</v>
      </c>
      <c r="Q39" s="58"/>
    </row>
    <row r="40" s="4" customFormat="1" ht="33" customHeight="1" spans="1:17">
      <c r="A40" s="33">
        <v>28</v>
      </c>
      <c r="B40" s="28"/>
      <c r="C40" s="29" t="s">
        <v>111</v>
      </c>
      <c r="D40" s="33" t="s">
        <v>24</v>
      </c>
      <c r="E40" s="33" t="s">
        <v>25</v>
      </c>
      <c r="F40" s="29" t="s">
        <v>112</v>
      </c>
      <c r="G40" s="29" t="s">
        <v>113</v>
      </c>
      <c r="H40" s="38">
        <f t="shared" si="2"/>
        <v>23.33</v>
      </c>
      <c r="I40" s="38">
        <v>23.33</v>
      </c>
      <c r="J40" s="38"/>
      <c r="K40" s="55" t="s">
        <v>88</v>
      </c>
      <c r="L40" s="52">
        <v>1</v>
      </c>
      <c r="M40" s="38">
        <v>0.003</v>
      </c>
      <c r="N40" s="38">
        <v>0.012</v>
      </c>
      <c r="O40" s="33" t="s">
        <v>89</v>
      </c>
      <c r="P40" s="30" t="s">
        <v>35</v>
      </c>
      <c r="Q40" s="58"/>
    </row>
    <row r="41" s="4" customFormat="1" ht="42" customHeight="1" spans="1:17">
      <c r="A41" s="33">
        <v>29</v>
      </c>
      <c r="B41" s="28"/>
      <c r="C41" s="29" t="s">
        <v>114</v>
      </c>
      <c r="D41" s="33" t="s">
        <v>24</v>
      </c>
      <c r="E41" s="33" t="s">
        <v>25</v>
      </c>
      <c r="F41" s="30" t="s">
        <v>115</v>
      </c>
      <c r="G41" s="29" t="s">
        <v>116</v>
      </c>
      <c r="H41" s="38">
        <f t="shared" si="2"/>
        <v>51.03</v>
      </c>
      <c r="I41" s="38">
        <v>51.03</v>
      </c>
      <c r="J41" s="38"/>
      <c r="K41" s="55" t="s">
        <v>88</v>
      </c>
      <c r="L41" s="52">
        <v>1</v>
      </c>
      <c r="M41" s="38">
        <v>0.0221</v>
      </c>
      <c r="N41" s="38">
        <v>0.1561</v>
      </c>
      <c r="O41" s="33" t="s">
        <v>89</v>
      </c>
      <c r="P41" s="30" t="s">
        <v>35</v>
      </c>
      <c r="Q41" s="58"/>
    </row>
    <row r="42" s="4" customFormat="1" ht="57" customHeight="1" spans="1:17">
      <c r="A42" s="33">
        <v>30</v>
      </c>
      <c r="B42" s="28"/>
      <c r="C42" s="29" t="s">
        <v>117</v>
      </c>
      <c r="D42" s="33" t="s">
        <v>24</v>
      </c>
      <c r="E42" s="33" t="s">
        <v>25</v>
      </c>
      <c r="F42" s="30" t="s">
        <v>118</v>
      </c>
      <c r="G42" s="29" t="s">
        <v>119</v>
      </c>
      <c r="H42" s="38">
        <f t="shared" si="2"/>
        <v>15.44</v>
      </c>
      <c r="I42" s="38">
        <v>15.44</v>
      </c>
      <c r="J42" s="38"/>
      <c r="K42" s="55" t="s">
        <v>88</v>
      </c>
      <c r="L42" s="52">
        <v>3</v>
      </c>
      <c r="M42" s="38">
        <v>0.13</v>
      </c>
      <c r="N42" s="38">
        <v>0.52</v>
      </c>
      <c r="O42" s="33" t="s">
        <v>89</v>
      </c>
      <c r="P42" s="30" t="s">
        <v>35</v>
      </c>
      <c r="Q42" s="58"/>
    </row>
    <row r="43" s="4" customFormat="1" ht="32" customHeight="1" spans="1:17">
      <c r="A43" s="33"/>
      <c r="B43" s="28"/>
      <c r="C43" s="35" t="s">
        <v>120</v>
      </c>
      <c r="D43" s="33"/>
      <c r="E43" s="33"/>
      <c r="F43" s="30"/>
      <c r="G43" s="29"/>
      <c r="H43" s="38">
        <f t="shared" si="2"/>
        <v>493.62</v>
      </c>
      <c r="I43" s="38">
        <f>SUM(I44:I48)</f>
        <v>493.62</v>
      </c>
      <c r="J43" s="38"/>
      <c r="K43" s="55"/>
      <c r="L43" s="52"/>
      <c r="M43" s="38"/>
      <c r="N43" s="38"/>
      <c r="O43" s="33"/>
      <c r="P43" s="30"/>
      <c r="Q43" s="58"/>
    </row>
    <row r="44" s="4" customFormat="1" ht="32" customHeight="1" spans="1:17">
      <c r="A44" s="33">
        <v>31</v>
      </c>
      <c r="B44" s="28"/>
      <c r="C44" s="37" t="s">
        <v>121</v>
      </c>
      <c r="D44" s="33" t="s">
        <v>24</v>
      </c>
      <c r="E44" s="33" t="s">
        <v>25</v>
      </c>
      <c r="F44" s="30" t="s">
        <v>69</v>
      </c>
      <c r="G44" s="29" t="s">
        <v>122</v>
      </c>
      <c r="H44" s="38">
        <f t="shared" si="2"/>
        <v>233</v>
      </c>
      <c r="I44" s="38">
        <v>233</v>
      </c>
      <c r="J44" s="38"/>
      <c r="K44" s="55" t="s">
        <v>71</v>
      </c>
      <c r="L44" s="52">
        <v>1</v>
      </c>
      <c r="M44" s="38">
        <v>0.01</v>
      </c>
      <c r="N44" s="38">
        <v>0.036</v>
      </c>
      <c r="O44" s="33" t="s">
        <v>123</v>
      </c>
      <c r="P44" s="30" t="s">
        <v>35</v>
      </c>
      <c r="Q44" s="58"/>
    </row>
    <row r="45" s="4" customFormat="1" ht="32" customHeight="1" spans="1:17">
      <c r="A45" s="33">
        <v>32</v>
      </c>
      <c r="B45" s="28"/>
      <c r="C45" s="29" t="s">
        <v>121</v>
      </c>
      <c r="D45" s="33" t="s">
        <v>24</v>
      </c>
      <c r="E45" s="33" t="s">
        <v>25</v>
      </c>
      <c r="F45" s="30" t="s">
        <v>124</v>
      </c>
      <c r="G45" s="29" t="s">
        <v>125</v>
      </c>
      <c r="H45" s="38">
        <f t="shared" si="2"/>
        <v>60.18</v>
      </c>
      <c r="I45" s="38">
        <v>60.18</v>
      </c>
      <c r="J45" s="38"/>
      <c r="K45" s="55" t="s">
        <v>71</v>
      </c>
      <c r="L45" s="52">
        <v>1</v>
      </c>
      <c r="M45" s="38">
        <v>0.01</v>
      </c>
      <c r="N45" s="38">
        <v>0.036</v>
      </c>
      <c r="O45" s="39" t="s">
        <v>48</v>
      </c>
      <c r="P45" s="30" t="s">
        <v>35</v>
      </c>
      <c r="Q45" s="58"/>
    </row>
    <row r="46" s="4" customFormat="1" ht="32" customHeight="1" spans="1:17">
      <c r="A46" s="33">
        <v>33</v>
      </c>
      <c r="B46" s="28"/>
      <c r="C46" s="29" t="s">
        <v>121</v>
      </c>
      <c r="D46" s="33" t="s">
        <v>24</v>
      </c>
      <c r="E46" s="33" t="s">
        <v>25</v>
      </c>
      <c r="F46" s="30" t="s">
        <v>126</v>
      </c>
      <c r="G46" s="29" t="s">
        <v>127</v>
      </c>
      <c r="H46" s="38">
        <f t="shared" si="2"/>
        <v>72.91</v>
      </c>
      <c r="I46" s="38">
        <v>72.91</v>
      </c>
      <c r="J46" s="38"/>
      <c r="K46" s="55" t="s">
        <v>71</v>
      </c>
      <c r="L46" s="52">
        <v>1</v>
      </c>
      <c r="M46" s="38">
        <v>0.01</v>
      </c>
      <c r="N46" s="38">
        <v>0.036</v>
      </c>
      <c r="O46" s="39" t="s">
        <v>48</v>
      </c>
      <c r="P46" s="30" t="s">
        <v>35</v>
      </c>
      <c r="Q46" s="58"/>
    </row>
    <row r="47" s="4" customFormat="1" ht="32" customHeight="1" spans="1:17">
      <c r="A47" s="33">
        <v>34</v>
      </c>
      <c r="B47" s="28"/>
      <c r="C47" s="29" t="s">
        <v>121</v>
      </c>
      <c r="D47" s="33" t="s">
        <v>24</v>
      </c>
      <c r="E47" s="33" t="s">
        <v>25</v>
      </c>
      <c r="F47" s="30" t="s">
        <v>128</v>
      </c>
      <c r="G47" s="29" t="s">
        <v>129</v>
      </c>
      <c r="H47" s="38">
        <f t="shared" si="2"/>
        <v>65.59</v>
      </c>
      <c r="I47" s="38">
        <v>65.59</v>
      </c>
      <c r="J47" s="38"/>
      <c r="K47" s="55" t="s">
        <v>71</v>
      </c>
      <c r="L47" s="52">
        <v>1</v>
      </c>
      <c r="M47" s="38">
        <v>0.01</v>
      </c>
      <c r="N47" s="38">
        <v>0.036</v>
      </c>
      <c r="O47" s="39" t="s">
        <v>48</v>
      </c>
      <c r="P47" s="30" t="s">
        <v>35</v>
      </c>
      <c r="Q47" s="58"/>
    </row>
    <row r="48" s="4" customFormat="1" ht="32" customHeight="1" spans="1:17">
      <c r="A48" s="33">
        <v>35</v>
      </c>
      <c r="B48" s="28"/>
      <c r="C48" s="29" t="s">
        <v>121</v>
      </c>
      <c r="D48" s="33" t="s">
        <v>24</v>
      </c>
      <c r="E48" s="33" t="s">
        <v>25</v>
      </c>
      <c r="F48" s="30" t="s">
        <v>124</v>
      </c>
      <c r="G48" s="29" t="s">
        <v>130</v>
      </c>
      <c r="H48" s="38">
        <f t="shared" si="2"/>
        <v>61.94</v>
      </c>
      <c r="I48" s="38">
        <v>61.94</v>
      </c>
      <c r="J48" s="38"/>
      <c r="K48" s="55" t="s">
        <v>71</v>
      </c>
      <c r="L48" s="52">
        <v>1</v>
      </c>
      <c r="M48" s="38">
        <v>0.01</v>
      </c>
      <c r="N48" s="38">
        <v>0.036</v>
      </c>
      <c r="O48" s="39" t="s">
        <v>48</v>
      </c>
      <c r="P48" s="30" t="s">
        <v>35</v>
      </c>
      <c r="Q48" s="58"/>
    </row>
    <row r="49" s="4" customFormat="1" ht="12" spans="1:16">
      <c r="A49" s="40"/>
      <c r="B49" s="40"/>
      <c r="C49" s="41"/>
      <c r="D49" s="40"/>
      <c r="E49" s="40"/>
      <c r="F49" s="40"/>
      <c r="G49" s="41"/>
      <c r="H49" s="42"/>
      <c r="I49" s="42"/>
      <c r="J49" s="42"/>
      <c r="K49" s="56"/>
      <c r="L49" s="40"/>
      <c r="M49" s="57"/>
      <c r="N49" s="57"/>
      <c r="O49" s="40"/>
      <c r="P49" s="40"/>
    </row>
    <row r="50" s="4" customFormat="1" ht="12" spans="1:16">
      <c r="A50" s="40"/>
      <c r="B50" s="40"/>
      <c r="C50" s="41"/>
      <c r="D50" s="40"/>
      <c r="E50" s="40"/>
      <c r="F50" s="40"/>
      <c r="G50" s="41"/>
      <c r="H50" s="42"/>
      <c r="I50" s="42"/>
      <c r="J50" s="42"/>
      <c r="K50" s="56"/>
      <c r="L50" s="40"/>
      <c r="M50" s="57"/>
      <c r="N50" s="57"/>
      <c r="O50" s="40"/>
      <c r="P50" s="40"/>
    </row>
    <row r="51" s="4" customFormat="1" ht="12" spans="1:16">
      <c r="A51" s="40"/>
      <c r="B51" s="40"/>
      <c r="C51" s="41"/>
      <c r="D51" s="40"/>
      <c r="E51" s="40"/>
      <c r="F51" s="40"/>
      <c r="G51" s="41"/>
      <c r="H51" s="42"/>
      <c r="I51" s="42"/>
      <c r="J51" s="42"/>
      <c r="K51" s="56"/>
      <c r="L51" s="40"/>
      <c r="M51" s="57"/>
      <c r="N51" s="57"/>
      <c r="O51" s="40"/>
      <c r="P51" s="40"/>
    </row>
    <row r="52" s="4" customFormat="1" ht="12" spans="1:16">
      <c r="A52" s="40"/>
      <c r="B52" s="40"/>
      <c r="C52" s="41"/>
      <c r="D52" s="40"/>
      <c r="E52" s="40"/>
      <c r="F52" s="40"/>
      <c r="G52" s="41"/>
      <c r="H52" s="42"/>
      <c r="I52" s="42"/>
      <c r="J52" s="42"/>
      <c r="K52" s="56"/>
      <c r="L52" s="40"/>
      <c r="M52" s="57"/>
      <c r="N52" s="57"/>
      <c r="O52" s="40"/>
      <c r="P52" s="40"/>
    </row>
    <row r="53" s="4" customFormat="1" ht="12" spans="1:16">
      <c r="A53" s="40"/>
      <c r="B53" s="40"/>
      <c r="C53" s="41"/>
      <c r="D53" s="40"/>
      <c r="E53" s="40"/>
      <c r="F53" s="40"/>
      <c r="G53" s="41"/>
      <c r="H53" s="42"/>
      <c r="I53" s="42"/>
      <c r="J53" s="42"/>
      <c r="K53" s="56"/>
      <c r="L53" s="40"/>
      <c r="M53" s="57"/>
      <c r="N53" s="57"/>
      <c r="O53" s="40"/>
      <c r="P53" s="40"/>
    </row>
    <row r="54" s="4" customFormat="1" ht="12" spans="1:16">
      <c r="A54" s="40"/>
      <c r="B54" s="40"/>
      <c r="C54" s="41"/>
      <c r="D54" s="40"/>
      <c r="E54" s="40"/>
      <c r="F54" s="40"/>
      <c r="G54" s="41"/>
      <c r="H54" s="42"/>
      <c r="I54" s="42"/>
      <c r="J54" s="42"/>
      <c r="K54" s="56"/>
      <c r="L54" s="40"/>
      <c r="M54" s="57"/>
      <c r="N54" s="57"/>
      <c r="O54" s="40"/>
      <c r="P54" s="40"/>
    </row>
    <row r="55" s="4" customFormat="1" ht="12" spans="1:16">
      <c r="A55" s="40"/>
      <c r="B55" s="40"/>
      <c r="C55" s="41"/>
      <c r="D55" s="40"/>
      <c r="E55" s="40"/>
      <c r="F55" s="40"/>
      <c r="G55" s="41"/>
      <c r="H55" s="42"/>
      <c r="I55" s="42"/>
      <c r="J55" s="42"/>
      <c r="K55" s="56"/>
      <c r="L55" s="40"/>
      <c r="M55" s="57"/>
      <c r="N55" s="57"/>
      <c r="O55" s="40"/>
      <c r="P55" s="40"/>
    </row>
    <row r="56" s="4" customFormat="1" ht="12" spans="1:16">
      <c r="A56" s="40"/>
      <c r="B56" s="40"/>
      <c r="C56" s="41"/>
      <c r="D56" s="40"/>
      <c r="E56" s="40"/>
      <c r="F56" s="40"/>
      <c r="G56" s="41"/>
      <c r="H56" s="42"/>
      <c r="I56" s="42"/>
      <c r="J56" s="42"/>
      <c r="K56" s="56"/>
      <c r="L56" s="40"/>
      <c r="M56" s="57"/>
      <c r="N56" s="57"/>
      <c r="O56" s="40"/>
      <c r="P56" s="40"/>
    </row>
    <row r="57" s="4" customFormat="1" ht="12" spans="1:16">
      <c r="A57" s="40"/>
      <c r="B57" s="40"/>
      <c r="C57" s="41"/>
      <c r="D57" s="40"/>
      <c r="E57" s="40"/>
      <c r="F57" s="40"/>
      <c r="G57" s="41"/>
      <c r="H57" s="42"/>
      <c r="I57" s="42"/>
      <c r="J57" s="42"/>
      <c r="K57" s="56"/>
      <c r="L57" s="40"/>
      <c r="M57" s="57"/>
      <c r="N57" s="57"/>
      <c r="O57" s="40"/>
      <c r="P57" s="40"/>
    </row>
    <row r="58" s="4" customFormat="1" ht="12" spans="1:16">
      <c r="A58" s="40"/>
      <c r="B58" s="40"/>
      <c r="C58" s="41"/>
      <c r="D58" s="40"/>
      <c r="E58" s="40"/>
      <c r="F58" s="40"/>
      <c r="G58" s="41"/>
      <c r="H58" s="42"/>
      <c r="I58" s="42"/>
      <c r="J58" s="42"/>
      <c r="K58" s="56"/>
      <c r="L58" s="40"/>
      <c r="M58" s="57"/>
      <c r="N58" s="57"/>
      <c r="O58" s="40"/>
      <c r="P58" s="40"/>
    </row>
    <row r="59" s="4" customFormat="1" ht="12" spans="1:16">
      <c r="A59" s="40"/>
      <c r="B59" s="40"/>
      <c r="C59" s="41"/>
      <c r="D59" s="40"/>
      <c r="E59" s="40"/>
      <c r="F59" s="40"/>
      <c r="G59" s="41"/>
      <c r="H59" s="42"/>
      <c r="I59" s="42"/>
      <c r="J59" s="42"/>
      <c r="K59" s="56"/>
      <c r="L59" s="40"/>
      <c r="M59" s="57"/>
      <c r="N59" s="57"/>
      <c r="O59" s="40"/>
      <c r="P59" s="40"/>
    </row>
    <row r="60" s="4" customFormat="1" ht="12" spans="1:16">
      <c r="A60" s="40"/>
      <c r="B60" s="40"/>
      <c r="C60" s="41"/>
      <c r="D60" s="40"/>
      <c r="E60" s="40"/>
      <c r="F60" s="40"/>
      <c r="G60" s="41"/>
      <c r="H60" s="42"/>
      <c r="I60" s="42"/>
      <c r="J60" s="42"/>
      <c r="K60" s="56"/>
      <c r="L60" s="40"/>
      <c r="M60" s="57"/>
      <c r="N60" s="57"/>
      <c r="O60" s="40"/>
      <c r="P60" s="40"/>
    </row>
    <row r="61" s="4" customFormat="1" ht="12" spans="1:16">
      <c r="A61" s="40"/>
      <c r="B61" s="40"/>
      <c r="C61" s="41"/>
      <c r="D61" s="40"/>
      <c r="E61" s="40"/>
      <c r="F61" s="40"/>
      <c r="G61" s="41"/>
      <c r="H61" s="42"/>
      <c r="I61" s="42"/>
      <c r="J61" s="42"/>
      <c r="K61" s="56"/>
      <c r="L61" s="40"/>
      <c r="M61" s="57"/>
      <c r="N61" s="57"/>
      <c r="O61" s="40"/>
      <c r="P61" s="40"/>
    </row>
    <row r="62" s="4" customFormat="1" ht="12" spans="1:16">
      <c r="A62" s="40"/>
      <c r="B62" s="40"/>
      <c r="C62" s="41"/>
      <c r="D62" s="40"/>
      <c r="E62" s="40"/>
      <c r="F62" s="40"/>
      <c r="G62" s="41"/>
      <c r="H62" s="42"/>
      <c r="I62" s="42"/>
      <c r="J62" s="42"/>
      <c r="K62" s="56"/>
      <c r="L62" s="40"/>
      <c r="M62" s="57"/>
      <c r="N62" s="57"/>
      <c r="O62" s="40"/>
      <c r="P62" s="40"/>
    </row>
    <row r="63" s="4" customFormat="1" ht="12" spans="1:16">
      <c r="A63" s="40"/>
      <c r="B63" s="40"/>
      <c r="C63" s="41"/>
      <c r="D63" s="40"/>
      <c r="E63" s="40"/>
      <c r="F63" s="40"/>
      <c r="G63" s="41"/>
      <c r="H63" s="42"/>
      <c r="I63" s="42"/>
      <c r="J63" s="42"/>
      <c r="K63" s="56"/>
      <c r="L63" s="40"/>
      <c r="M63" s="57"/>
      <c r="N63" s="57"/>
      <c r="O63" s="40"/>
      <c r="P63" s="40"/>
    </row>
    <row r="64" s="4" customFormat="1" ht="12" spans="1:16">
      <c r="A64" s="40"/>
      <c r="B64" s="40"/>
      <c r="C64" s="41"/>
      <c r="D64" s="40"/>
      <c r="E64" s="40"/>
      <c r="F64" s="40"/>
      <c r="G64" s="41"/>
      <c r="H64" s="42"/>
      <c r="I64" s="42"/>
      <c r="J64" s="42"/>
      <c r="K64" s="56"/>
      <c r="L64" s="40"/>
      <c r="M64" s="57"/>
      <c r="N64" s="57"/>
      <c r="O64" s="40"/>
      <c r="P64" s="40"/>
    </row>
    <row r="65" s="4" customFormat="1" ht="12" spans="1:16">
      <c r="A65" s="40"/>
      <c r="B65" s="40"/>
      <c r="C65" s="41"/>
      <c r="D65" s="40"/>
      <c r="E65" s="40"/>
      <c r="F65" s="40"/>
      <c r="G65" s="41"/>
      <c r="H65" s="42"/>
      <c r="I65" s="42"/>
      <c r="J65" s="42"/>
      <c r="K65" s="56"/>
      <c r="L65" s="40"/>
      <c r="M65" s="57"/>
      <c r="N65" s="57"/>
      <c r="O65" s="40"/>
      <c r="P65" s="40"/>
    </row>
    <row r="66" s="4" customFormat="1" ht="12" spans="1:16">
      <c r="A66" s="40"/>
      <c r="B66" s="40"/>
      <c r="C66" s="41"/>
      <c r="D66" s="40"/>
      <c r="E66" s="40"/>
      <c r="F66" s="40"/>
      <c r="G66" s="41"/>
      <c r="H66" s="42"/>
      <c r="I66" s="42"/>
      <c r="J66" s="42"/>
      <c r="K66" s="56"/>
      <c r="L66" s="40"/>
      <c r="M66" s="57"/>
      <c r="N66" s="57"/>
      <c r="O66" s="40"/>
      <c r="P66" s="40"/>
    </row>
    <row r="67" s="4" customFormat="1" ht="12" spans="1:16">
      <c r="A67" s="40"/>
      <c r="B67" s="40"/>
      <c r="C67" s="41"/>
      <c r="D67" s="40"/>
      <c r="E67" s="40"/>
      <c r="F67" s="40"/>
      <c r="G67" s="41"/>
      <c r="H67" s="42"/>
      <c r="I67" s="42"/>
      <c r="J67" s="42"/>
      <c r="K67" s="56"/>
      <c r="L67" s="40"/>
      <c r="M67" s="57"/>
      <c r="N67" s="57"/>
      <c r="O67" s="40"/>
      <c r="P67" s="40"/>
    </row>
    <row r="68" s="4" customFormat="1" ht="12" spans="1:16">
      <c r="A68" s="40"/>
      <c r="B68" s="40"/>
      <c r="C68" s="41"/>
      <c r="D68" s="40"/>
      <c r="E68" s="40"/>
      <c r="F68" s="40"/>
      <c r="G68" s="41"/>
      <c r="H68" s="42"/>
      <c r="I68" s="42"/>
      <c r="J68" s="42"/>
      <c r="K68" s="56"/>
      <c r="L68" s="40"/>
      <c r="M68" s="57"/>
      <c r="N68" s="57"/>
      <c r="O68" s="40"/>
      <c r="P68" s="40"/>
    </row>
    <row r="69" s="4" customFormat="1" ht="12" spans="1:16">
      <c r="A69" s="40"/>
      <c r="B69" s="40"/>
      <c r="C69" s="41"/>
      <c r="D69" s="40"/>
      <c r="E69" s="40"/>
      <c r="F69" s="40"/>
      <c r="G69" s="41"/>
      <c r="H69" s="42"/>
      <c r="I69" s="42"/>
      <c r="J69" s="42"/>
      <c r="K69" s="56"/>
      <c r="L69" s="40"/>
      <c r="M69" s="57"/>
      <c r="N69" s="57"/>
      <c r="O69" s="40"/>
      <c r="P69" s="40"/>
    </row>
  </sheetData>
  <mergeCells count="21">
    <mergeCell ref="A1:C1"/>
    <mergeCell ref="A2:Q2"/>
    <mergeCell ref="H3:J3"/>
    <mergeCell ref="K3:N3"/>
    <mergeCell ref="A3:A6"/>
    <mergeCell ref="B3:B6"/>
    <mergeCell ref="C3:C6"/>
    <mergeCell ref="D3:D6"/>
    <mergeCell ref="E3:E6"/>
    <mergeCell ref="F3:F6"/>
    <mergeCell ref="G3:G6"/>
    <mergeCell ref="H4:H6"/>
    <mergeCell ref="I4:I6"/>
    <mergeCell ref="J4:J6"/>
    <mergeCell ref="K4:K6"/>
    <mergeCell ref="L4:L6"/>
    <mergeCell ref="M4:M6"/>
    <mergeCell ref="N4:N6"/>
    <mergeCell ref="O3:O6"/>
    <mergeCell ref="P3:P6"/>
    <mergeCell ref="Q3:Q6"/>
  </mergeCells>
  <pageMargins left="0.751388888888889" right="0.751388888888889" top="1" bottom="0.865972222222222" header="0.5" footer="0.5"/>
  <pageSetup paperSize="8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宁县2021年第一批财政衔接补助资金项目计划表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cp:revision>1</cp:revision>
  <dcterms:created xsi:type="dcterms:W3CDTF">2013-09-30T07:13:00Z</dcterms:created>
  <cp:lastPrinted>2018-12-03T13:02:00Z</cp:lastPrinted>
  <dcterms:modified xsi:type="dcterms:W3CDTF">2021-09-15T02:21:42Z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20</vt:lpwstr>
  </property>
  <property fmtid="{D5CDD505-2E9C-101B-9397-08002B2CF9AE}" pid="5" name="ICV">
    <vt:lpwstr>229DC92B2F4F43C58C21BB21AE253B13</vt:lpwstr>
  </property>
</Properties>
</file>