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宁县2021年市级财政衔接补助资金项目计划表" sheetId="21" r:id="rId1"/>
  </sheets>
  <definedNames>
    <definedName name="_xlnm.Print_Titles" localSheetId="0">宁县2021年市级财政衔接补助资金项目计划表!$2:$6</definedName>
  </definedNames>
  <calcPr calcId="144525"/>
</workbook>
</file>

<file path=xl/sharedStrings.xml><?xml version="1.0" encoding="utf-8"?>
<sst xmlns="http://schemas.openxmlformats.org/spreadsheetml/2006/main" count="180" uniqueCount="93">
  <si>
    <t>附件</t>
  </si>
  <si>
    <t>宁县2021年市级财政衔接补助资金项目计划表</t>
  </si>
  <si>
    <t>序号</t>
  </si>
  <si>
    <t>项目类别</t>
  </si>
  <si>
    <t>项目名称</t>
  </si>
  <si>
    <t>建设
性质</t>
  </si>
  <si>
    <t>建设
起止
年限</t>
  </si>
  <si>
    <t>建设
地点</t>
  </si>
  <si>
    <t>建设内容与规模</t>
  </si>
  <si>
    <t>投资规模（万元）</t>
  </si>
  <si>
    <t>绩效目标</t>
  </si>
  <si>
    <t>项目
主管
（责任）
单位</t>
  </si>
  <si>
    <t>项目
实施
单位</t>
  </si>
  <si>
    <t>备注</t>
  </si>
  <si>
    <t>小计</t>
  </si>
  <si>
    <t>市级资金</t>
  </si>
  <si>
    <t>项目效益</t>
  </si>
  <si>
    <t>受益
村数
（个）</t>
  </si>
  <si>
    <t>受益
户数
（万户）</t>
  </si>
  <si>
    <t>受益
人口数
（万人）</t>
  </si>
  <si>
    <t>合计</t>
  </si>
  <si>
    <t>一、农业产业发展</t>
  </si>
  <si>
    <t>1.村集体经济支持发展旅游产业</t>
  </si>
  <si>
    <t>新</t>
  </si>
  <si>
    <t>2021年</t>
  </si>
  <si>
    <t>湘乐镇莲池村</t>
  </si>
  <si>
    <t>投入村集体经济发展资金100万元，入股宁县印象义渠文化发展旅游发限责任公司发展旅游产业，按比例分红，入股时间3年，带动周边农户发展旅游产业。</t>
  </si>
  <si>
    <t>培育壮大乡村旅游产业，增加群众和村集体经济收入。</t>
  </si>
  <si>
    <t>文旅局</t>
  </si>
  <si>
    <t>镇村</t>
  </si>
  <si>
    <t>2.村集体经济支持发展中药材产业</t>
  </si>
  <si>
    <t>太昌镇刘堡村</t>
  </si>
  <si>
    <t>投入村集体经济发展资金30万元，入股宁县佳庆种植农民专业合作社购置烘烤设施，发展中药材产业，按比例分红，入股时间3年，带动周边农户发展中药材种植产业。</t>
  </si>
  <si>
    <t>培育壮大中药材产业，增加群众和村集体经济收入。</t>
  </si>
  <si>
    <t>农业农村局</t>
  </si>
  <si>
    <t>3.村集体经济支持发展草畜产业</t>
  </si>
  <si>
    <t>湘乐镇瓦窑村</t>
  </si>
  <si>
    <t>投入村集体经济发展资金100万元，入股宁县湘乐镇瓦窑村富农养殖农民专业合作社发展草畜产业，按比例分红，入股时间3年，带动周边农户发展草畜产业。</t>
  </si>
  <si>
    <t>培育壮大草畜产业，增加群众和村集体经济收入。</t>
  </si>
  <si>
    <t>4.产业发展配套设施建设</t>
  </si>
  <si>
    <t>产业道路建设</t>
  </si>
  <si>
    <t>和盛镇吴家村</t>
  </si>
  <si>
    <t>新修硬化道路2.654公里（项目总投资168.27万元，已安排85.59万元）</t>
  </si>
  <si>
    <t>解决农村人口、农产品运输通行难问题</t>
  </si>
  <si>
    <t>乡村振兴局</t>
  </si>
  <si>
    <t>新庄镇雨落坪村</t>
  </si>
  <si>
    <t>新修硬化道路1.844公里（项目总投资137.76万元，已安排83.66万元）</t>
  </si>
  <si>
    <t>产业配套水源建设</t>
  </si>
  <si>
    <t>新宁镇南桥村</t>
  </si>
  <si>
    <t>新打机井1眼，配套机电设施及供水管道</t>
  </si>
  <si>
    <t>解决农业生产灌溉水源缺失的问题</t>
  </si>
  <si>
    <t>5.“两后生”培训</t>
  </si>
  <si>
    <t>全县18个乡镇</t>
  </si>
  <si>
    <t>扶持466人（次）接受中等职业教育（含普通中专、成人中专、职业高中、技工院校）、高等职业教育（含各类大专学校、高职以及已改制为职业院校的三本院校）的脱贫人口、监测帮扶对象，每人每学期补助1500元。</t>
  </si>
  <si>
    <t>使农村低收入家庭新生劳动力掌握就业技能，实现脱贫稳定。</t>
  </si>
  <si>
    <t>乡（镇）村</t>
  </si>
  <si>
    <t>二、基础设施建设</t>
  </si>
  <si>
    <t>1.村组道路建设</t>
  </si>
  <si>
    <t>村组道路建设</t>
  </si>
  <si>
    <t>焦村镇街上村</t>
  </si>
  <si>
    <t>新修硬化道路1.26公里（项目总投资97.67万元，本次安排0.52万元）</t>
  </si>
  <si>
    <t>乡村</t>
  </si>
  <si>
    <t>2.人居环境治理</t>
  </si>
  <si>
    <t>人居环境整治服务平台建设</t>
  </si>
  <si>
    <t>焦村镇</t>
  </si>
  <si>
    <t>新建宁县焦村镇农村人居环境整治服务平台1处，主要建设内容包括：开发建设数字乡村基础模块1套，焦村镇高尉村采购安装普通摄像机17台，森林防火相机1台，制高点全景相机1台，垃圾分类相机3台，智能安防监控设备300套，可视报警盒2台，可视报警管理主机1台，硬盘录像机及转换器23台，户外信息发布大屏1台，并在焦村镇其他村组安装云广播106套。通过平台建设，可实现政策信息及时传达，异常气象预警，农业产品品牌宣传，电商平台链接跳转，养殖、苹果生产区域内异常监测、报警，孤寡老人生活异常系统预警，村民红白喜事信息管理，环境监测，人车管理，档案管理，网上政务村事办理，全域无垃圾在线监测，村镇垃圾堆放、垃圾溢出报警记录及语音提醒，先进典型宣传推广等。</t>
  </si>
  <si>
    <t>解决省级乡村振兴示范乡镇、示范村人居环境存在的问题，服务当地群众发展产业，方便群众办理政务村事。</t>
  </si>
  <si>
    <t>三、乡村振兴建设</t>
  </si>
  <si>
    <t>焦村镇高尉村示范建设</t>
  </si>
  <si>
    <t>焦村镇高尉村</t>
  </si>
  <si>
    <t>加强村级基础设施建设，促进地方特色产业发展，实施生态环境保护和人居环境整治，实现农村美丽整洁宜居。</t>
  </si>
  <si>
    <t>创建乡村振兴省级示范村，为其他村后续开展示范创建工作积累经验、探索路径。</t>
  </si>
  <si>
    <t>和盛镇东乐村示范建设</t>
  </si>
  <si>
    <t>和盛镇东乐村</t>
  </si>
  <si>
    <t>湘乐镇莲池村示范建设</t>
  </si>
  <si>
    <t>南义乡寨河村示范建设</t>
  </si>
  <si>
    <t>南义乡寨河村</t>
  </si>
  <si>
    <t>新宁镇巩范村示范建设</t>
  </si>
  <si>
    <t>新宁镇巩范村</t>
  </si>
  <si>
    <t>创建乡村振兴示范村，为其他村后续开展示范创建工作积累经验、探索路径。</t>
  </si>
  <si>
    <t>中村镇刘家村示范建设</t>
  </si>
  <si>
    <t>中村镇刘家村</t>
  </si>
  <si>
    <t>湘乐镇庞川村示范建设</t>
  </si>
  <si>
    <t>湘乐镇庞川村</t>
  </si>
  <si>
    <t>早胜镇南北村示范建设</t>
  </si>
  <si>
    <t>早胜镇南北村</t>
  </si>
  <si>
    <t>瓦斜乡永吉村示范建设</t>
  </si>
  <si>
    <t>瓦斜乡永吉村</t>
  </si>
  <si>
    <t>四、项目管理费</t>
  </si>
  <si>
    <t>项目管理费</t>
  </si>
  <si>
    <t>宁县</t>
  </si>
  <si>
    <t>用于项目的前期设计、评审、招标、监理及验收等与项目管理相关的支出。</t>
  </si>
  <si>
    <t>解决脱贫攻坚巩固和乡村振兴项目管理费用</t>
  </si>
</sst>
</file>

<file path=xl/styles.xml><?xml version="1.0" encoding="utf-8"?>
<styleSheet xmlns="http://schemas.openxmlformats.org/spreadsheetml/2006/main">
  <numFmts count="8">
    <numFmt numFmtId="176" formatCode="0_ "/>
    <numFmt numFmtId="41" formatCode="_ * #,##0_ ;_ * \-#,##0_ ;_ * &quot;-&quot;_ ;_ @_ "/>
    <numFmt numFmtId="177" formatCode="0.00_);[Red]\(0.00\)"/>
    <numFmt numFmtId="178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_);[Red]\(0.0\)"/>
  </numFmts>
  <fonts count="31">
    <font>
      <sz val="12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8"/>
      <name val="方正报宋简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0" fontId="18" fillId="0" borderId="0" applyFill="0" applyBorder="0">
      <alignment vertical="center" wrapText="1"/>
    </xf>
    <xf numFmtId="42" fontId="13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0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/>
    </xf>
  </cellXfs>
  <cellStyles count="58">
    <cellStyle name="常规" xfId="0" builtinId="0"/>
    <cellStyle name="正文数据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2015年互助资金统计台账" xfId="49"/>
    <cellStyle name="常规 2 3" xfId="50"/>
    <cellStyle name="40% - 强调文字颜色 6" xfId="51" builtinId="51"/>
    <cellStyle name="常规 2 3 2" xfId="52"/>
    <cellStyle name="60% - 强调文字颜色 6" xfId="53" builtinId="52"/>
    <cellStyle name="常规 2" xfId="54"/>
    <cellStyle name="常规 3" xfId="55"/>
    <cellStyle name="常规 5" xfId="56"/>
    <cellStyle name="常规_张义镇整乡推进项目计划表2(1)" xfId="57"/>
  </cellStyles>
  <tableStyles count="0" defaultTableStyle="TableStyleMedium2" defaultPivotStyle="PivotStyleLight16"/>
  <colors>
    <mruColors>
      <color rgb="009999FF"/>
      <color rgb="0000B0F0"/>
      <color rgb="009BC2E6"/>
      <color rgb="0081FBFF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workbookViewId="0">
      <selection activeCell="G8" sqref="G8"/>
    </sheetView>
  </sheetViews>
  <sheetFormatPr defaultColWidth="9" defaultRowHeight="13.5"/>
  <cols>
    <col min="1" max="1" width="3.75" style="5" customWidth="1"/>
    <col min="2" max="2" width="9.25" style="5" customWidth="1"/>
    <col min="3" max="3" width="14.375" style="6" customWidth="1"/>
    <col min="4" max="4" width="4.25" style="5" customWidth="1"/>
    <col min="5" max="5" width="6.375" style="5" customWidth="1"/>
    <col min="6" max="6" width="14.375" style="5" customWidth="1"/>
    <col min="7" max="7" width="36.625" style="6" customWidth="1"/>
    <col min="8" max="8" width="9.25" style="7" customWidth="1"/>
    <col min="9" max="9" width="9.375" style="7" customWidth="1"/>
    <col min="10" max="10" width="29.25" style="8" customWidth="1"/>
    <col min="11" max="11" width="6.25" style="5" customWidth="1"/>
    <col min="12" max="12" width="7.75" style="9" customWidth="1"/>
    <col min="13" max="13" width="7.875" style="9" customWidth="1"/>
    <col min="14" max="14" width="7" style="5" customWidth="1"/>
    <col min="15" max="15" width="7.125" style="5" customWidth="1"/>
    <col min="16" max="16" width="5.625" style="1" customWidth="1"/>
    <col min="17" max="16384" width="9" style="1"/>
  </cols>
  <sheetData>
    <row r="1" s="1" customFormat="1" ht="25.5" customHeight="1" spans="1:15">
      <c r="A1" s="10" t="s">
        <v>0</v>
      </c>
      <c r="B1" s="10"/>
      <c r="C1" s="10"/>
      <c r="D1" s="11"/>
      <c r="E1" s="11"/>
      <c r="F1" s="11"/>
      <c r="G1" s="6"/>
      <c r="H1" s="7"/>
      <c r="I1" s="7"/>
      <c r="J1" s="8"/>
      <c r="K1" s="5"/>
      <c r="L1" s="9"/>
      <c r="M1" s="9"/>
      <c r="N1" s="5"/>
      <c r="O1" s="5"/>
    </row>
    <row r="2" s="1" customFormat="1" ht="45" customHeight="1" spans="1:16">
      <c r="A2" s="12" t="s">
        <v>1</v>
      </c>
      <c r="B2" s="12"/>
      <c r="C2" s="13"/>
      <c r="D2" s="12"/>
      <c r="E2" s="12"/>
      <c r="F2" s="12"/>
      <c r="G2" s="13"/>
      <c r="H2" s="12"/>
      <c r="I2" s="12"/>
      <c r="J2" s="13"/>
      <c r="K2" s="12"/>
      <c r="L2" s="12"/>
      <c r="M2" s="12"/>
      <c r="N2" s="12"/>
      <c r="O2" s="12"/>
      <c r="P2" s="12"/>
    </row>
    <row r="3" s="2" customFormat="1" ht="28" customHeight="1" spans="1:16">
      <c r="A3" s="14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8" t="s">
        <v>9</v>
      </c>
      <c r="I3" s="18"/>
      <c r="J3" s="18" t="s">
        <v>10</v>
      </c>
      <c r="K3" s="18"/>
      <c r="L3" s="18"/>
      <c r="M3" s="18"/>
      <c r="N3" s="17" t="s">
        <v>11</v>
      </c>
      <c r="O3" s="39" t="s">
        <v>12</v>
      </c>
      <c r="P3" s="17" t="s">
        <v>13</v>
      </c>
    </row>
    <row r="4" s="2" customFormat="1" ht="20.1" customHeight="1" spans="1:16">
      <c r="A4" s="14"/>
      <c r="B4" s="19"/>
      <c r="C4" s="16"/>
      <c r="D4" s="16"/>
      <c r="E4" s="16"/>
      <c r="F4" s="16"/>
      <c r="G4" s="17"/>
      <c r="H4" s="20" t="s">
        <v>14</v>
      </c>
      <c r="I4" s="20" t="s">
        <v>15</v>
      </c>
      <c r="J4" s="40" t="s">
        <v>16</v>
      </c>
      <c r="K4" s="17" t="s">
        <v>17</v>
      </c>
      <c r="L4" s="41" t="s">
        <v>18</v>
      </c>
      <c r="M4" s="41" t="s">
        <v>19</v>
      </c>
      <c r="N4" s="17"/>
      <c r="O4" s="42"/>
      <c r="P4" s="17"/>
    </row>
    <row r="5" s="2" customFormat="1" ht="17" customHeight="1" spans="1:16">
      <c r="A5" s="14"/>
      <c r="B5" s="19"/>
      <c r="C5" s="16"/>
      <c r="D5" s="16"/>
      <c r="E5" s="16"/>
      <c r="F5" s="16"/>
      <c r="G5" s="17"/>
      <c r="H5" s="20"/>
      <c r="I5" s="20"/>
      <c r="J5" s="40"/>
      <c r="K5" s="17"/>
      <c r="L5" s="41"/>
      <c r="M5" s="41"/>
      <c r="N5" s="17"/>
      <c r="O5" s="42"/>
      <c r="P5" s="17"/>
    </row>
    <row r="6" s="2" customFormat="1" ht="10" customHeight="1" spans="1:16">
      <c r="A6" s="14"/>
      <c r="B6" s="21"/>
      <c r="C6" s="16"/>
      <c r="D6" s="16"/>
      <c r="E6" s="16"/>
      <c r="F6" s="16"/>
      <c r="G6" s="17"/>
      <c r="H6" s="22"/>
      <c r="I6" s="22"/>
      <c r="J6" s="40"/>
      <c r="K6" s="17"/>
      <c r="L6" s="41"/>
      <c r="M6" s="41"/>
      <c r="N6" s="17"/>
      <c r="O6" s="43"/>
      <c r="P6" s="17"/>
    </row>
    <row r="7" s="2" customFormat="1" ht="39" customHeight="1" spans="1:16">
      <c r="A7" s="23"/>
      <c r="B7" s="21" t="s">
        <v>20</v>
      </c>
      <c r="C7" s="24"/>
      <c r="D7" s="24"/>
      <c r="E7" s="24"/>
      <c r="F7" s="24"/>
      <c r="G7" s="25"/>
      <c r="H7" s="26">
        <f t="shared" ref="H7:H22" si="0">I7</f>
        <v>2474</v>
      </c>
      <c r="I7" s="26">
        <f>I8+I17+I22+I32</f>
        <v>2474</v>
      </c>
      <c r="J7" s="26"/>
      <c r="K7" s="44">
        <v>256</v>
      </c>
      <c r="L7" s="26">
        <f>L8+L17+L32</f>
        <v>0.7</v>
      </c>
      <c r="M7" s="26">
        <f>M8+M17+M32</f>
        <v>1.6306</v>
      </c>
      <c r="N7" s="25"/>
      <c r="O7" s="45"/>
      <c r="P7" s="25"/>
    </row>
    <row r="8" s="3" customFormat="1" ht="39" customHeight="1" spans="1:16">
      <c r="A8" s="27"/>
      <c r="B8" s="28" t="s">
        <v>21</v>
      </c>
      <c r="C8" s="29"/>
      <c r="D8" s="30"/>
      <c r="E8" s="30"/>
      <c r="F8" s="30"/>
      <c r="G8" s="31"/>
      <c r="H8" s="26">
        <f t="shared" si="0"/>
        <v>496.78</v>
      </c>
      <c r="I8" s="46">
        <f>I9+I10+I11+I12+I16</f>
        <v>496.78</v>
      </c>
      <c r="J8" s="46"/>
      <c r="K8" s="44">
        <f>K9+K10+K11+K12+K16</f>
        <v>262</v>
      </c>
      <c r="L8" s="46">
        <f>L9+L10+L11+L12+L16</f>
        <v>0.39</v>
      </c>
      <c r="M8" s="46">
        <f>M9+M10+M11+M12+M16</f>
        <v>0.5946</v>
      </c>
      <c r="N8" s="32"/>
      <c r="O8" s="32"/>
      <c r="P8" s="47"/>
    </row>
    <row r="9" s="3" customFormat="1" ht="57" customHeight="1" spans="1:16">
      <c r="A9" s="32">
        <v>1</v>
      </c>
      <c r="B9" s="33"/>
      <c r="C9" s="34" t="s">
        <v>22</v>
      </c>
      <c r="D9" s="32" t="s">
        <v>23</v>
      </c>
      <c r="E9" s="32" t="s">
        <v>24</v>
      </c>
      <c r="F9" s="32" t="s">
        <v>25</v>
      </c>
      <c r="G9" s="29" t="s">
        <v>26</v>
      </c>
      <c r="H9" s="26">
        <f t="shared" si="0"/>
        <v>100</v>
      </c>
      <c r="I9" s="26">
        <v>100</v>
      </c>
      <c r="J9" s="31" t="s">
        <v>27</v>
      </c>
      <c r="K9" s="44">
        <v>1</v>
      </c>
      <c r="L9" s="26">
        <v>0.02</v>
      </c>
      <c r="M9" s="26">
        <v>0.06</v>
      </c>
      <c r="N9" s="30" t="s">
        <v>28</v>
      </c>
      <c r="O9" s="30" t="s">
        <v>29</v>
      </c>
      <c r="P9" s="47"/>
    </row>
    <row r="10" s="3" customFormat="1" ht="57" customHeight="1" spans="1:16">
      <c r="A10" s="32">
        <v>2</v>
      </c>
      <c r="B10" s="33"/>
      <c r="C10" s="34" t="s">
        <v>30</v>
      </c>
      <c r="D10" s="32" t="s">
        <v>23</v>
      </c>
      <c r="E10" s="32" t="s">
        <v>24</v>
      </c>
      <c r="F10" s="32" t="s">
        <v>31</v>
      </c>
      <c r="G10" s="29" t="s">
        <v>32</v>
      </c>
      <c r="H10" s="26">
        <f t="shared" si="0"/>
        <v>30</v>
      </c>
      <c r="I10" s="26">
        <v>30</v>
      </c>
      <c r="J10" s="31" t="s">
        <v>33</v>
      </c>
      <c r="K10" s="44">
        <v>1</v>
      </c>
      <c r="L10" s="26">
        <v>0.02</v>
      </c>
      <c r="M10" s="26">
        <v>0.06</v>
      </c>
      <c r="N10" s="30" t="s">
        <v>34</v>
      </c>
      <c r="O10" s="30" t="s">
        <v>29</v>
      </c>
      <c r="P10" s="47"/>
    </row>
    <row r="11" s="3" customFormat="1" ht="57" customHeight="1" spans="1:16">
      <c r="A11" s="32">
        <v>3</v>
      </c>
      <c r="B11" s="33"/>
      <c r="C11" s="34" t="s">
        <v>35</v>
      </c>
      <c r="D11" s="32" t="s">
        <v>23</v>
      </c>
      <c r="E11" s="32" t="s">
        <v>24</v>
      </c>
      <c r="F11" s="32" t="s">
        <v>36</v>
      </c>
      <c r="G11" s="29" t="s">
        <v>37</v>
      </c>
      <c r="H11" s="26">
        <f t="shared" si="0"/>
        <v>100</v>
      </c>
      <c r="I11" s="26">
        <v>100</v>
      </c>
      <c r="J11" s="31" t="s">
        <v>38</v>
      </c>
      <c r="K11" s="44">
        <v>1</v>
      </c>
      <c r="L11" s="26">
        <v>0.02</v>
      </c>
      <c r="M11" s="26">
        <v>0.06</v>
      </c>
      <c r="N11" s="30" t="s">
        <v>34</v>
      </c>
      <c r="O11" s="30" t="s">
        <v>29</v>
      </c>
      <c r="P11" s="47"/>
    </row>
    <row r="12" s="3" customFormat="1" ht="47" customHeight="1" spans="1:16">
      <c r="A12" s="32"/>
      <c r="B12" s="32"/>
      <c r="C12" s="34" t="s">
        <v>39</v>
      </c>
      <c r="D12" s="32"/>
      <c r="E12" s="32"/>
      <c r="F12" s="32"/>
      <c r="G12" s="29"/>
      <c r="H12" s="26">
        <f t="shared" si="0"/>
        <v>196.78</v>
      </c>
      <c r="I12" s="26">
        <f>SUM(I13:I15)</f>
        <v>196.78</v>
      </c>
      <c r="J12" s="26"/>
      <c r="K12" s="44">
        <f>SUM(K13:K15)</f>
        <v>3</v>
      </c>
      <c r="L12" s="26">
        <f>SUM(L13:L15)</f>
        <v>0.03</v>
      </c>
      <c r="M12" s="26">
        <f>SUM(M13:M15)</f>
        <v>0.108</v>
      </c>
      <c r="N12" s="30"/>
      <c r="O12" s="30"/>
      <c r="P12" s="47"/>
    </row>
    <row r="13" s="3" customFormat="1" ht="43" customHeight="1" spans="1:16">
      <c r="A13" s="32">
        <v>4</v>
      </c>
      <c r="B13" s="28"/>
      <c r="C13" s="29" t="s">
        <v>40</v>
      </c>
      <c r="D13" s="32" t="s">
        <v>23</v>
      </c>
      <c r="E13" s="32" t="s">
        <v>24</v>
      </c>
      <c r="F13" s="30" t="s">
        <v>41</v>
      </c>
      <c r="G13" s="29" t="s">
        <v>42</v>
      </c>
      <c r="H13" s="26">
        <f t="shared" si="0"/>
        <v>82.68</v>
      </c>
      <c r="I13" s="26">
        <v>82.68</v>
      </c>
      <c r="J13" s="48" t="s">
        <v>43</v>
      </c>
      <c r="K13" s="44">
        <v>1</v>
      </c>
      <c r="L13" s="26">
        <v>0.01</v>
      </c>
      <c r="M13" s="26">
        <v>0.036</v>
      </c>
      <c r="N13" s="30" t="s">
        <v>44</v>
      </c>
      <c r="O13" s="30" t="s">
        <v>29</v>
      </c>
      <c r="P13" s="47"/>
    </row>
    <row r="14" s="3" customFormat="1" ht="43" customHeight="1" spans="1:16">
      <c r="A14" s="32">
        <v>5</v>
      </c>
      <c r="B14" s="28"/>
      <c r="C14" s="29" t="s">
        <v>40</v>
      </c>
      <c r="D14" s="32" t="s">
        <v>23</v>
      </c>
      <c r="E14" s="32" t="s">
        <v>24</v>
      </c>
      <c r="F14" s="30" t="s">
        <v>45</v>
      </c>
      <c r="G14" s="29" t="s">
        <v>46</v>
      </c>
      <c r="H14" s="26">
        <f t="shared" si="0"/>
        <v>54.1</v>
      </c>
      <c r="I14" s="26">
        <v>54.1</v>
      </c>
      <c r="J14" s="48" t="s">
        <v>43</v>
      </c>
      <c r="K14" s="44">
        <v>1</v>
      </c>
      <c r="L14" s="26">
        <v>0.01</v>
      </c>
      <c r="M14" s="26">
        <v>0.036</v>
      </c>
      <c r="N14" s="30" t="s">
        <v>44</v>
      </c>
      <c r="O14" s="30" t="s">
        <v>29</v>
      </c>
      <c r="P14" s="47"/>
    </row>
    <row r="15" s="4" customFormat="1" ht="45" customHeight="1" spans="1:16">
      <c r="A15" s="32">
        <v>6</v>
      </c>
      <c r="B15" s="28"/>
      <c r="C15" s="29" t="s">
        <v>47</v>
      </c>
      <c r="D15" s="32" t="s">
        <v>23</v>
      </c>
      <c r="E15" s="32" t="s">
        <v>24</v>
      </c>
      <c r="F15" s="30" t="s">
        <v>48</v>
      </c>
      <c r="G15" s="29" t="s">
        <v>49</v>
      </c>
      <c r="H15" s="26">
        <f t="shared" si="0"/>
        <v>60</v>
      </c>
      <c r="I15" s="26">
        <v>60</v>
      </c>
      <c r="J15" s="48" t="s">
        <v>50</v>
      </c>
      <c r="K15" s="44">
        <v>1</v>
      </c>
      <c r="L15" s="26">
        <v>0.01</v>
      </c>
      <c r="M15" s="26">
        <v>0.036</v>
      </c>
      <c r="N15" s="30" t="s">
        <v>44</v>
      </c>
      <c r="O15" s="30" t="s">
        <v>29</v>
      </c>
      <c r="P15" s="47"/>
    </row>
    <row r="16" s="4" customFormat="1" ht="81" customHeight="1" spans="1:16">
      <c r="A16" s="32">
        <v>7</v>
      </c>
      <c r="B16" s="28"/>
      <c r="C16" s="34" t="s">
        <v>51</v>
      </c>
      <c r="D16" s="32" t="s">
        <v>23</v>
      </c>
      <c r="E16" s="32" t="s">
        <v>24</v>
      </c>
      <c r="F16" s="32" t="s">
        <v>52</v>
      </c>
      <c r="G16" s="29" t="s">
        <v>53</v>
      </c>
      <c r="H16" s="26">
        <f t="shared" si="0"/>
        <v>70</v>
      </c>
      <c r="I16" s="26">
        <v>70</v>
      </c>
      <c r="J16" s="31" t="s">
        <v>54</v>
      </c>
      <c r="K16" s="49">
        <v>256</v>
      </c>
      <c r="L16" s="26">
        <v>0.3</v>
      </c>
      <c r="M16" s="26">
        <v>0.3066</v>
      </c>
      <c r="N16" s="30" t="s">
        <v>44</v>
      </c>
      <c r="O16" s="30" t="s">
        <v>55</v>
      </c>
      <c r="P16" s="47"/>
    </row>
    <row r="17" s="4" customFormat="1" ht="46" customHeight="1" spans="1:16">
      <c r="A17" s="32"/>
      <c r="B17" s="28" t="s">
        <v>56</v>
      </c>
      <c r="C17" s="29"/>
      <c r="D17" s="32"/>
      <c r="E17" s="32"/>
      <c r="F17" s="32"/>
      <c r="G17" s="35"/>
      <c r="H17" s="26">
        <f t="shared" si="0"/>
        <v>152.52</v>
      </c>
      <c r="I17" s="50">
        <f>I18+I20</f>
        <v>152.52</v>
      </c>
      <c r="J17" s="50"/>
      <c r="K17" s="44">
        <f>K18+K20</f>
        <v>19</v>
      </c>
      <c r="L17" s="50">
        <f>L18+L20</f>
        <v>0.31</v>
      </c>
      <c r="M17" s="50">
        <f>M18+M20</f>
        <v>1.036</v>
      </c>
      <c r="N17" s="32"/>
      <c r="O17" s="32"/>
      <c r="P17" s="47"/>
    </row>
    <row r="18" s="4" customFormat="1" ht="45" customHeight="1" spans="1:16">
      <c r="A18" s="32"/>
      <c r="B18" s="28"/>
      <c r="C18" s="34" t="s">
        <v>57</v>
      </c>
      <c r="D18" s="32"/>
      <c r="E18" s="32"/>
      <c r="F18" s="30"/>
      <c r="G18" s="29"/>
      <c r="H18" s="26">
        <f t="shared" si="0"/>
        <v>0.52</v>
      </c>
      <c r="I18" s="26">
        <f>SUM(I19:I19)</f>
        <v>0.52</v>
      </c>
      <c r="J18" s="26"/>
      <c r="K18" s="44">
        <f>SUM(K19:K19)</f>
        <v>1</v>
      </c>
      <c r="L18" s="26">
        <f>SUM(L19:L19)</f>
        <v>0.01</v>
      </c>
      <c r="M18" s="26">
        <f>SUM(M19:M19)</f>
        <v>0.036</v>
      </c>
      <c r="N18" s="32"/>
      <c r="O18" s="30"/>
      <c r="P18" s="47"/>
    </row>
    <row r="19" s="4" customFormat="1" ht="47" customHeight="1" spans="1:16">
      <c r="A19" s="32">
        <v>8</v>
      </c>
      <c r="B19" s="28"/>
      <c r="C19" s="35" t="s">
        <v>58</v>
      </c>
      <c r="D19" s="32" t="s">
        <v>23</v>
      </c>
      <c r="E19" s="32" t="s">
        <v>24</v>
      </c>
      <c r="F19" s="30" t="s">
        <v>59</v>
      </c>
      <c r="G19" s="29" t="s">
        <v>60</v>
      </c>
      <c r="H19" s="26">
        <f t="shared" si="0"/>
        <v>0.52</v>
      </c>
      <c r="I19" s="26">
        <v>0.52</v>
      </c>
      <c r="J19" s="48" t="s">
        <v>43</v>
      </c>
      <c r="K19" s="44">
        <v>1</v>
      </c>
      <c r="L19" s="26">
        <v>0.01</v>
      </c>
      <c r="M19" s="26">
        <v>0.036</v>
      </c>
      <c r="N19" s="30" t="s">
        <v>44</v>
      </c>
      <c r="O19" s="30" t="s">
        <v>61</v>
      </c>
      <c r="P19" s="47"/>
    </row>
    <row r="20" s="4" customFormat="1" ht="44" customHeight="1" spans="1:16">
      <c r="A20" s="32"/>
      <c r="B20" s="28"/>
      <c r="C20" s="34" t="s">
        <v>62</v>
      </c>
      <c r="D20" s="32"/>
      <c r="E20" s="32"/>
      <c r="F20" s="30"/>
      <c r="G20" s="29"/>
      <c r="H20" s="26">
        <f t="shared" si="0"/>
        <v>152</v>
      </c>
      <c r="I20" s="26">
        <f>SUM(I21:I21)</f>
        <v>152</v>
      </c>
      <c r="J20" s="26"/>
      <c r="K20" s="44">
        <f>SUM(K21:K21)</f>
        <v>18</v>
      </c>
      <c r="L20" s="26">
        <f>SUM(L21:L21)</f>
        <v>0.3</v>
      </c>
      <c r="M20" s="26">
        <f>SUM(M21:M21)</f>
        <v>1</v>
      </c>
      <c r="N20" s="30"/>
      <c r="O20" s="30"/>
      <c r="P20" s="47"/>
    </row>
    <row r="21" s="4" customFormat="1" ht="195" customHeight="1" spans="1:16">
      <c r="A21" s="32">
        <v>9</v>
      </c>
      <c r="B21" s="28"/>
      <c r="C21" s="34" t="s">
        <v>63</v>
      </c>
      <c r="D21" s="32" t="s">
        <v>23</v>
      </c>
      <c r="E21" s="32" t="s">
        <v>24</v>
      </c>
      <c r="F21" s="30" t="s">
        <v>64</v>
      </c>
      <c r="G21" s="29" t="s">
        <v>65</v>
      </c>
      <c r="H21" s="26">
        <f t="shared" si="0"/>
        <v>152</v>
      </c>
      <c r="I21" s="26">
        <v>152</v>
      </c>
      <c r="J21" s="48" t="s">
        <v>66</v>
      </c>
      <c r="K21" s="44">
        <v>18</v>
      </c>
      <c r="L21" s="26">
        <v>0.3</v>
      </c>
      <c r="M21" s="26">
        <v>1</v>
      </c>
      <c r="N21" s="30" t="s">
        <v>44</v>
      </c>
      <c r="O21" s="30" t="s">
        <v>29</v>
      </c>
      <c r="P21" s="47"/>
    </row>
    <row r="22" s="4" customFormat="1" ht="48" customHeight="1" spans="1:16">
      <c r="A22" s="32"/>
      <c r="B22" s="28" t="s">
        <v>67</v>
      </c>
      <c r="C22" s="29"/>
      <c r="D22" s="32"/>
      <c r="E22" s="32"/>
      <c r="F22" s="32"/>
      <c r="G22" s="35"/>
      <c r="H22" s="26">
        <f t="shared" si="0"/>
        <v>1800</v>
      </c>
      <c r="I22" s="26">
        <f>SUM(I23:I31)</f>
        <v>1800</v>
      </c>
      <c r="J22" s="50"/>
      <c r="K22" s="44">
        <f t="shared" ref="I22:M22" si="1">K32+K35</f>
        <v>0</v>
      </c>
      <c r="L22" s="50">
        <f t="shared" si="1"/>
        <v>0</v>
      </c>
      <c r="M22" s="50">
        <f t="shared" si="1"/>
        <v>0</v>
      </c>
      <c r="N22" s="32"/>
      <c r="O22" s="32"/>
      <c r="P22" s="47"/>
    </row>
    <row r="23" s="4" customFormat="1" ht="42" customHeight="1" spans="1:16">
      <c r="A23" s="32">
        <v>10</v>
      </c>
      <c r="B23" s="28"/>
      <c r="C23" s="29" t="s">
        <v>68</v>
      </c>
      <c r="D23" s="32" t="s">
        <v>23</v>
      </c>
      <c r="E23" s="32" t="s">
        <v>24</v>
      </c>
      <c r="F23" s="30" t="s">
        <v>69</v>
      </c>
      <c r="G23" s="29" t="s">
        <v>70</v>
      </c>
      <c r="H23" s="26">
        <f t="shared" ref="H23:H32" si="2">I23</f>
        <v>200</v>
      </c>
      <c r="I23" s="26">
        <v>200</v>
      </c>
      <c r="J23" s="48" t="s">
        <v>71</v>
      </c>
      <c r="K23" s="44">
        <v>1</v>
      </c>
      <c r="L23" s="26">
        <v>0.02</v>
      </c>
      <c r="M23" s="26">
        <v>0.07</v>
      </c>
      <c r="N23" s="30" t="s">
        <v>44</v>
      </c>
      <c r="O23" s="30" t="s">
        <v>29</v>
      </c>
      <c r="P23" s="47"/>
    </row>
    <row r="24" s="4" customFormat="1" ht="42" customHeight="1" spans="1:16">
      <c r="A24" s="32">
        <v>11</v>
      </c>
      <c r="B24" s="28"/>
      <c r="C24" s="29" t="s">
        <v>72</v>
      </c>
      <c r="D24" s="32" t="s">
        <v>23</v>
      </c>
      <c r="E24" s="32" t="s">
        <v>24</v>
      </c>
      <c r="F24" s="30" t="s">
        <v>73</v>
      </c>
      <c r="G24" s="29" t="s">
        <v>70</v>
      </c>
      <c r="H24" s="26">
        <f t="shared" si="2"/>
        <v>200</v>
      </c>
      <c r="I24" s="26">
        <v>200</v>
      </c>
      <c r="J24" s="48" t="s">
        <v>71</v>
      </c>
      <c r="K24" s="44">
        <v>1</v>
      </c>
      <c r="L24" s="26">
        <v>0.02</v>
      </c>
      <c r="M24" s="26">
        <v>0.07</v>
      </c>
      <c r="N24" s="30" t="s">
        <v>44</v>
      </c>
      <c r="O24" s="30" t="s">
        <v>29</v>
      </c>
      <c r="P24" s="47"/>
    </row>
    <row r="25" s="4" customFormat="1" ht="42" customHeight="1" spans="1:16">
      <c r="A25" s="32">
        <v>12</v>
      </c>
      <c r="B25" s="28"/>
      <c r="C25" s="29" t="s">
        <v>74</v>
      </c>
      <c r="D25" s="32" t="s">
        <v>23</v>
      </c>
      <c r="E25" s="32" t="s">
        <v>24</v>
      </c>
      <c r="F25" s="30" t="s">
        <v>25</v>
      </c>
      <c r="G25" s="29" t="s">
        <v>70</v>
      </c>
      <c r="H25" s="26">
        <f t="shared" si="2"/>
        <v>200</v>
      </c>
      <c r="I25" s="26">
        <v>200</v>
      </c>
      <c r="J25" s="48" t="s">
        <v>71</v>
      </c>
      <c r="K25" s="44">
        <v>1</v>
      </c>
      <c r="L25" s="26">
        <v>0.02</v>
      </c>
      <c r="M25" s="26">
        <v>0.07</v>
      </c>
      <c r="N25" s="30" t="s">
        <v>44</v>
      </c>
      <c r="O25" s="30" t="s">
        <v>29</v>
      </c>
      <c r="P25" s="47"/>
    </row>
    <row r="26" s="4" customFormat="1" ht="42" customHeight="1" spans="1:16">
      <c r="A26" s="32">
        <v>13</v>
      </c>
      <c r="B26" s="28"/>
      <c r="C26" s="29" t="s">
        <v>75</v>
      </c>
      <c r="D26" s="32" t="s">
        <v>23</v>
      </c>
      <c r="E26" s="32" t="s">
        <v>24</v>
      </c>
      <c r="F26" s="30" t="s">
        <v>76</v>
      </c>
      <c r="G26" s="29" t="s">
        <v>70</v>
      </c>
      <c r="H26" s="26">
        <f t="shared" si="2"/>
        <v>200</v>
      </c>
      <c r="I26" s="26">
        <v>200</v>
      </c>
      <c r="J26" s="48" t="s">
        <v>71</v>
      </c>
      <c r="K26" s="44">
        <v>1</v>
      </c>
      <c r="L26" s="26">
        <v>0.02</v>
      </c>
      <c r="M26" s="26">
        <v>0.07</v>
      </c>
      <c r="N26" s="30" t="s">
        <v>44</v>
      </c>
      <c r="O26" s="30" t="s">
        <v>61</v>
      </c>
      <c r="P26" s="47"/>
    </row>
    <row r="27" s="4" customFormat="1" ht="42" customHeight="1" spans="1:16">
      <c r="A27" s="32">
        <v>14</v>
      </c>
      <c r="B27" s="28"/>
      <c r="C27" s="29" t="s">
        <v>77</v>
      </c>
      <c r="D27" s="32" t="s">
        <v>23</v>
      </c>
      <c r="E27" s="32" t="s">
        <v>24</v>
      </c>
      <c r="F27" s="30" t="s">
        <v>78</v>
      </c>
      <c r="G27" s="29" t="s">
        <v>70</v>
      </c>
      <c r="H27" s="26">
        <f t="shared" si="2"/>
        <v>200</v>
      </c>
      <c r="I27" s="26">
        <v>200</v>
      </c>
      <c r="J27" s="48" t="s">
        <v>79</v>
      </c>
      <c r="K27" s="44">
        <v>1</v>
      </c>
      <c r="L27" s="26">
        <v>0.02</v>
      </c>
      <c r="M27" s="26">
        <v>0.07</v>
      </c>
      <c r="N27" s="30" t="s">
        <v>44</v>
      </c>
      <c r="O27" s="30" t="s">
        <v>29</v>
      </c>
      <c r="P27" s="47"/>
    </row>
    <row r="28" s="4" customFormat="1" ht="42" customHeight="1" spans="1:16">
      <c r="A28" s="32">
        <v>15</v>
      </c>
      <c r="B28" s="28"/>
      <c r="C28" s="29" t="s">
        <v>80</v>
      </c>
      <c r="D28" s="32" t="s">
        <v>23</v>
      </c>
      <c r="E28" s="32" t="s">
        <v>24</v>
      </c>
      <c r="F28" s="30" t="s">
        <v>81</v>
      </c>
      <c r="G28" s="29" t="s">
        <v>70</v>
      </c>
      <c r="H28" s="26">
        <f t="shared" si="2"/>
        <v>200</v>
      </c>
      <c r="I28" s="26">
        <v>200</v>
      </c>
      <c r="J28" s="48" t="s">
        <v>79</v>
      </c>
      <c r="K28" s="44">
        <v>1</v>
      </c>
      <c r="L28" s="26">
        <v>0.02</v>
      </c>
      <c r="M28" s="26">
        <v>0.07</v>
      </c>
      <c r="N28" s="30" t="s">
        <v>44</v>
      </c>
      <c r="O28" s="30" t="s">
        <v>29</v>
      </c>
      <c r="P28" s="47"/>
    </row>
    <row r="29" s="4" customFormat="1" ht="42" customHeight="1" spans="1:16">
      <c r="A29" s="32">
        <v>16</v>
      </c>
      <c r="B29" s="28"/>
      <c r="C29" s="29" t="s">
        <v>82</v>
      </c>
      <c r="D29" s="32" t="s">
        <v>23</v>
      </c>
      <c r="E29" s="32" t="s">
        <v>24</v>
      </c>
      <c r="F29" s="30" t="s">
        <v>83</v>
      </c>
      <c r="G29" s="29" t="s">
        <v>70</v>
      </c>
      <c r="H29" s="26">
        <f t="shared" si="2"/>
        <v>200</v>
      </c>
      <c r="I29" s="26">
        <v>200</v>
      </c>
      <c r="J29" s="48" t="s">
        <v>79</v>
      </c>
      <c r="K29" s="44">
        <v>1</v>
      </c>
      <c r="L29" s="26">
        <v>0.02</v>
      </c>
      <c r="M29" s="26">
        <v>0.07</v>
      </c>
      <c r="N29" s="30" t="s">
        <v>44</v>
      </c>
      <c r="O29" s="30" t="s">
        <v>29</v>
      </c>
      <c r="P29" s="47"/>
    </row>
    <row r="30" s="4" customFormat="1" ht="42" customHeight="1" spans="1:16">
      <c r="A30" s="32">
        <v>17</v>
      </c>
      <c r="B30" s="28"/>
      <c r="C30" s="29" t="s">
        <v>84</v>
      </c>
      <c r="D30" s="32" t="s">
        <v>23</v>
      </c>
      <c r="E30" s="32" t="s">
        <v>24</v>
      </c>
      <c r="F30" s="30" t="s">
        <v>85</v>
      </c>
      <c r="G30" s="29" t="s">
        <v>70</v>
      </c>
      <c r="H30" s="26">
        <f t="shared" si="2"/>
        <v>200</v>
      </c>
      <c r="I30" s="26">
        <v>200</v>
      </c>
      <c r="J30" s="48" t="s">
        <v>79</v>
      </c>
      <c r="K30" s="44">
        <v>1</v>
      </c>
      <c r="L30" s="26">
        <v>0.02</v>
      </c>
      <c r="M30" s="26">
        <v>0.07</v>
      </c>
      <c r="N30" s="30" t="s">
        <v>44</v>
      </c>
      <c r="O30" s="30" t="s">
        <v>29</v>
      </c>
      <c r="P30" s="47"/>
    </row>
    <row r="31" s="4" customFormat="1" ht="42" customHeight="1" spans="1:16">
      <c r="A31" s="32">
        <v>18</v>
      </c>
      <c r="B31" s="28"/>
      <c r="C31" s="29" t="s">
        <v>86</v>
      </c>
      <c r="D31" s="32" t="s">
        <v>23</v>
      </c>
      <c r="E31" s="32" t="s">
        <v>24</v>
      </c>
      <c r="F31" s="30" t="s">
        <v>87</v>
      </c>
      <c r="G31" s="29" t="s">
        <v>70</v>
      </c>
      <c r="H31" s="26">
        <f t="shared" si="2"/>
        <v>200</v>
      </c>
      <c r="I31" s="26">
        <v>200</v>
      </c>
      <c r="J31" s="48" t="s">
        <v>79</v>
      </c>
      <c r="K31" s="44">
        <v>1</v>
      </c>
      <c r="L31" s="26">
        <v>0.02</v>
      </c>
      <c r="M31" s="26">
        <v>0.07</v>
      </c>
      <c r="N31" s="30" t="s">
        <v>44</v>
      </c>
      <c r="O31" s="30" t="s">
        <v>61</v>
      </c>
      <c r="P31" s="47"/>
    </row>
    <row r="32" s="4" customFormat="1" ht="50" customHeight="1" spans="1:16">
      <c r="A32" s="32">
        <v>19</v>
      </c>
      <c r="B32" s="28" t="s">
        <v>88</v>
      </c>
      <c r="C32" s="34" t="s">
        <v>89</v>
      </c>
      <c r="D32" s="32" t="s">
        <v>23</v>
      </c>
      <c r="E32" s="32" t="s">
        <v>24</v>
      </c>
      <c r="F32" s="32" t="s">
        <v>90</v>
      </c>
      <c r="G32" s="29" t="s">
        <v>91</v>
      </c>
      <c r="H32" s="26">
        <f t="shared" si="2"/>
        <v>24.7</v>
      </c>
      <c r="I32" s="50">
        <v>24.7</v>
      </c>
      <c r="J32" s="31" t="s">
        <v>92</v>
      </c>
      <c r="K32" s="32"/>
      <c r="L32" s="26"/>
      <c r="M32" s="26"/>
      <c r="N32" s="30" t="s">
        <v>44</v>
      </c>
      <c r="O32" s="30" t="s">
        <v>44</v>
      </c>
      <c r="P32" s="47"/>
    </row>
    <row r="33" s="4" customFormat="1" ht="12" spans="1:15">
      <c r="A33" s="36"/>
      <c r="B33" s="36"/>
      <c r="C33" s="37"/>
      <c r="D33" s="36"/>
      <c r="E33" s="36"/>
      <c r="F33" s="36"/>
      <c r="G33" s="37"/>
      <c r="H33" s="38"/>
      <c r="I33" s="38"/>
      <c r="J33" s="51"/>
      <c r="K33" s="36"/>
      <c r="L33" s="52"/>
      <c r="M33" s="52"/>
      <c r="N33" s="36"/>
      <c r="O33" s="36"/>
    </row>
    <row r="34" s="4" customFormat="1" ht="12" spans="1:15">
      <c r="A34" s="36"/>
      <c r="B34" s="36"/>
      <c r="C34" s="37"/>
      <c r="D34" s="36"/>
      <c r="E34" s="36"/>
      <c r="F34" s="36"/>
      <c r="G34" s="37"/>
      <c r="H34" s="38"/>
      <c r="I34" s="38"/>
      <c r="J34" s="51"/>
      <c r="K34" s="36"/>
      <c r="L34" s="52"/>
      <c r="M34" s="52"/>
      <c r="N34" s="36"/>
      <c r="O34" s="36"/>
    </row>
    <row r="35" s="4" customFormat="1" ht="12" spans="1:15">
      <c r="A35" s="36"/>
      <c r="B35" s="36"/>
      <c r="C35" s="37"/>
      <c r="D35" s="36"/>
      <c r="E35" s="36"/>
      <c r="F35" s="36"/>
      <c r="G35" s="37"/>
      <c r="H35" s="38"/>
      <c r="I35" s="38"/>
      <c r="J35" s="51"/>
      <c r="K35" s="36"/>
      <c r="L35" s="52"/>
      <c r="M35" s="52"/>
      <c r="N35" s="36"/>
      <c r="O35" s="36"/>
    </row>
    <row r="36" s="4" customFormat="1" ht="12" spans="1:15">
      <c r="A36" s="36"/>
      <c r="B36" s="36"/>
      <c r="C36" s="37"/>
      <c r="D36" s="36"/>
      <c r="E36" s="36"/>
      <c r="F36" s="36"/>
      <c r="G36" s="37"/>
      <c r="H36" s="38"/>
      <c r="I36" s="38"/>
      <c r="J36" s="51"/>
      <c r="K36" s="36"/>
      <c r="L36" s="52"/>
      <c r="M36" s="52"/>
      <c r="N36" s="36"/>
      <c r="O36" s="36"/>
    </row>
    <row r="37" s="4" customFormat="1" ht="12" spans="1:15">
      <c r="A37" s="36"/>
      <c r="B37" s="36"/>
      <c r="C37" s="37"/>
      <c r="D37" s="36"/>
      <c r="E37" s="36"/>
      <c r="F37" s="36"/>
      <c r="G37" s="37"/>
      <c r="H37" s="38"/>
      <c r="I37" s="38"/>
      <c r="J37" s="51"/>
      <c r="K37" s="36"/>
      <c r="L37" s="52"/>
      <c r="M37" s="52"/>
      <c r="N37" s="36"/>
      <c r="O37" s="36"/>
    </row>
    <row r="38" s="4" customFormat="1" ht="12" spans="1:15">
      <c r="A38" s="36"/>
      <c r="B38" s="36"/>
      <c r="C38" s="37"/>
      <c r="D38" s="36"/>
      <c r="E38" s="36"/>
      <c r="F38" s="36"/>
      <c r="G38" s="37"/>
      <c r="H38" s="38"/>
      <c r="I38" s="38"/>
      <c r="J38" s="51"/>
      <c r="K38" s="36"/>
      <c r="L38" s="52"/>
      <c r="M38" s="52"/>
      <c r="N38" s="36"/>
      <c r="O38" s="36"/>
    </row>
    <row r="39" s="4" customFormat="1" ht="12" spans="1:15">
      <c r="A39" s="36"/>
      <c r="B39" s="36"/>
      <c r="C39" s="37"/>
      <c r="D39" s="36"/>
      <c r="E39" s="36"/>
      <c r="F39" s="36"/>
      <c r="G39" s="37"/>
      <c r="H39" s="38"/>
      <c r="I39" s="38"/>
      <c r="J39" s="51"/>
      <c r="K39" s="36"/>
      <c r="L39" s="52"/>
      <c r="M39" s="52"/>
      <c r="N39" s="36"/>
      <c r="O39" s="36"/>
    </row>
    <row r="40" s="4" customFormat="1" ht="12" spans="1:15">
      <c r="A40" s="36"/>
      <c r="B40" s="36"/>
      <c r="C40" s="37"/>
      <c r="D40" s="36"/>
      <c r="E40" s="36"/>
      <c r="F40" s="36"/>
      <c r="G40" s="37"/>
      <c r="H40" s="38"/>
      <c r="I40" s="38"/>
      <c r="J40" s="51"/>
      <c r="K40" s="36"/>
      <c r="L40" s="52"/>
      <c r="M40" s="52"/>
      <c r="N40" s="36"/>
      <c r="O40" s="36"/>
    </row>
    <row r="41" s="4" customFormat="1" ht="12" spans="1:15">
      <c r="A41" s="36"/>
      <c r="B41" s="36"/>
      <c r="C41" s="37"/>
      <c r="D41" s="36"/>
      <c r="E41" s="36"/>
      <c r="F41" s="36"/>
      <c r="G41" s="37"/>
      <c r="H41" s="38"/>
      <c r="I41" s="38"/>
      <c r="J41" s="51"/>
      <c r="K41" s="36"/>
      <c r="L41" s="52"/>
      <c r="M41" s="52"/>
      <c r="N41" s="36"/>
      <c r="O41" s="36"/>
    </row>
    <row r="42" s="4" customFormat="1" ht="12" spans="1:15">
      <c r="A42" s="36"/>
      <c r="B42" s="36"/>
      <c r="C42" s="37"/>
      <c r="D42" s="36"/>
      <c r="E42" s="36"/>
      <c r="F42" s="36"/>
      <c r="G42" s="37"/>
      <c r="H42" s="38"/>
      <c r="I42" s="38"/>
      <c r="J42" s="51"/>
      <c r="K42" s="36"/>
      <c r="L42" s="52"/>
      <c r="M42" s="52"/>
      <c r="N42" s="36"/>
      <c r="O42" s="36"/>
    </row>
    <row r="43" s="4" customFormat="1" ht="12" spans="1:15">
      <c r="A43" s="36"/>
      <c r="B43" s="36"/>
      <c r="C43" s="37"/>
      <c r="D43" s="36"/>
      <c r="E43" s="36"/>
      <c r="F43" s="36"/>
      <c r="G43" s="37"/>
      <c r="H43" s="38"/>
      <c r="I43" s="38"/>
      <c r="J43" s="51"/>
      <c r="K43" s="36"/>
      <c r="L43" s="52"/>
      <c r="M43" s="52"/>
      <c r="N43" s="36"/>
      <c r="O43" s="36"/>
    </row>
    <row r="44" spans="1:16">
      <c r="A44" s="36"/>
      <c r="B44" s="36"/>
      <c r="C44" s="37"/>
      <c r="D44" s="36"/>
      <c r="E44" s="36"/>
      <c r="F44" s="36"/>
      <c r="G44" s="37"/>
      <c r="H44" s="38"/>
      <c r="I44" s="38"/>
      <c r="J44" s="51"/>
      <c r="K44" s="36"/>
      <c r="L44" s="52"/>
      <c r="M44" s="52"/>
      <c r="N44" s="36"/>
      <c r="O44" s="36"/>
      <c r="P44" s="4"/>
    </row>
    <row r="45" spans="1:16">
      <c r="A45" s="36"/>
      <c r="B45" s="36"/>
      <c r="C45" s="37"/>
      <c r="D45" s="36"/>
      <c r="E45" s="36"/>
      <c r="F45" s="36"/>
      <c r="G45" s="37"/>
      <c r="H45" s="38"/>
      <c r="I45" s="38"/>
      <c r="J45" s="51"/>
      <c r="K45" s="36"/>
      <c r="L45" s="52"/>
      <c r="M45" s="52"/>
      <c r="N45" s="36"/>
      <c r="O45" s="36"/>
      <c r="P45" s="4"/>
    </row>
    <row r="46" spans="1:16">
      <c r="A46" s="36"/>
      <c r="B46" s="36"/>
      <c r="C46" s="37"/>
      <c r="D46" s="36"/>
      <c r="E46" s="36"/>
      <c r="F46" s="36"/>
      <c r="G46" s="37"/>
      <c r="H46" s="38"/>
      <c r="I46" s="38"/>
      <c r="J46" s="51"/>
      <c r="K46" s="36"/>
      <c r="L46" s="52"/>
      <c r="M46" s="52"/>
      <c r="N46" s="36"/>
      <c r="O46" s="36"/>
      <c r="P46" s="4"/>
    </row>
    <row r="47" spans="1:16">
      <c r="A47" s="36"/>
      <c r="B47" s="36"/>
      <c r="C47" s="37"/>
      <c r="D47" s="36"/>
      <c r="E47" s="36"/>
      <c r="F47" s="36"/>
      <c r="G47" s="37"/>
      <c r="H47" s="38"/>
      <c r="I47" s="38"/>
      <c r="J47" s="51"/>
      <c r="K47" s="36"/>
      <c r="L47" s="52"/>
      <c r="M47" s="52"/>
      <c r="N47" s="36"/>
      <c r="O47" s="36"/>
      <c r="P47" s="4"/>
    </row>
    <row r="48" spans="1:16">
      <c r="A48" s="36"/>
      <c r="B48" s="36"/>
      <c r="C48" s="37"/>
      <c r="D48" s="36"/>
      <c r="E48" s="36"/>
      <c r="F48" s="36"/>
      <c r="G48" s="37"/>
      <c r="H48" s="38"/>
      <c r="I48" s="38"/>
      <c r="J48" s="51"/>
      <c r="K48" s="36"/>
      <c r="L48" s="52"/>
      <c r="M48" s="52"/>
      <c r="N48" s="36"/>
      <c r="O48" s="36"/>
      <c r="P48" s="4"/>
    </row>
    <row r="49" spans="1:16">
      <c r="A49" s="36"/>
      <c r="B49" s="36"/>
      <c r="C49" s="37"/>
      <c r="D49" s="36"/>
      <c r="E49" s="36"/>
      <c r="F49" s="36"/>
      <c r="G49" s="37"/>
      <c r="H49" s="38"/>
      <c r="I49" s="38"/>
      <c r="J49" s="51"/>
      <c r="K49" s="36"/>
      <c r="L49" s="52"/>
      <c r="M49" s="52"/>
      <c r="N49" s="36"/>
      <c r="O49" s="36"/>
      <c r="P49" s="4"/>
    </row>
    <row r="50" spans="1:16">
      <c r="A50" s="36"/>
      <c r="B50" s="36"/>
      <c r="C50" s="37"/>
      <c r="D50" s="36"/>
      <c r="E50" s="36"/>
      <c r="F50" s="36"/>
      <c r="G50" s="37"/>
      <c r="H50" s="38"/>
      <c r="I50" s="38"/>
      <c r="J50" s="51"/>
      <c r="K50" s="36"/>
      <c r="L50" s="52"/>
      <c r="M50" s="52"/>
      <c r="N50" s="36"/>
      <c r="O50" s="36"/>
      <c r="P50" s="4"/>
    </row>
    <row r="51" spans="1:16">
      <c r="A51" s="36"/>
      <c r="B51" s="36"/>
      <c r="C51" s="37"/>
      <c r="D51" s="36"/>
      <c r="E51" s="36"/>
      <c r="F51" s="36"/>
      <c r="G51" s="37"/>
      <c r="H51" s="38"/>
      <c r="I51" s="38"/>
      <c r="J51" s="51"/>
      <c r="K51" s="36"/>
      <c r="L51" s="52"/>
      <c r="M51" s="52"/>
      <c r="N51" s="36"/>
      <c r="O51" s="36"/>
      <c r="P51" s="4"/>
    </row>
    <row r="52" spans="1:16">
      <c r="A52" s="36"/>
      <c r="B52" s="36"/>
      <c r="C52" s="37"/>
      <c r="D52" s="36"/>
      <c r="E52" s="36"/>
      <c r="F52" s="36"/>
      <c r="G52" s="37"/>
      <c r="H52" s="38"/>
      <c r="I52" s="38"/>
      <c r="J52" s="51"/>
      <c r="K52" s="36"/>
      <c r="L52" s="52"/>
      <c r="M52" s="52"/>
      <c r="N52" s="36"/>
      <c r="O52" s="36"/>
      <c r="P52" s="4"/>
    </row>
  </sheetData>
  <mergeCells count="20">
    <mergeCell ref="A1:C1"/>
    <mergeCell ref="A2:P2"/>
    <mergeCell ref="H3:I3"/>
    <mergeCell ref="J3:M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L4:L6"/>
    <mergeCell ref="M4:M6"/>
    <mergeCell ref="N3:N6"/>
    <mergeCell ref="O3:O6"/>
    <mergeCell ref="P3:P6"/>
  </mergeCells>
  <pageMargins left="0.751388888888889" right="0.751388888888889" top="1" bottom="0.865972222222222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宁县2021年市级财政衔接补助资金项目计划表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dcterms:created xsi:type="dcterms:W3CDTF">2013-09-30T07:13:00Z</dcterms:created>
  <cp:lastPrinted>2018-12-03T13:02:00Z</cp:lastPrinted>
  <dcterms:modified xsi:type="dcterms:W3CDTF">2021-09-15T02:25:08Z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229DC92B2F4F43C58C21BB21AE253B13</vt:lpwstr>
  </property>
</Properties>
</file>