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8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表2!$A$1:$B$29</definedName>
    <definedName name="_xlnm.Print_Titles" localSheetId="3">表2!$1:$4</definedName>
  </definedNames>
  <calcPr calcId="144525"/>
</workbook>
</file>

<file path=xl/sharedStrings.xml><?xml version="1.0" encoding="utf-8"?>
<sst xmlns="http://schemas.openxmlformats.org/spreadsheetml/2006/main" count="378" uniqueCount="280">
  <si>
    <t>单位代码：</t>
  </si>
  <si>
    <t>单位名称：</t>
  </si>
  <si>
    <t>宁县公安局交通警察大队</t>
  </si>
  <si>
    <t>部门预算公开表</t>
  </si>
  <si>
    <t xml:space="preserve">     </t>
  </si>
  <si>
    <t>编制日期：</t>
  </si>
  <si>
    <t>2023.2.20</t>
  </si>
  <si>
    <t>部门领导：</t>
  </si>
  <si>
    <t>刘耀辉</t>
  </si>
  <si>
    <t>财务负责人：</t>
  </si>
  <si>
    <t>葛鹏祥</t>
  </si>
  <si>
    <t>制表人：</t>
  </si>
  <si>
    <t>豆博博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</si>
  <si>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</si>
  <si>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</si>
  <si>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</si>
  <si>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</si>
  <si>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</si>
  <si>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</si>
  <si>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</si>
  <si>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</si>
  <si>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</si>
  <si>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</si>
  <si>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</si>
  <si>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</si>
  <si>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</si>
  <si>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</si>
  <si>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</si>
  <si>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</si>
  <si>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</si>
  <si>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</si>
  <si>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</si>
  <si>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</si>
  <si>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</si>
  <si>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</si>
  <si>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</si>
  <si>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</si>
  <si>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</si>
  <si>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</si>
  <si>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</si>
  <si>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</si>
  <si>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</si>
  <si>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</si>
  <si>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</si>
  <si>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</si>
  <si>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</si>
  <si>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</si>
  <si>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</si>
  <si>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</si>
  <si>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</si>
  <si>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</si>
  <si>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</si>
  <si>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</si>
  <si>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</si>
  <si>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</si>
  <si>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</si>
  <si>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</si>
  <si>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</si>
  <si>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</si>
  <si>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</si>
  <si>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</si>
  <si>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</si>
  <si>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</si>
  <si>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</si>
  <si>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</si>
  <si>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</si>
  <si>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</si>
  <si>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</si>
  <si>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</si>
  <si>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</si>
  <si>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</si>
  <si>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</si>
  <si>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</si>
  <si>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</si>
  <si>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</si>
  <si>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</si>
  <si>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</si>
  <si>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</si>
  <si>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</si>
  <si>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</si>
  <si>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</si>
  <si>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</si>
  <si>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</si>
  <si>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</si>
  <si>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</si>
  <si>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</si>
  <si>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部门收入总体情况表</t>
  </si>
  <si>
    <t>一、财政拨款（政府预算资金）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</si>
  <si>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</si>
  <si>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</si>
  <si>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t>二、财政拨款（结转结余）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</si>
  <si>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</si>
  <si>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 xml:space="preserve">    上级专项结转结余</t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</si>
  <si>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</si>
  <si>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</si>
  <si>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</si>
  <si>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</si>
  <si>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</si>
  <si>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</si>
  <si>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</si>
  <si>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</si>
  <si>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</si>
  <si>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</si>
  <si>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</si>
  <si>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</si>
  <si>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</si>
  <si>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</si>
  <si>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</si>
  <si>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</si>
  <si>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</si>
  <si>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</si>
  <si>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</si>
  <si>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</si>
  <si>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</si>
  <si>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</si>
  <si>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</si>
  <si>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</si>
  <si>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</si>
  <si>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204-公共安全</t>
  </si>
  <si>
    <t>20402-公安</t>
  </si>
  <si>
    <t xml:space="preserve"> 2040220-执法办案</t>
  </si>
  <si>
    <t xml:space="preserve"> 208-社会保障和就业支出</t>
  </si>
  <si>
    <t xml:space="preserve">  99-其他社会保障和就业支出</t>
  </si>
  <si>
    <t>210-卫生健康支出</t>
  </si>
  <si>
    <t xml:space="preserve">  11-行政事业单位医疗</t>
  </si>
  <si>
    <t xml:space="preserve">  01-行政单位医疗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</si>
  <si>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</si>
  <si>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</si>
  <si>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</si>
  <si>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</si>
  <si>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</si>
  <si>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</si>
  <si>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</si>
  <si>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</si>
  <si>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</si>
  <si>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</si>
  <si>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</si>
  <si>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</si>
  <si>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</si>
  <si>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</si>
  <si>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</si>
  <si>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</si>
  <si>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</si>
  <si>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</si>
  <si>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</si>
  <si>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</si>
  <si>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</si>
  <si>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</si>
  <si>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</si>
  <si>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</si>
  <si>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</si>
  <si>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</si>
  <si>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</si>
  <si>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</si>
  <si>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</si>
  <si>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</si>
  <si>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</si>
  <si>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</si>
  <si>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</si>
  <si>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</si>
  <si>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</si>
  <si>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</si>
  <si>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</si>
  <si>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</si>
  <si>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</si>
  <si>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</si>
  <si>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</si>
  <si>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</si>
  <si>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</si>
  <si>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</si>
  <si>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</si>
  <si>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</si>
  <si>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204</t>
  </si>
  <si>
    <t>公共安全</t>
  </si>
  <si>
    <t xml:space="preserve">      20402</t>
  </si>
  <si>
    <t xml:space="preserve">    公安</t>
  </si>
  <si>
    <t xml:space="preserve">      2040220</t>
  </si>
  <si>
    <t xml:space="preserve">       执法办案</t>
  </si>
  <si>
    <t>208</t>
  </si>
  <si>
    <t>社会保障和就业支出</t>
  </si>
  <si>
    <t xml:space="preserve">    99</t>
  </si>
  <si>
    <t xml:space="preserve">    其他社会保障和就业支出</t>
  </si>
  <si>
    <t xml:space="preserve">   其他社会保障和就业支出</t>
  </si>
  <si>
    <t>210</t>
  </si>
  <si>
    <t>卫生健康支出</t>
  </si>
  <si>
    <t>11</t>
  </si>
  <si>
    <t xml:space="preserve">   行政事业单位医疗</t>
  </si>
  <si>
    <t>01</t>
  </si>
  <si>
    <t xml:space="preserve">   行政单位医疗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</si>
  <si>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</si>
  <si>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</si>
  <si>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</si>
  <si>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</si>
  <si>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</si>
  <si>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</si>
  <si>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</si>
  <si>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</si>
  <si>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</si>
  <si>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</si>
  <si>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</si>
  <si>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</si>
  <si>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</si>
  <si>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</si>
  <si>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</si>
  <si>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30110</t>
  </si>
  <si>
    <t>职工基本医疗保险缴费</t>
  </si>
  <si>
    <t>30112</t>
  </si>
  <si>
    <t>其他社会保障缴费</t>
  </si>
  <si>
    <t>30199</t>
  </si>
  <si>
    <t>其他工资福利支出</t>
  </si>
  <si>
    <t>302</t>
  </si>
  <si>
    <t>商品和服务支出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</si>
  <si>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</si>
  <si>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</si>
  <si>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</si>
  <si>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</si>
  <si>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</si>
  <si>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</si>
  <si>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</si>
  <si>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</si>
  <si>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</si>
  <si>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</si>
  <si>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</si>
  <si>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</si>
  <si>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30211</t>
  </si>
  <si>
    <t>差旅费</t>
  </si>
  <si>
    <t>30213</t>
  </si>
  <si>
    <t>维修（护）费</t>
  </si>
  <si>
    <t>30214</t>
  </si>
  <si>
    <t>租赁费</t>
  </si>
  <si>
    <t>30218</t>
  </si>
  <si>
    <t>专用材料费</t>
  </si>
  <si>
    <t>30224</t>
  </si>
  <si>
    <t>被装购置费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</si>
  <si>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</si>
  <si>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</si>
  <si>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</si>
  <si>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</si>
  <si>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</si>
  <si>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</si>
  <si>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</si>
  <si>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</si>
  <si>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</si>
  <si>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</si>
  <si>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</si>
  <si>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</si>
  <si>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r>
      <rPr>
        <sz val="12"/>
        <color rgb="FF000000"/>
        <rFont val="宋体"/>
        <charset val="134"/>
      </rPr>
      <t>其他交通费用（</t>
    </r>
    <r>
      <rPr>
        <sz val="12"/>
        <color rgb="FFFF0000"/>
        <rFont val="宋体"/>
        <charset val="134"/>
      </rPr>
      <t>车补</t>
    </r>
    <r>
      <rPr>
        <sz val="12"/>
        <color rgb="FF000000"/>
        <rFont val="宋体"/>
        <charset val="134"/>
      </rPr>
      <t>）</t>
    </r>
  </si>
  <si>
    <t>30299</t>
  </si>
  <si>
    <t>其他商品和服务支出</t>
  </si>
  <si>
    <t>303</t>
  </si>
  <si>
    <t>对个人和家庭补助</t>
  </si>
  <si>
    <t>30301</t>
  </si>
  <si>
    <t>离休费</t>
  </si>
  <si>
    <t>30302</t>
  </si>
  <si>
    <t>退休费</t>
  </si>
  <si>
    <t>30304</t>
  </si>
  <si>
    <t>抚恤金</t>
  </si>
  <si>
    <t>30305</t>
  </si>
  <si>
    <t>生活补助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</si>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</sst>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0.00"/>
    <numFmt numFmtId="178" formatCode="0.00_ "/>
    <numFmt numFmtId="179" formatCode="yyyy/mm/dd"/>
    <numFmt numFmtId="180" formatCode="#,##0.00_ ;[Red]\-#,##0.00\ "/>
  </numFmts>
  <fonts count="56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0"/>
      <name val="仿宋"/>
      <charset val="134"/>
    </font>
    <font>
      <b/>
      <sz val="12"/>
      <color indexed="8"/>
      <name val="宋体"/>
      <charset val="134"/>
    </font>
    <font>
      <b/>
      <sz val="11"/>
      <color indexed="8"/>
      <name val="仿宋"/>
      <charset val="1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9"/>
      <name val="SimSun"/>
      <charset val="134"/>
    </font>
    <font>
      <b/>
      <sz val="10"/>
      <name val="SimSun"/>
      <charset val="134"/>
    </font>
    <font>
      <b/>
      <sz val="12"/>
      <name val="SimSun"/>
      <charset val="134"/>
    </font>
    <font>
      <sz val="12"/>
      <name val="SimSun"/>
      <charset val="134"/>
    </font>
    <font>
      <sz val="12"/>
      <color indexed="8"/>
      <name val="宋体"/>
      <charset val="1"/>
      <scheme val="minor"/>
    </font>
    <font>
      <b/>
      <sz val="12"/>
      <color indexed="8"/>
      <name val="宋体"/>
      <charset val="1"/>
      <scheme val="minor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"/>
      <scheme val="minor"/>
    </font>
    <font>
      <sz val="10"/>
      <name val="仿宋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sz val="10"/>
      <name val="Hiragino Sans GB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5" fillId="0" borderId="0" applyFont="0" applyFill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7" fillId="4" borderId="5" applyNumberFormat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5" fillId="8" borderId="6" applyNumberFormat="0" applyFont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7" applyNumberFormat="0" applyFill="0" applyAlignment="0" applyProtection="0">
      <alignment vertical="center"/>
    </xf>
    <xf numFmtId="0" fontId="47" fillId="0" borderId="7" applyNumberFormat="0" applyFill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8" fillId="12" borderId="9" applyNumberFormat="0" applyAlignment="0" applyProtection="0">
      <alignment vertical="center"/>
    </xf>
    <xf numFmtId="0" fontId="49" fillId="12" borderId="5" applyNumberFormat="0" applyAlignment="0" applyProtection="0">
      <alignment vertical="center"/>
    </xf>
    <xf numFmtId="0" fontId="50" fillId="13" borderId="10" applyNumberFormat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" fillId="0" borderId="0"/>
  </cellStyleXfs>
  <cellXfs count="107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 applyFill="1" applyAlignment="1"/>
    <xf numFmtId="0" fontId="5" fillId="0" borderId="0" xfId="0" applyFont="1" applyFill="1" applyBorder="1" applyAlignment="1" applyProtection="1"/>
    <xf numFmtId="0" fontId="6" fillId="0" borderId="0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right" vertical="center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 wrapText="1"/>
    </xf>
    <xf numFmtId="49" fontId="10" fillId="0" borderId="2" xfId="0" applyNumberFormat="1" applyFont="1" applyFill="1" applyBorder="1" applyAlignment="1" applyProtection="1">
      <alignment horizontal="left" vertical="center"/>
    </xf>
    <xf numFmtId="176" fontId="10" fillId="0" borderId="2" xfId="0" applyNumberFormat="1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 applyProtection="1">
      <alignment vertical="center" wrapText="1"/>
    </xf>
    <xf numFmtId="0" fontId="11" fillId="0" borderId="0" xfId="0" applyFont="1" applyFill="1" applyBorder="1" applyAlignment="1" applyProtection="1"/>
    <xf numFmtId="0" fontId="3" fillId="0" borderId="2" xfId="0" applyFont="1" applyBorder="1" applyAlignment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/>
    </xf>
    <xf numFmtId="49" fontId="12" fillId="0" borderId="2" xfId="0" applyNumberFormat="1" applyFont="1" applyFill="1" applyBorder="1" applyAlignment="1" applyProtection="1">
      <alignment horizontal="left" vertical="center" wrapText="1"/>
    </xf>
    <xf numFmtId="49" fontId="12" fillId="0" borderId="2" xfId="0" applyNumberFormat="1" applyFont="1" applyFill="1" applyBorder="1" applyAlignment="1" applyProtection="1">
      <alignment horizontal="center" vertical="center"/>
    </xf>
    <xf numFmtId="178" fontId="13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49" fontId="14" fillId="0" borderId="2" xfId="0" applyNumberFormat="1" applyFont="1" applyFill="1" applyBorder="1" applyAlignment="1" applyProtection="1">
      <alignment horizontal="left" vertical="center"/>
    </xf>
    <xf numFmtId="178" fontId="15" fillId="0" borderId="2" xfId="0" applyNumberFormat="1" applyFont="1" applyBorder="1" applyAlignment="1">
      <alignment horizontal="center" vertical="center"/>
    </xf>
    <xf numFmtId="49" fontId="16" fillId="0" borderId="2" xfId="0" applyNumberFormat="1" applyFont="1" applyFill="1" applyBorder="1" applyAlignment="1" applyProtection="1">
      <alignment horizontal="center" vertical="center"/>
    </xf>
    <xf numFmtId="178" fontId="3" fillId="0" borderId="2" xfId="0" applyNumberFormat="1" applyFont="1" applyBorder="1" applyAlignment="1">
      <alignment horizontal="center" vertical="center" wrapText="1"/>
    </xf>
    <xf numFmtId="178" fontId="0" fillId="0" borderId="2" xfId="0" applyNumberFormat="1" applyFont="1" applyBorder="1" applyAlignment="1">
      <alignment horizontal="center" vertical="center"/>
    </xf>
    <xf numFmtId="178" fontId="1" fillId="0" borderId="2" xfId="0" applyNumberFormat="1" applyFont="1" applyBorder="1" applyAlignment="1">
      <alignment horizontal="center" vertical="center" wrapText="1"/>
    </xf>
    <xf numFmtId="49" fontId="17" fillId="0" borderId="2" xfId="0" applyNumberFormat="1" applyFont="1" applyFill="1" applyBorder="1" applyAlignment="1" applyProtection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right"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right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  <xf numFmtId="4" fontId="19" fillId="0" borderId="2" xfId="0" applyNumberFormat="1" applyFont="1" applyBorder="1" applyAlignment="1">
      <alignment horizontal="center" vertical="center" wrapText="1"/>
    </xf>
    <xf numFmtId="4" fontId="20" fillId="2" borderId="2" xfId="0" applyNumberFormat="1" applyFont="1" applyFill="1" applyBorder="1" applyAlignment="1">
      <alignment horizontal="center" vertical="center" wrapText="1"/>
    </xf>
    <xf numFmtId="4" fontId="20" fillId="0" borderId="2" xfId="0" applyNumberFormat="1" applyFont="1" applyBorder="1" applyAlignment="1">
      <alignment horizontal="center" vertical="center" wrapText="1"/>
    </xf>
    <xf numFmtId="4" fontId="21" fillId="2" borderId="2" xfId="0" applyNumberFormat="1" applyFont="1" applyFill="1" applyBorder="1" applyAlignment="1">
      <alignment horizontal="center" vertical="center" wrapText="1"/>
    </xf>
    <xf numFmtId="4" fontId="21" fillId="0" borderId="2" xfId="0" applyNumberFormat="1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49" fontId="14" fillId="0" borderId="2" xfId="0" applyNumberFormat="1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4" fontId="19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left" vertical="center" wrapText="1"/>
    </xf>
    <xf numFmtId="49" fontId="24" fillId="0" borderId="2" xfId="0" applyNumberFormat="1" applyFont="1" applyFill="1" applyBorder="1" applyAlignment="1" applyProtection="1">
      <alignment horizontal="left" vertical="center"/>
    </xf>
    <xf numFmtId="49" fontId="25" fillId="0" borderId="2" xfId="0" applyNumberFormat="1" applyFont="1" applyFill="1" applyBorder="1" applyAlignment="1" applyProtection="1">
      <alignment horizontal="left" vertical="center"/>
    </xf>
    <xf numFmtId="4" fontId="3" fillId="2" borderId="2" xfId="0" applyNumberFormat="1" applyFont="1" applyFill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right" vertical="center" wrapText="1"/>
    </xf>
    <xf numFmtId="0" fontId="19" fillId="0" borderId="1" xfId="0" applyFont="1" applyBorder="1" applyAlignment="1">
      <alignment horizontal="left" vertical="center" wrapText="1"/>
    </xf>
    <xf numFmtId="4" fontId="19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177" fontId="13" fillId="0" borderId="1" xfId="0" applyNumberFormat="1" applyFont="1" applyBorder="1" applyAlignment="1">
      <alignment horizontal="center" vertical="center" wrapText="1"/>
    </xf>
    <xf numFmtId="177" fontId="27" fillId="0" borderId="1" xfId="0" applyNumberFormat="1" applyFont="1" applyBorder="1" applyAlignment="1">
      <alignment horizontal="center" vertical="center" wrapText="1"/>
    </xf>
    <xf numFmtId="4" fontId="27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9" fillId="0" borderId="2" xfId="0" applyFont="1" applyBorder="1" applyAlignment="1">
      <alignment vertical="center" wrapText="1"/>
    </xf>
    <xf numFmtId="0" fontId="19" fillId="0" borderId="2" xfId="0" applyFont="1" applyBorder="1" applyAlignment="1">
      <alignment horizontal="right" vertical="center" wrapText="1"/>
    </xf>
    <xf numFmtId="49" fontId="12" fillId="0" borderId="4" xfId="0" applyNumberFormat="1" applyFont="1" applyFill="1" applyBorder="1" applyAlignment="1" applyProtection="1">
      <alignment horizontal="left" vertical="center"/>
    </xf>
    <xf numFmtId="49" fontId="8" fillId="0" borderId="4" xfId="0" applyNumberFormat="1" applyFont="1" applyFill="1" applyBorder="1" applyAlignment="1" applyProtection="1">
      <alignment horizontal="left" vertical="center"/>
    </xf>
    <xf numFmtId="0" fontId="3" fillId="0" borderId="2" xfId="0" applyFont="1" applyBorder="1" applyAlignment="1">
      <alignment horizontal="right" vertical="center" wrapText="1"/>
    </xf>
    <xf numFmtId="49" fontId="12" fillId="0" borderId="2" xfId="0" applyNumberFormat="1" applyFont="1" applyFill="1" applyBorder="1" applyAlignment="1" applyProtection="1">
      <alignment horizontal="left" vertical="center"/>
    </xf>
    <xf numFmtId="0" fontId="26" fillId="0" borderId="2" xfId="0" applyFont="1" applyBorder="1">
      <alignment vertical="center"/>
    </xf>
    <xf numFmtId="0" fontId="0" fillId="0" borderId="2" xfId="0" applyFont="1" applyBorder="1">
      <alignment vertical="center"/>
    </xf>
    <xf numFmtId="49" fontId="8" fillId="0" borderId="2" xfId="0" applyNumberFormat="1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2" xfId="49" applyFont="1" applyFill="1" applyBorder="1" applyAlignment="1" applyProtection="1">
      <alignment vertical="center"/>
    </xf>
    <xf numFmtId="180" fontId="8" fillId="0" borderId="2" xfId="0" applyNumberFormat="1" applyFont="1" applyFill="1" applyBorder="1" applyAlignment="1" applyProtection="1">
      <alignment horizontal="center" vertical="center"/>
    </xf>
    <xf numFmtId="180" fontId="28" fillId="0" borderId="2" xfId="0" applyNumberFormat="1" applyFont="1" applyFill="1" applyBorder="1" applyAlignment="1">
      <alignment horizontal="center" vertical="center"/>
    </xf>
    <xf numFmtId="0" fontId="8" fillId="0" borderId="2" xfId="49" applyFont="1" applyBorder="1" applyAlignment="1" applyProtection="1">
      <alignment vertical="center"/>
    </xf>
    <xf numFmtId="0" fontId="12" fillId="0" borderId="2" xfId="49" applyFont="1" applyFill="1" applyBorder="1" applyAlignment="1" applyProtection="1">
      <alignment horizontal="center" vertical="center"/>
    </xf>
    <xf numFmtId="180" fontId="12" fillId="0" borderId="2" xfId="0" applyNumberFormat="1" applyFont="1" applyFill="1" applyBorder="1" applyAlignment="1" applyProtection="1">
      <alignment horizontal="center" vertical="center"/>
    </xf>
    <xf numFmtId="0" fontId="29" fillId="0" borderId="0" xfId="0" applyFont="1" applyBorder="1" applyAlignment="1">
      <alignment vertical="center" wrapText="1"/>
    </xf>
    <xf numFmtId="0" fontId="30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177" fontId="31" fillId="0" borderId="1" xfId="0" applyNumberFormat="1" applyFont="1" applyBorder="1" applyAlignment="1">
      <alignment horizontal="center" vertical="center" wrapText="1"/>
    </xf>
    <xf numFmtId="177" fontId="31" fillId="0" borderId="1" xfId="0" applyNumberFormat="1" applyFont="1" applyBorder="1" applyAlignment="1">
      <alignment horizontal="right" vertical="center" wrapText="1"/>
    </xf>
    <xf numFmtId="0" fontId="31" fillId="0" borderId="1" xfId="0" applyFont="1" applyBorder="1" applyAlignment="1">
      <alignment horizontal="right" vertical="center" wrapText="1"/>
    </xf>
    <xf numFmtId="0" fontId="3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 wrapText="1"/>
    </xf>
    <xf numFmtId="0" fontId="30" fillId="0" borderId="1" xfId="0" applyFont="1" applyBorder="1" applyAlignment="1">
      <alignment vertical="center" wrapText="1"/>
    </xf>
    <xf numFmtId="4" fontId="30" fillId="0" borderId="1" xfId="0" applyNumberFormat="1" applyFont="1" applyBorder="1" applyAlignment="1">
      <alignment vertical="center" wrapText="1"/>
    </xf>
    <xf numFmtId="4" fontId="30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33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right" vertical="center" wrapText="1"/>
    </xf>
    <xf numFmtId="179" fontId="3" fillId="0" borderId="0" xfId="0" applyNumberFormat="1" applyFont="1" applyBorder="1" applyAlignment="1">
      <alignment vertical="center" wrapText="1"/>
    </xf>
    <xf numFmtId="0" fontId="34" fillId="0" borderId="0" xfId="0" applyFont="1" applyBorder="1" applyAlignment="1">
      <alignment horizontal="righ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5"/>
  <sheetViews>
    <sheetView workbookViewId="0">
      <selection activeCell="H8" sqref="H8"/>
    </sheetView>
  </sheetViews>
  <sheetFormatPr defaultColWidth="10" defaultRowHeight="13.5"/>
  <cols>
    <col min="1" max="1" width="2.54166666666667" customWidth="1"/>
    <col min="2" max="4" width="9.76666666666667" customWidth="1"/>
    <col min="5" max="5" width="11.5083333333333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4.3" customHeight="1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22.75" customHeight="1" spans="1:11">
      <c r="A3" s="3"/>
      <c r="B3" s="3" t="s">
        <v>0</v>
      </c>
      <c r="C3" s="102">
        <v>120002</v>
      </c>
      <c r="D3" s="102"/>
      <c r="E3" s="3"/>
      <c r="F3" s="3"/>
      <c r="G3" s="3"/>
      <c r="H3" s="3"/>
      <c r="I3" s="3"/>
      <c r="J3" s="3"/>
      <c r="K3" s="3"/>
    </row>
    <row r="4" ht="22.75" customHeight="1" spans="1:11">
      <c r="A4" s="3"/>
      <c r="B4" s="3" t="s">
        <v>1</v>
      </c>
      <c r="C4" s="3" t="s">
        <v>2</v>
      </c>
      <c r="D4" s="3"/>
      <c r="E4" s="3"/>
      <c r="F4" s="3"/>
      <c r="G4" s="3"/>
      <c r="H4" s="3"/>
      <c r="I4" s="3"/>
      <c r="J4" s="3"/>
      <c r="K4" s="3"/>
    </row>
    <row r="5" ht="14.3" customHeight="1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ht="78.55" customHeight="1" spans="1:11">
      <c r="A6" s="1"/>
      <c r="B6" s="103" t="s">
        <v>3</v>
      </c>
      <c r="C6" s="103"/>
      <c r="D6" s="103"/>
      <c r="E6" s="103"/>
      <c r="F6" s="103"/>
      <c r="G6" s="103"/>
      <c r="H6" s="103"/>
      <c r="I6" s="103"/>
      <c r="J6" s="103"/>
      <c r="K6" s="103"/>
    </row>
    <row r="7" ht="22.75" customHeight="1" spans="1:11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ht="22.75" customHeight="1" spans="1:11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ht="22.75" customHeight="1" spans="1:11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ht="22.75" customHeight="1" spans="1:11">
      <c r="A10" s="3"/>
      <c r="B10" s="3" t="s">
        <v>4</v>
      </c>
      <c r="C10" s="3"/>
      <c r="F10" s="104" t="s">
        <v>5</v>
      </c>
      <c r="G10" s="105" t="s">
        <v>6</v>
      </c>
      <c r="H10" s="3"/>
      <c r="I10" s="3"/>
      <c r="J10" s="3"/>
      <c r="K10" s="3"/>
    </row>
    <row r="11" ht="22.75" customHeight="1" spans="1:1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ht="22.75" customHeight="1" spans="1:11">
      <c r="A12" s="3"/>
      <c r="B12" s="104" t="s">
        <v>7</v>
      </c>
      <c r="C12" s="106" t="s">
        <v>8</v>
      </c>
      <c r="D12" s="3"/>
      <c r="E12" s="104" t="s">
        <v>9</v>
      </c>
      <c r="F12" s="1" t="s">
        <v>10</v>
      </c>
      <c r="G12" s="3"/>
      <c r="H12" s="104" t="s">
        <v>11</v>
      </c>
      <c r="I12" s="1" t="s">
        <v>12</v>
      </c>
      <c r="J12" s="3"/>
      <c r="K12" s="3"/>
    </row>
    <row r="13" ht="14.3" customHeight="1" spans="1:11">
      <c r="A13" s="1"/>
      <c r="B13" s="1"/>
      <c r="C13" s="1" t="s">
        <v>13</v>
      </c>
      <c r="D13" s="1"/>
      <c r="E13" s="1"/>
      <c r="F13" s="1"/>
      <c r="G13" s="1"/>
      <c r="H13" s="1"/>
      <c r="I13" s="1"/>
      <c r="J13" s="1"/>
      <c r="K13" s="1"/>
    </row>
    <row r="14" ht="14.3" customHeight="1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ht="14.3" customHeight="1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workbookViewId="0">
      <selection activeCell="H11" sqref="H11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7" width="9.76666666666667" customWidth="1"/>
    <col min="8" max="8" width="27.1416666666667" customWidth="1"/>
  </cols>
  <sheetData>
    <row r="1" ht="14.3" customHeight="1" spans="1:8">
      <c r="A1" s="1"/>
      <c r="B1" s="1"/>
      <c r="C1" s="1"/>
      <c r="D1" s="1"/>
      <c r="E1" s="1"/>
      <c r="F1" s="1"/>
      <c r="G1" s="1"/>
      <c r="H1" s="1"/>
    </row>
    <row r="2" ht="39.85" customHeight="1" spans="1:8">
      <c r="A2" s="33" t="s">
        <v>259</v>
      </c>
      <c r="B2" s="33"/>
      <c r="C2" s="33"/>
      <c r="D2" s="33"/>
      <c r="E2" s="33"/>
      <c r="F2" s="33"/>
      <c r="G2" s="33"/>
      <c r="H2" s="33"/>
    </row>
    <row r="3" ht="22.75" customHeight="1" spans="1:8">
      <c r="A3" s="1"/>
      <c r="B3" s="1"/>
      <c r="C3" s="1"/>
      <c r="D3" s="1"/>
      <c r="E3" s="1"/>
      <c r="F3" s="1"/>
      <c r="G3" s="1"/>
      <c r="H3" s="34" t="s">
        <v>36</v>
      </c>
    </row>
    <row r="4" ht="22.75" customHeight="1" spans="1:8">
      <c r="A4" s="5" t="s">
        <v>165</v>
      </c>
      <c r="B4" s="5" t="s">
        <v>260</v>
      </c>
      <c r="C4" s="5"/>
      <c r="D4" s="5"/>
      <c r="E4" s="5"/>
      <c r="F4" s="5"/>
      <c r="G4" s="5" t="s">
        <v>261</v>
      </c>
      <c r="H4" s="5" t="s">
        <v>262</v>
      </c>
    </row>
    <row r="5" ht="22.75" customHeight="1" spans="1:8">
      <c r="A5" s="5"/>
      <c r="B5" s="5" t="s">
        <v>117</v>
      </c>
      <c r="C5" s="5" t="s">
        <v>263</v>
      </c>
      <c r="D5" s="5" t="s">
        <v>264</v>
      </c>
      <c r="E5" s="5" t="s">
        <v>265</v>
      </c>
      <c r="F5" s="5"/>
      <c r="G5" s="5"/>
      <c r="H5" s="5"/>
    </row>
    <row r="6" ht="22.75" customHeight="1" spans="1:8">
      <c r="A6" s="5"/>
      <c r="B6" s="5"/>
      <c r="C6" s="5"/>
      <c r="D6" s="5"/>
      <c r="E6" s="5" t="s">
        <v>266</v>
      </c>
      <c r="F6" s="5" t="s">
        <v>267</v>
      </c>
      <c r="G6" s="5"/>
      <c r="H6" s="5"/>
    </row>
    <row r="7" ht="22.75" customHeight="1" spans="1:8">
      <c r="A7" s="35" t="s">
        <v>117</v>
      </c>
      <c r="B7" s="36">
        <v>96000</v>
      </c>
      <c r="C7" s="36"/>
      <c r="D7" s="36"/>
      <c r="E7" s="36"/>
      <c r="F7" s="36">
        <v>96000</v>
      </c>
      <c r="G7" s="37"/>
      <c r="H7" s="37"/>
    </row>
    <row r="8" ht="22.75" customHeight="1" spans="1:8">
      <c r="A8" s="35" t="s">
        <v>2</v>
      </c>
      <c r="B8" s="36">
        <v>96000</v>
      </c>
      <c r="C8" s="36"/>
      <c r="D8" s="36"/>
      <c r="E8" s="36"/>
      <c r="F8" s="36">
        <v>96000</v>
      </c>
      <c r="G8" s="37"/>
      <c r="H8" s="37"/>
    </row>
    <row r="9" ht="22.75" customHeight="1" spans="1:8">
      <c r="A9" s="6"/>
      <c r="B9" s="7"/>
      <c r="C9" s="7"/>
      <c r="D9" s="7"/>
      <c r="E9" s="7"/>
      <c r="F9" s="7"/>
      <c r="G9" s="7"/>
      <c r="H9" s="7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scale="9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3"/>
  <sheetViews>
    <sheetView workbookViewId="0">
      <selection activeCell="H11" sqref="H11"/>
    </sheetView>
  </sheetViews>
  <sheetFormatPr defaultColWidth="10" defaultRowHeight="15"/>
  <cols>
    <col min="1" max="1" width="9.76666666666667" customWidth="1"/>
    <col min="2" max="2" width="12" style="9" customWidth="1"/>
    <col min="3" max="3" width="29.625" style="9" customWidth="1"/>
    <col min="4" max="4" width="12" customWidth="1"/>
    <col min="5" max="5" width="13.125" customWidth="1"/>
    <col min="6" max="6" width="12.5" customWidth="1"/>
    <col min="7" max="11" width="9.76666666666667" customWidth="1"/>
  </cols>
  <sheetData>
    <row r="1" ht="14.3" customHeight="1" spans="1:11">
      <c r="A1" s="1"/>
      <c r="B1" s="17"/>
      <c r="C1" s="18"/>
      <c r="D1" s="1"/>
      <c r="E1" s="1"/>
      <c r="F1" s="1"/>
      <c r="G1" s="1"/>
      <c r="H1" s="1"/>
      <c r="I1" s="1"/>
      <c r="J1" s="1"/>
      <c r="K1" s="1"/>
    </row>
    <row r="2" ht="39.85" customHeight="1" spans="1:11">
      <c r="A2" s="2" t="s">
        <v>268</v>
      </c>
      <c r="B2" s="11"/>
      <c r="C2" s="11"/>
      <c r="D2" s="2"/>
      <c r="E2" s="2"/>
      <c r="F2" s="2"/>
      <c r="G2" s="1"/>
      <c r="H2" s="1"/>
      <c r="I2" s="1"/>
      <c r="J2" s="1"/>
      <c r="K2" s="1"/>
    </row>
    <row r="3" ht="22.75" customHeight="1" spans="1:11">
      <c r="A3" s="3"/>
      <c r="D3" s="3"/>
      <c r="E3" s="3"/>
      <c r="F3" s="3" t="s">
        <v>36</v>
      </c>
      <c r="G3" s="1"/>
      <c r="H3" s="1"/>
      <c r="I3" s="1"/>
      <c r="J3" s="1"/>
      <c r="K3" s="1"/>
    </row>
    <row r="4" ht="22.75" customHeight="1" spans="1:11">
      <c r="A4" s="19" t="s">
        <v>269</v>
      </c>
      <c r="B4" s="20" t="s">
        <v>270</v>
      </c>
      <c r="C4" s="21" t="s">
        <v>271</v>
      </c>
      <c r="D4" s="19" t="s">
        <v>117</v>
      </c>
      <c r="E4" s="19" t="s">
        <v>114</v>
      </c>
      <c r="F4" s="19" t="s">
        <v>115</v>
      </c>
      <c r="G4" s="1"/>
      <c r="H4" s="1"/>
      <c r="I4" s="1"/>
      <c r="J4" s="1"/>
      <c r="K4" s="1"/>
    </row>
    <row r="5" ht="28" customHeight="1" spans="1:11">
      <c r="A5" s="19"/>
      <c r="B5" s="22"/>
      <c r="C5" s="23" t="s">
        <v>117</v>
      </c>
      <c r="D5" s="24">
        <f>E5</f>
        <v>4118562.6</v>
      </c>
      <c r="E5" s="24">
        <f>E6</f>
        <v>4118562.6</v>
      </c>
      <c r="F5" s="19"/>
      <c r="G5" s="3"/>
      <c r="H5" s="3"/>
      <c r="I5" s="3"/>
      <c r="J5" s="3"/>
      <c r="K5" s="3"/>
    </row>
    <row r="6" ht="28" customHeight="1" spans="1:6">
      <c r="A6" s="25">
        <v>1</v>
      </c>
      <c r="B6" s="26" t="s">
        <v>210</v>
      </c>
      <c r="C6" s="26" t="s">
        <v>211</v>
      </c>
      <c r="D6" s="24">
        <f t="shared" ref="D6:D25" si="0">E6</f>
        <v>4118562.6</v>
      </c>
      <c r="E6" s="27">
        <f>SUM(E7:E25)</f>
        <v>4118562.6</v>
      </c>
      <c r="F6" s="25"/>
    </row>
    <row r="7" ht="28" customHeight="1" spans="1:6">
      <c r="A7" s="25">
        <v>2</v>
      </c>
      <c r="B7" s="28" t="s">
        <v>212</v>
      </c>
      <c r="C7" s="28" t="s">
        <v>213</v>
      </c>
      <c r="D7" s="29">
        <f t="shared" si="0"/>
        <v>802950</v>
      </c>
      <c r="E7" s="30">
        <v>802950</v>
      </c>
      <c r="F7" s="25"/>
    </row>
    <row r="8" ht="28" customHeight="1" spans="1:6">
      <c r="A8" s="25">
        <v>3</v>
      </c>
      <c r="B8" s="28" t="s">
        <v>214</v>
      </c>
      <c r="C8" s="28" t="s">
        <v>215</v>
      </c>
      <c r="D8" s="29">
        <f t="shared" si="0"/>
        <v>524000</v>
      </c>
      <c r="E8" s="30">
        <v>524000</v>
      </c>
      <c r="F8" s="25"/>
    </row>
    <row r="9" ht="28" customHeight="1" spans="1:6">
      <c r="A9" s="25">
        <v>4</v>
      </c>
      <c r="B9" s="28" t="s">
        <v>216</v>
      </c>
      <c r="C9" s="28" t="s">
        <v>217</v>
      </c>
      <c r="D9" s="29">
        <f t="shared" si="0"/>
        <v>6500</v>
      </c>
      <c r="E9" s="30">
        <v>6500</v>
      </c>
      <c r="F9" s="25"/>
    </row>
    <row r="10" ht="28" customHeight="1" spans="1:6">
      <c r="A10" s="25">
        <v>5</v>
      </c>
      <c r="B10" s="28" t="s">
        <v>218</v>
      </c>
      <c r="C10" s="28" t="s">
        <v>219</v>
      </c>
      <c r="D10" s="29">
        <f t="shared" si="0"/>
        <v>190000</v>
      </c>
      <c r="E10" s="30">
        <v>190000</v>
      </c>
      <c r="F10" s="25"/>
    </row>
    <row r="11" ht="28" customHeight="1" spans="1:6">
      <c r="A11" s="25">
        <v>6</v>
      </c>
      <c r="B11" s="28" t="s">
        <v>220</v>
      </c>
      <c r="C11" s="28" t="s">
        <v>221</v>
      </c>
      <c r="D11" s="29">
        <f t="shared" si="0"/>
        <v>131000</v>
      </c>
      <c r="E11" s="30">
        <v>131000</v>
      </c>
      <c r="F11" s="25"/>
    </row>
    <row r="12" ht="28" customHeight="1" spans="1:6">
      <c r="A12" s="25">
        <v>7</v>
      </c>
      <c r="B12" s="28" t="s">
        <v>222</v>
      </c>
      <c r="C12" s="28" t="s">
        <v>223</v>
      </c>
      <c r="D12" s="29">
        <f t="shared" si="0"/>
        <v>196500</v>
      </c>
      <c r="E12" s="31">
        <v>196500</v>
      </c>
      <c r="F12" s="25"/>
    </row>
    <row r="13" ht="28" customHeight="1" spans="1:6">
      <c r="A13" s="25">
        <v>8</v>
      </c>
      <c r="B13" s="28" t="s">
        <v>224</v>
      </c>
      <c r="C13" s="28" t="s">
        <v>225</v>
      </c>
      <c r="D13" s="29">
        <f t="shared" si="0"/>
        <v>655000</v>
      </c>
      <c r="E13" s="30">
        <v>655000</v>
      </c>
      <c r="F13" s="25"/>
    </row>
    <row r="14" ht="28" customHeight="1" spans="1:6">
      <c r="A14" s="25">
        <v>9</v>
      </c>
      <c r="B14" s="28" t="s">
        <v>226</v>
      </c>
      <c r="C14" s="28" t="s">
        <v>227</v>
      </c>
      <c r="D14" s="29">
        <v>0</v>
      </c>
      <c r="E14" s="30">
        <v>0</v>
      </c>
      <c r="F14" s="25"/>
    </row>
    <row r="15" ht="28" customHeight="1" spans="1:6">
      <c r="A15" s="25">
        <v>10</v>
      </c>
      <c r="B15" s="28" t="s">
        <v>228</v>
      </c>
      <c r="C15" s="28" t="s">
        <v>229</v>
      </c>
      <c r="D15" s="29">
        <v>0</v>
      </c>
      <c r="E15" s="30">
        <v>0</v>
      </c>
      <c r="F15" s="25"/>
    </row>
    <row r="16" ht="28" customHeight="1" spans="1:6">
      <c r="A16" s="25">
        <v>11</v>
      </c>
      <c r="B16" s="28" t="s">
        <v>230</v>
      </c>
      <c r="C16" s="28" t="s">
        <v>231</v>
      </c>
      <c r="D16" s="29">
        <f t="shared" si="0"/>
        <v>8800</v>
      </c>
      <c r="E16" s="30">
        <v>8800</v>
      </c>
      <c r="F16" s="25"/>
    </row>
    <row r="17" ht="28" customHeight="1" spans="1:6">
      <c r="A17" s="25">
        <v>12</v>
      </c>
      <c r="B17" s="28" t="s">
        <v>232</v>
      </c>
      <c r="C17" s="28" t="s">
        <v>233</v>
      </c>
      <c r="D17" s="29">
        <f t="shared" si="0"/>
        <v>131000</v>
      </c>
      <c r="E17" s="30">
        <v>131000</v>
      </c>
      <c r="F17" s="25"/>
    </row>
    <row r="18" ht="28" customHeight="1" spans="1:6">
      <c r="A18" s="25">
        <v>13</v>
      </c>
      <c r="B18" s="28" t="s">
        <v>234</v>
      </c>
      <c r="C18" s="28" t="s">
        <v>235</v>
      </c>
      <c r="D18" s="29">
        <f t="shared" si="0"/>
        <v>441550</v>
      </c>
      <c r="E18" s="30">
        <v>441550</v>
      </c>
      <c r="F18" s="25"/>
    </row>
    <row r="19" ht="28" customHeight="1" spans="1:6">
      <c r="A19" s="25">
        <v>14</v>
      </c>
      <c r="B19" s="28" t="s">
        <v>236</v>
      </c>
      <c r="C19" s="28" t="s">
        <v>237</v>
      </c>
      <c r="D19" s="29">
        <f t="shared" si="0"/>
        <v>131000</v>
      </c>
      <c r="E19" s="30">
        <v>131000</v>
      </c>
      <c r="F19" s="25"/>
    </row>
    <row r="20" ht="28" customHeight="1" spans="1:6">
      <c r="A20" s="25">
        <v>15</v>
      </c>
      <c r="B20" s="28" t="s">
        <v>238</v>
      </c>
      <c r="C20" s="28" t="s">
        <v>239</v>
      </c>
      <c r="D20" s="29">
        <f t="shared" si="0"/>
        <v>195855.53</v>
      </c>
      <c r="E20" s="30">
        <v>195855.53</v>
      </c>
      <c r="F20" s="25"/>
    </row>
    <row r="21" ht="28" customHeight="1" spans="1:6">
      <c r="A21" s="25">
        <v>16</v>
      </c>
      <c r="B21" s="28" t="s">
        <v>240</v>
      </c>
      <c r="C21" s="28" t="s">
        <v>241</v>
      </c>
      <c r="D21" s="29">
        <f t="shared" si="0"/>
        <v>117307.07</v>
      </c>
      <c r="E21" s="30">
        <v>117307.07</v>
      </c>
      <c r="F21" s="25"/>
    </row>
    <row r="22" ht="28" customHeight="1" spans="1:6">
      <c r="A22" s="25">
        <v>17</v>
      </c>
      <c r="B22" s="28" t="s">
        <v>242</v>
      </c>
      <c r="C22" s="28" t="s">
        <v>243</v>
      </c>
      <c r="D22" s="29">
        <f t="shared" si="0"/>
        <v>96000</v>
      </c>
      <c r="E22" s="30">
        <v>96000</v>
      </c>
      <c r="F22" s="25"/>
    </row>
    <row r="23" ht="28" customHeight="1" spans="1:6">
      <c r="A23" s="25">
        <v>18</v>
      </c>
      <c r="B23" s="28" t="s">
        <v>244</v>
      </c>
      <c r="C23" s="28" t="s">
        <v>245</v>
      </c>
      <c r="D23" s="29">
        <v>0</v>
      </c>
      <c r="E23" s="30">
        <v>0</v>
      </c>
      <c r="F23" s="25"/>
    </row>
    <row r="24" ht="28" customHeight="1" spans="1:6">
      <c r="A24" s="25">
        <v>19</v>
      </c>
      <c r="B24" s="28" t="s">
        <v>244</v>
      </c>
      <c r="C24" s="32" t="s">
        <v>246</v>
      </c>
      <c r="D24" s="29">
        <f t="shared" si="0"/>
        <v>137400</v>
      </c>
      <c r="E24" s="30">
        <v>137400</v>
      </c>
      <c r="F24" s="25"/>
    </row>
    <row r="25" ht="28" customHeight="1" spans="1:6">
      <c r="A25" s="25">
        <v>20</v>
      </c>
      <c r="B25" s="28" t="s">
        <v>247</v>
      </c>
      <c r="C25" s="28" t="s">
        <v>248</v>
      </c>
      <c r="D25" s="29">
        <f t="shared" si="0"/>
        <v>353700</v>
      </c>
      <c r="E25" s="30">
        <v>353700</v>
      </c>
      <c r="F25" s="25"/>
    </row>
    <row r="31" ht="13.5" spans="2:3">
      <c r="B31" s="8"/>
      <c r="C31" s="8"/>
    </row>
    <row r="32" ht="13.5" spans="2:3">
      <c r="B32" s="8"/>
      <c r="C32" s="8"/>
    </row>
    <row r="33" ht="13.5" spans="2:3">
      <c r="B33" s="8"/>
      <c r="C33" s="8"/>
    </row>
  </sheetData>
  <mergeCells count="1">
    <mergeCell ref="A2:F2"/>
  </mergeCells>
  <pageMargins left="0.75" right="0.75" top="0.270000010728836" bottom="0.270000010728836" header="0" footer="0"/>
  <pageSetup paperSize="9" scale="98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26" sqref="C26"/>
    </sheetView>
  </sheetViews>
  <sheetFormatPr defaultColWidth="7.875" defaultRowHeight="12.75" customHeight="1"/>
  <cols>
    <col min="1" max="1" width="17" style="9" customWidth="1"/>
    <col min="2" max="2" width="41.375" style="9" customWidth="1"/>
    <col min="3" max="3" width="29.375" style="9" customWidth="1"/>
    <col min="4" max="4" width="2.5" style="9" customWidth="1"/>
    <col min="5" max="16" width="8" style="9"/>
    <col min="17" max="16384" width="7.875" style="8"/>
  </cols>
  <sheetData>
    <row r="1" ht="15" customHeight="1" spans="1:16">
      <c r="A1" s="10"/>
      <c r="B1" s="10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ht="32.25" customHeight="1" spans="1:16">
      <c r="A2" s="11" t="s">
        <v>272</v>
      </c>
      <c r="B2" s="11"/>
      <c r="C2" s="11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ht="15" customHeight="1" spans="1:16">
      <c r="A3" s="8"/>
      <c r="B3" s="8"/>
      <c r="C3" s="12" t="s">
        <v>36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ht="25.5" customHeight="1" spans="1:16">
      <c r="A4" s="13" t="s">
        <v>273</v>
      </c>
      <c r="B4" s="13"/>
      <c r="C4" s="14" t="s">
        <v>40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ht="25.5" customHeight="1" spans="1:16">
      <c r="A5" s="13" t="s">
        <v>274</v>
      </c>
      <c r="B5" s="13" t="s">
        <v>275</v>
      </c>
      <c r="C5" s="14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="8" customFormat="1" ht="25.5" customHeight="1" spans="1:3">
      <c r="A6" s="13" t="s">
        <v>117</v>
      </c>
      <c r="B6" s="13"/>
      <c r="C6" s="14"/>
    </row>
    <row r="7" s="8" customFormat="1" ht="26.25" customHeight="1" spans="1:4">
      <c r="A7" s="15"/>
      <c r="B7" s="15"/>
      <c r="C7" s="16">
        <v>0</v>
      </c>
      <c r="D7" s="9"/>
    </row>
    <row r="8" ht="26.25" customHeight="1" spans="1:16">
      <c r="A8" s="15"/>
      <c r="B8" s="15"/>
      <c r="C8" s="16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</row>
    <row r="9" ht="26.25" customHeight="1" spans="1:16">
      <c r="A9" s="15"/>
      <c r="B9" s="15"/>
      <c r="C9" s="16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ht="26.25" customHeight="1" spans="1:3">
      <c r="A10" s="15"/>
      <c r="B10" s="15"/>
      <c r="C10" s="16"/>
    </row>
    <row r="11" ht="26.25" customHeight="1" spans="1:3">
      <c r="A11" s="15"/>
      <c r="B11" s="15"/>
      <c r="C11" s="16"/>
    </row>
    <row r="12" ht="26.25" customHeight="1" spans="1:3">
      <c r="A12" s="15"/>
      <c r="B12" s="15"/>
      <c r="C12" s="16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"/>
  <sheetViews>
    <sheetView workbookViewId="0">
      <selection activeCell="J12" sqref="J12"/>
    </sheetView>
  </sheetViews>
  <sheetFormatPr defaultColWidth="10" defaultRowHeight="13.5" outlineLevelRow="4" outlineLevelCol="4"/>
  <cols>
    <col min="1" max="1" width="19.325" customWidth="1"/>
    <col min="2" max="2" width="18.2416666666667" customWidth="1"/>
    <col min="3" max="3" width="20.1916666666667" customWidth="1"/>
    <col min="4" max="4" width="24.2083333333333" customWidth="1"/>
    <col min="5" max="5" width="29.3166666666667" customWidth="1"/>
  </cols>
  <sheetData>
    <row r="1" ht="14.3" customHeight="1" spans="1:5">
      <c r="A1" s="1"/>
      <c r="B1" s="1"/>
      <c r="C1" s="1"/>
      <c r="D1" s="1"/>
      <c r="E1" s="1"/>
    </row>
    <row r="2" ht="39.85" customHeight="1" spans="1:5">
      <c r="A2" s="2" t="s">
        <v>276</v>
      </c>
      <c r="B2" s="2"/>
      <c r="C2" s="2"/>
      <c r="D2" s="2"/>
      <c r="E2" s="2"/>
    </row>
    <row r="3" ht="22.75" customHeight="1" spans="1:5">
      <c r="A3" s="3"/>
      <c r="B3" s="3"/>
      <c r="C3" s="3"/>
      <c r="D3" s="3"/>
      <c r="E3" s="4" t="s">
        <v>36</v>
      </c>
    </row>
    <row r="4" ht="22.75" customHeight="1" spans="1:5">
      <c r="A4" s="5" t="s">
        <v>165</v>
      </c>
      <c r="B4" s="5" t="s">
        <v>117</v>
      </c>
      <c r="C4" s="5" t="s">
        <v>277</v>
      </c>
      <c r="D4" s="5" t="s">
        <v>278</v>
      </c>
      <c r="E4" s="5" t="s">
        <v>279</v>
      </c>
    </row>
    <row r="5" ht="22.75" customHeight="1" spans="1:5">
      <c r="A5" s="6"/>
      <c r="B5" s="7"/>
      <c r="C5" s="7"/>
      <c r="D5" s="7"/>
      <c r="E5" s="7"/>
    </row>
  </sheetData>
  <mergeCells count="1">
    <mergeCell ref="A2:E2"/>
  </mergeCells>
  <pageMargins left="0.75" right="0.75" top="0.270000010728836" bottom="0.270000010728836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4"/>
  <sheetViews>
    <sheetView workbookViewId="0">
      <selection activeCell="C10" sqref="C10"/>
    </sheetView>
  </sheetViews>
  <sheetFormatPr defaultColWidth="10" defaultRowHeight="13.5" outlineLevelCol="2"/>
  <cols>
    <col min="1" max="1" width="5.01666666666667" customWidth="1"/>
    <col min="2" max="2" width="56.3833333333333" customWidth="1"/>
    <col min="3" max="3" width="40.1666666666667" customWidth="1"/>
  </cols>
  <sheetData>
    <row r="1" ht="35.4" customHeight="1" spans="1:2">
      <c r="A1" s="1"/>
      <c r="B1" s="1"/>
    </row>
    <row r="2" ht="39.15" customHeight="1" spans="1:3">
      <c r="A2" s="1"/>
      <c r="B2" s="98" t="s">
        <v>14</v>
      </c>
      <c r="C2" s="98"/>
    </row>
    <row r="3" ht="29.35" customHeight="1" spans="1:3">
      <c r="A3" s="99"/>
      <c r="B3" s="100" t="s">
        <v>15</v>
      </c>
      <c r="C3" s="100" t="s">
        <v>16</v>
      </c>
    </row>
    <row r="4" ht="28.45" customHeight="1" spans="1:3">
      <c r="A4" s="86"/>
      <c r="B4" s="101" t="s">
        <v>17</v>
      </c>
      <c r="C4" s="35" t="s">
        <v>18</v>
      </c>
    </row>
    <row r="5" ht="28.45" customHeight="1" spans="1:3">
      <c r="A5" s="86"/>
      <c r="B5" s="101" t="s">
        <v>19</v>
      </c>
      <c r="C5" s="35" t="s">
        <v>20</v>
      </c>
    </row>
    <row r="6" ht="28.45" customHeight="1" spans="1:3">
      <c r="A6" s="86"/>
      <c r="B6" s="101" t="s">
        <v>21</v>
      </c>
      <c r="C6" s="35" t="s">
        <v>22</v>
      </c>
    </row>
    <row r="7" ht="28.45" customHeight="1" spans="1:3">
      <c r="A7" s="86"/>
      <c r="B7" s="101" t="s">
        <v>23</v>
      </c>
      <c r="C7" s="35"/>
    </row>
    <row r="8" ht="28.45" customHeight="1" spans="1:3">
      <c r="A8" s="86"/>
      <c r="B8" s="101" t="s">
        <v>24</v>
      </c>
      <c r="C8" s="35" t="s">
        <v>25</v>
      </c>
    </row>
    <row r="9" ht="28.45" customHeight="1" spans="1:3">
      <c r="A9" s="86"/>
      <c r="B9" s="101" t="s">
        <v>26</v>
      </c>
      <c r="C9" s="35" t="s">
        <v>27</v>
      </c>
    </row>
    <row r="10" ht="28.45" customHeight="1" spans="1:3">
      <c r="A10" s="86"/>
      <c r="B10" s="101" t="s">
        <v>28</v>
      </c>
      <c r="C10" s="35" t="s">
        <v>29</v>
      </c>
    </row>
    <row r="11" ht="28.45" customHeight="1" spans="1:3">
      <c r="A11" s="86"/>
      <c r="B11" s="101" t="s">
        <v>30</v>
      </c>
      <c r="C11" s="35" t="s">
        <v>31</v>
      </c>
    </row>
    <row r="12" ht="28.45" customHeight="1" spans="1:3">
      <c r="A12" s="86"/>
      <c r="B12" s="101" t="s">
        <v>32</v>
      </c>
      <c r="C12" s="35"/>
    </row>
    <row r="13" ht="28.45" customHeight="1" spans="1:3">
      <c r="A13" s="1"/>
      <c r="B13" s="101" t="s">
        <v>33</v>
      </c>
      <c r="C13" s="35"/>
    </row>
    <row r="14" ht="28.45" customHeight="1" spans="1:3">
      <c r="A14" s="1"/>
      <c r="B14" s="101" t="s">
        <v>34</v>
      </c>
      <c r="C14" s="35" t="s">
        <v>18</v>
      </c>
    </row>
  </sheetData>
  <mergeCells count="1">
    <mergeCell ref="B2:C2"/>
  </mergeCells>
  <pageMargins left="0.75" right="0.75" top="0.270000010728836" bottom="0.270000010728836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2"/>
  <sheetViews>
    <sheetView topLeftCell="A10" workbookViewId="0">
      <selection activeCell="H36" sqref="H36"/>
    </sheetView>
  </sheetViews>
  <sheetFormatPr defaultColWidth="10" defaultRowHeight="13.5" outlineLevelCol="3"/>
  <cols>
    <col min="1" max="1" width="41.9333333333333" customWidth="1"/>
    <col min="2" max="2" width="16.6916666666667" customWidth="1"/>
    <col min="3" max="3" width="36.6416666666667" customWidth="1"/>
    <col min="4" max="4" width="14.5583333333333" customWidth="1"/>
  </cols>
  <sheetData>
    <row r="1" ht="14.3" customHeight="1" spans="1:4">
      <c r="A1" s="1"/>
      <c r="B1" s="1"/>
      <c r="C1" s="1"/>
      <c r="D1" s="1"/>
    </row>
    <row r="2" ht="39.85" customHeight="1" spans="1:4">
      <c r="A2" s="2" t="s">
        <v>35</v>
      </c>
      <c r="B2" s="2"/>
      <c r="C2" s="2"/>
      <c r="D2" s="2"/>
    </row>
    <row r="3" ht="22.75" customHeight="1" spans="1:4">
      <c r="A3" s="86"/>
      <c r="B3" s="86"/>
      <c r="C3" s="86"/>
      <c r="D3" s="87" t="s">
        <v>36</v>
      </c>
    </row>
    <row r="4" ht="22.75" customHeight="1" spans="1:4">
      <c r="A4" s="36" t="s">
        <v>37</v>
      </c>
      <c r="B4" s="36"/>
      <c r="C4" s="36" t="s">
        <v>38</v>
      </c>
      <c r="D4" s="36"/>
    </row>
    <row r="5" ht="22.75" customHeight="1" spans="1:4">
      <c r="A5" s="36" t="s">
        <v>39</v>
      </c>
      <c r="B5" s="36" t="s">
        <v>40</v>
      </c>
      <c r="C5" s="36" t="s">
        <v>39</v>
      </c>
      <c r="D5" s="36" t="s">
        <v>40</v>
      </c>
    </row>
    <row r="6" ht="22.75" customHeight="1" spans="1:4">
      <c r="A6" s="88" t="s">
        <v>41</v>
      </c>
      <c r="B6" s="89">
        <v>18744026.65</v>
      </c>
      <c r="C6" s="88" t="s">
        <v>42</v>
      </c>
      <c r="D6" s="90"/>
    </row>
    <row r="7" ht="22.75" customHeight="1" spans="1:4">
      <c r="A7" s="88" t="s">
        <v>43</v>
      </c>
      <c r="B7" s="90"/>
      <c r="C7" s="88" t="s">
        <v>44</v>
      </c>
      <c r="D7" s="91"/>
    </row>
    <row r="8" ht="22.75" customHeight="1" spans="1:4">
      <c r="A8" s="88" t="s">
        <v>45</v>
      </c>
      <c r="B8" s="90"/>
      <c r="C8" s="88" t="s">
        <v>46</v>
      </c>
      <c r="D8" s="91"/>
    </row>
    <row r="9" ht="22.75" customHeight="1" spans="1:4">
      <c r="A9" s="88" t="s">
        <v>47</v>
      </c>
      <c r="B9" s="90"/>
      <c r="C9" s="88" t="s">
        <v>48</v>
      </c>
      <c r="D9" s="92">
        <v>17827118.59</v>
      </c>
    </row>
    <row r="10" ht="22.75" customHeight="1" spans="1:4">
      <c r="A10" s="88" t="s">
        <v>49</v>
      </c>
      <c r="B10" s="90"/>
      <c r="C10" s="88" t="s">
        <v>50</v>
      </c>
      <c r="D10" s="92"/>
    </row>
    <row r="11" ht="22.75" customHeight="1" spans="1:4">
      <c r="A11" s="88" t="s">
        <v>51</v>
      </c>
      <c r="B11" s="90"/>
      <c r="C11" s="88" t="s">
        <v>52</v>
      </c>
      <c r="D11" s="92"/>
    </row>
    <row r="12" ht="22.75" customHeight="1" spans="1:4">
      <c r="A12" s="88" t="s">
        <v>53</v>
      </c>
      <c r="B12" s="90"/>
      <c r="C12" s="88" t="s">
        <v>54</v>
      </c>
      <c r="D12" s="92"/>
    </row>
    <row r="13" ht="22.75" customHeight="1" spans="1:4">
      <c r="A13" s="88" t="s">
        <v>55</v>
      </c>
      <c r="B13" s="90"/>
      <c r="C13" s="88" t="s">
        <v>56</v>
      </c>
      <c r="D13" s="92">
        <v>96777.57</v>
      </c>
    </row>
    <row r="14" ht="22.75" customHeight="1" spans="1:4">
      <c r="A14" s="88" t="s">
        <v>57</v>
      </c>
      <c r="B14" s="90"/>
      <c r="C14" s="88" t="s">
        <v>58</v>
      </c>
      <c r="D14" s="92"/>
    </row>
    <row r="15" ht="22.75" customHeight="1" spans="1:4">
      <c r="A15" s="88"/>
      <c r="B15" s="93"/>
      <c r="C15" s="88" t="s">
        <v>59</v>
      </c>
      <c r="D15" s="92">
        <v>820130.49</v>
      </c>
    </row>
    <row r="16" ht="22.75" customHeight="1" spans="1:4">
      <c r="A16" s="88"/>
      <c r="B16" s="93"/>
      <c r="C16" s="88" t="s">
        <v>60</v>
      </c>
      <c r="D16" s="91"/>
    </row>
    <row r="17" ht="22.75" customHeight="1" spans="1:4">
      <c r="A17" s="88"/>
      <c r="B17" s="93"/>
      <c r="C17" s="88" t="s">
        <v>61</v>
      </c>
      <c r="D17" s="91"/>
    </row>
    <row r="18" ht="22.75" customHeight="1" spans="1:4">
      <c r="A18" s="88"/>
      <c r="B18" s="93"/>
      <c r="C18" s="88" t="s">
        <v>62</v>
      </c>
      <c r="D18" s="91"/>
    </row>
    <row r="19" ht="22.75" customHeight="1" spans="1:4">
      <c r="A19" s="88"/>
      <c r="B19" s="93"/>
      <c r="C19" s="88" t="s">
        <v>63</v>
      </c>
      <c r="D19" s="91"/>
    </row>
    <row r="20" ht="22.75" customHeight="1" spans="1:4">
      <c r="A20" s="94"/>
      <c r="B20" s="95"/>
      <c r="C20" s="88" t="s">
        <v>64</v>
      </c>
      <c r="D20" s="91"/>
    </row>
    <row r="21" ht="22.75" customHeight="1" spans="1:4">
      <c r="A21" s="94"/>
      <c r="B21" s="95"/>
      <c r="C21" s="88" t="s">
        <v>65</v>
      </c>
      <c r="D21" s="91"/>
    </row>
    <row r="22" ht="22.75" customHeight="1" spans="1:4">
      <c r="A22" s="94"/>
      <c r="B22" s="95"/>
      <c r="C22" s="88" t="s">
        <v>66</v>
      </c>
      <c r="D22" s="91"/>
    </row>
    <row r="23" ht="22.75" customHeight="1" spans="1:4">
      <c r="A23" s="94"/>
      <c r="B23" s="95"/>
      <c r="C23" s="88" t="s">
        <v>67</v>
      </c>
      <c r="D23" s="91"/>
    </row>
    <row r="24" ht="22.75" customHeight="1" spans="1:4">
      <c r="A24" s="94"/>
      <c r="B24" s="95"/>
      <c r="C24" s="88" t="s">
        <v>68</v>
      </c>
      <c r="D24" s="91"/>
    </row>
    <row r="25" ht="22.75" customHeight="1" spans="1:4">
      <c r="A25" s="88"/>
      <c r="B25" s="93"/>
      <c r="C25" s="88" t="s">
        <v>69</v>
      </c>
      <c r="D25" s="91"/>
    </row>
    <row r="26" ht="22.75" customHeight="1" spans="1:4">
      <c r="A26" s="88"/>
      <c r="B26" s="93"/>
      <c r="C26" s="88" t="s">
        <v>70</v>
      </c>
      <c r="D26" s="91"/>
    </row>
    <row r="27" ht="22.75" customHeight="1" spans="1:4">
      <c r="A27" s="88"/>
      <c r="B27" s="93"/>
      <c r="C27" s="88" t="s">
        <v>71</v>
      </c>
      <c r="D27" s="91"/>
    </row>
    <row r="28" ht="22.75" customHeight="1" spans="1:4">
      <c r="A28" s="94"/>
      <c r="B28" s="95"/>
      <c r="C28" s="88" t="s">
        <v>72</v>
      </c>
      <c r="D28" s="91"/>
    </row>
    <row r="29" ht="22.75" customHeight="1" spans="1:4">
      <c r="A29" s="94"/>
      <c r="B29" s="95"/>
      <c r="C29" s="88" t="s">
        <v>73</v>
      </c>
      <c r="D29" s="91"/>
    </row>
    <row r="30" ht="22.75" customHeight="1" spans="1:4">
      <c r="A30" s="94"/>
      <c r="B30" s="95"/>
      <c r="C30" s="88" t="s">
        <v>74</v>
      </c>
      <c r="D30" s="91"/>
    </row>
    <row r="31" ht="22.75" customHeight="1" spans="1:4">
      <c r="A31" s="94"/>
      <c r="B31" s="95"/>
      <c r="C31" s="88" t="s">
        <v>75</v>
      </c>
      <c r="D31" s="91"/>
    </row>
    <row r="32" ht="22.75" customHeight="1" spans="1:4">
      <c r="A32" s="94"/>
      <c r="B32" s="95"/>
      <c r="C32" s="88" t="s">
        <v>76</v>
      </c>
      <c r="D32" s="91"/>
    </row>
    <row r="33" ht="22.75" customHeight="1" spans="1:4">
      <c r="A33" s="88"/>
      <c r="B33" s="88"/>
      <c r="C33" s="88" t="s">
        <v>77</v>
      </c>
      <c r="D33" s="91"/>
    </row>
    <row r="34" ht="22.75" customHeight="1" spans="1:4">
      <c r="A34" s="88"/>
      <c r="B34" s="88"/>
      <c r="C34" s="88" t="s">
        <v>78</v>
      </c>
      <c r="D34" s="91"/>
    </row>
    <row r="35" ht="22.75" customHeight="1" spans="1:4">
      <c r="A35" s="88"/>
      <c r="B35" s="88"/>
      <c r="C35" s="88" t="s">
        <v>79</v>
      </c>
      <c r="D35" s="91"/>
    </row>
    <row r="36" ht="22.75" customHeight="1" spans="1:4">
      <c r="A36" s="88"/>
      <c r="B36" s="88"/>
      <c r="C36" s="88"/>
      <c r="D36" s="88"/>
    </row>
    <row r="37" ht="22.75" customHeight="1" spans="1:4">
      <c r="A37" s="88"/>
      <c r="B37" s="88"/>
      <c r="C37" s="88"/>
      <c r="D37" s="88"/>
    </row>
    <row r="38" ht="22.75" customHeight="1" spans="1:4">
      <c r="A38" s="88"/>
      <c r="B38" s="88"/>
      <c r="C38" s="88"/>
      <c r="D38" s="88"/>
    </row>
    <row r="39" ht="22.75" customHeight="1" spans="1:4">
      <c r="A39" s="94" t="s">
        <v>80</v>
      </c>
      <c r="B39" s="96">
        <f>SUM(B6:B14)</f>
        <v>18744026.65</v>
      </c>
      <c r="C39" s="94" t="s">
        <v>81</v>
      </c>
      <c r="D39" s="96">
        <f>SUM(D6:D38)</f>
        <v>18744026.65</v>
      </c>
    </row>
    <row r="40" ht="22.75" customHeight="1" spans="1:4">
      <c r="A40" s="94" t="s">
        <v>82</v>
      </c>
      <c r="B40" s="96"/>
      <c r="C40" s="94" t="s">
        <v>83</v>
      </c>
      <c r="D40" s="96"/>
    </row>
    <row r="41" ht="22.75" customHeight="1" spans="1:4">
      <c r="A41" s="88"/>
      <c r="B41" s="97"/>
      <c r="C41" s="88"/>
      <c r="D41" s="97"/>
    </row>
    <row r="42" ht="22.75" customHeight="1" spans="1:4">
      <c r="A42" s="94" t="s">
        <v>84</v>
      </c>
      <c r="B42" s="96">
        <f>B39+B40</f>
        <v>18744026.65</v>
      </c>
      <c r="C42" s="94" t="s">
        <v>85</v>
      </c>
      <c r="D42" s="96">
        <f>D39+D40</f>
        <v>18744026.65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scale="8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workbookViewId="0">
      <selection activeCell="B13" sqref="B13"/>
    </sheetView>
  </sheetViews>
  <sheetFormatPr defaultColWidth="7.875" defaultRowHeight="12.75" customHeight="1" outlineLevelCol="2"/>
  <cols>
    <col min="1" max="1" width="39.5" style="9" customWidth="1"/>
    <col min="2" max="2" width="35.625" style="9" customWidth="1"/>
    <col min="3" max="3" width="27.375" style="9" customWidth="1"/>
    <col min="4" max="16384" width="7.875" style="8"/>
  </cols>
  <sheetData>
    <row r="1" ht="24.75" customHeight="1" spans="1:1">
      <c r="A1" s="17"/>
    </row>
    <row r="2" ht="24.75" customHeight="1" spans="1:2">
      <c r="A2" s="11" t="s">
        <v>86</v>
      </c>
      <c r="B2" s="11"/>
    </row>
    <row r="3" ht="24.75" customHeight="1" spans="1:2">
      <c r="A3" s="79"/>
      <c r="B3" s="12" t="s">
        <v>36</v>
      </c>
    </row>
    <row r="4" ht="24" customHeight="1" spans="1:2">
      <c r="A4" s="21" t="s">
        <v>39</v>
      </c>
      <c r="B4" s="21" t="s">
        <v>40</v>
      </c>
    </row>
    <row r="5" s="8" customFormat="1" ht="25" customHeight="1" spans="1:3">
      <c r="A5" s="80" t="s">
        <v>87</v>
      </c>
      <c r="B5" s="81">
        <v>18744026.65</v>
      </c>
      <c r="C5" s="9"/>
    </row>
    <row r="6" s="8" customFormat="1" ht="25" customHeight="1" spans="1:3">
      <c r="A6" s="80" t="s">
        <v>88</v>
      </c>
      <c r="B6" s="82">
        <f>B5</f>
        <v>18744026.65</v>
      </c>
      <c r="C6" s="9"/>
    </row>
    <row r="7" s="8" customFormat="1" ht="25" customHeight="1" spans="1:3">
      <c r="A7" s="80" t="s">
        <v>89</v>
      </c>
      <c r="B7" s="82"/>
      <c r="C7" s="9"/>
    </row>
    <row r="8" s="8" customFormat="1" ht="25" customHeight="1" spans="1:3">
      <c r="A8" s="80" t="s">
        <v>90</v>
      </c>
      <c r="B8" s="82">
        <f>B9+B10</f>
        <v>0</v>
      </c>
      <c r="C8" s="9"/>
    </row>
    <row r="9" s="8" customFormat="1" ht="25" customHeight="1" spans="1:3">
      <c r="A9" s="80" t="s">
        <v>91</v>
      </c>
      <c r="B9" s="82"/>
      <c r="C9" s="9"/>
    </row>
    <row r="10" s="8" customFormat="1" ht="25" customHeight="1" spans="1:3">
      <c r="A10" s="80" t="s">
        <v>92</v>
      </c>
      <c r="B10" s="82"/>
      <c r="C10" s="9"/>
    </row>
    <row r="11" s="8" customFormat="1" ht="25" customHeight="1" spans="1:3">
      <c r="A11" s="80" t="s">
        <v>93</v>
      </c>
      <c r="B11" s="82">
        <f>SUM(B12:B14)</f>
        <v>0</v>
      </c>
      <c r="C11" s="9"/>
    </row>
    <row r="12" s="8" customFormat="1" ht="25" customHeight="1" spans="1:3">
      <c r="A12" s="80" t="s">
        <v>94</v>
      </c>
      <c r="B12" s="82"/>
      <c r="C12" s="9"/>
    </row>
    <row r="13" s="8" customFormat="1" ht="25" customHeight="1" spans="1:3">
      <c r="A13" s="80" t="s">
        <v>95</v>
      </c>
      <c r="B13" s="82"/>
      <c r="C13" s="9"/>
    </row>
    <row r="14" s="8" customFormat="1" ht="25" customHeight="1" spans="1:3">
      <c r="A14" s="80" t="s">
        <v>96</v>
      </c>
      <c r="B14" s="82"/>
      <c r="C14" s="9"/>
    </row>
    <row r="15" s="8" customFormat="1" ht="25" customHeight="1" spans="1:3">
      <c r="A15" s="80" t="s">
        <v>97</v>
      </c>
      <c r="B15" s="82"/>
      <c r="C15" s="9"/>
    </row>
    <row r="16" s="8" customFormat="1" ht="25" customHeight="1" spans="1:3">
      <c r="A16" s="80" t="s">
        <v>98</v>
      </c>
      <c r="B16" s="82"/>
      <c r="C16" s="9"/>
    </row>
    <row r="17" s="8" customFormat="1" ht="25" customHeight="1" spans="1:3">
      <c r="A17" s="80" t="s">
        <v>99</v>
      </c>
      <c r="B17" s="82"/>
      <c r="C17" s="9"/>
    </row>
    <row r="18" s="8" customFormat="1" ht="25" customHeight="1" spans="1:3">
      <c r="A18" s="80" t="s">
        <v>100</v>
      </c>
      <c r="B18" s="82"/>
      <c r="C18" s="9"/>
    </row>
    <row r="19" s="8" customFormat="1" ht="25" customHeight="1" spans="1:3">
      <c r="A19" s="80" t="s">
        <v>101</v>
      </c>
      <c r="B19" s="81">
        <f>B20+B23+B26+B27</f>
        <v>0</v>
      </c>
      <c r="C19" s="9"/>
    </row>
    <row r="20" s="8" customFormat="1" ht="25" customHeight="1" spans="1:3">
      <c r="A20" s="80" t="s">
        <v>102</v>
      </c>
      <c r="B20" s="81">
        <f>B21+B22</f>
        <v>0</v>
      </c>
      <c r="C20" s="9"/>
    </row>
    <row r="21" s="8" customFormat="1" ht="25" customHeight="1" spans="1:3">
      <c r="A21" s="80" t="s">
        <v>103</v>
      </c>
      <c r="B21" s="81"/>
      <c r="C21" s="9"/>
    </row>
    <row r="22" s="8" customFormat="1" ht="25" customHeight="1" spans="1:3">
      <c r="A22" s="80" t="s">
        <v>104</v>
      </c>
      <c r="B22" s="81"/>
      <c r="C22" s="9"/>
    </row>
    <row r="23" s="8" customFormat="1" ht="25" customHeight="1" spans="1:3">
      <c r="A23" s="80" t="s">
        <v>105</v>
      </c>
      <c r="B23" s="81">
        <f>B24+B25</f>
        <v>0</v>
      </c>
      <c r="C23" s="9"/>
    </row>
    <row r="24" s="8" customFormat="1" ht="25" customHeight="1" spans="1:3">
      <c r="A24" s="80" t="s">
        <v>106</v>
      </c>
      <c r="B24" s="81"/>
      <c r="C24" s="9"/>
    </row>
    <row r="25" s="8" customFormat="1" ht="25" customHeight="1" spans="1:3">
      <c r="A25" s="80" t="s">
        <v>107</v>
      </c>
      <c r="B25" s="81"/>
      <c r="C25" s="9"/>
    </row>
    <row r="26" s="8" customFormat="1" ht="25" customHeight="1" spans="1:3">
      <c r="A26" s="80" t="s">
        <v>108</v>
      </c>
      <c r="B26" s="81"/>
      <c r="C26" s="9"/>
    </row>
    <row r="27" s="8" customFormat="1" ht="25" customHeight="1" spans="1:3">
      <c r="A27" s="80" t="s">
        <v>109</v>
      </c>
      <c r="B27" s="81"/>
      <c r="C27" s="9"/>
    </row>
    <row r="28" ht="25" customHeight="1" spans="1:2">
      <c r="A28" s="83"/>
      <c r="B28" s="81"/>
    </row>
    <row r="29" s="8" customFormat="1" ht="25" customHeight="1" spans="1:3">
      <c r="A29" s="84" t="s">
        <v>110</v>
      </c>
      <c r="B29" s="85">
        <f>B5+B8+B11+B15+B16+B17+B18+B19</f>
        <v>18744026.65</v>
      </c>
      <c r="C29" s="9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4"/>
  <sheetViews>
    <sheetView workbookViewId="0">
      <selection activeCell="B23" sqref="B23"/>
    </sheetView>
  </sheetViews>
  <sheetFormatPr defaultColWidth="10" defaultRowHeight="13.5" outlineLevelCol="4"/>
  <cols>
    <col min="1" max="1" width="35.75" customWidth="1"/>
    <col min="2" max="2" width="15.0666666666667" customWidth="1"/>
    <col min="3" max="3" width="13.7" customWidth="1"/>
    <col min="4" max="4" width="13.3" customWidth="1"/>
    <col min="5" max="5" width="12.625" customWidth="1"/>
  </cols>
  <sheetData>
    <row r="1" ht="14.3" customHeight="1" spans="1:5">
      <c r="A1" s="1"/>
      <c r="B1" s="1"/>
      <c r="C1" s="1"/>
      <c r="D1" s="1"/>
      <c r="E1" s="1"/>
    </row>
    <row r="2" ht="39.85" customHeight="1" spans="1:5">
      <c r="A2" s="2" t="s">
        <v>111</v>
      </c>
      <c r="B2" s="2"/>
      <c r="C2" s="2"/>
      <c r="D2" s="2"/>
      <c r="E2" s="2"/>
    </row>
    <row r="3" ht="22.75" customHeight="1" spans="1:5">
      <c r="A3" s="3"/>
      <c r="B3" s="3"/>
      <c r="C3" s="3"/>
      <c r="D3" s="3"/>
      <c r="E3" s="3" t="s">
        <v>36</v>
      </c>
    </row>
    <row r="4" ht="22.75" customHeight="1" spans="1:5">
      <c r="A4" s="69" t="s">
        <v>112</v>
      </c>
      <c r="B4" s="69" t="s">
        <v>113</v>
      </c>
      <c r="C4" s="69" t="s">
        <v>114</v>
      </c>
      <c r="D4" s="69" t="s">
        <v>115</v>
      </c>
      <c r="E4" s="69" t="s">
        <v>116</v>
      </c>
    </row>
    <row r="5" ht="22.75" customHeight="1" spans="1:5">
      <c r="A5" s="70" t="s">
        <v>117</v>
      </c>
      <c r="B5" s="71">
        <f>C5</f>
        <v>18744026.65</v>
      </c>
      <c r="C5" s="71">
        <f>C6+C9+C12</f>
        <v>18744026.65</v>
      </c>
      <c r="D5" s="71"/>
      <c r="E5" s="71"/>
    </row>
    <row r="6" ht="24" customHeight="1" spans="1:5">
      <c r="A6" s="72" t="s">
        <v>118</v>
      </c>
      <c r="B6" s="71">
        <f t="shared" ref="B6:B14" si="0">C6</f>
        <v>17827118.59</v>
      </c>
      <c r="C6" s="71">
        <f>C7</f>
        <v>17827118.59</v>
      </c>
      <c r="D6" s="71"/>
      <c r="E6" s="71"/>
    </row>
    <row r="7" ht="24" customHeight="1" spans="1:5">
      <c r="A7" s="73" t="s">
        <v>119</v>
      </c>
      <c r="B7" s="74">
        <f t="shared" si="0"/>
        <v>17827118.59</v>
      </c>
      <c r="C7" s="74">
        <f>C8</f>
        <v>17827118.59</v>
      </c>
      <c r="D7" s="71"/>
      <c r="E7" s="71"/>
    </row>
    <row r="8" ht="24" customHeight="1" spans="1:5">
      <c r="A8" s="73" t="s">
        <v>120</v>
      </c>
      <c r="B8" s="74">
        <f t="shared" si="0"/>
        <v>17827118.59</v>
      </c>
      <c r="C8" s="74">
        <v>17827118.59</v>
      </c>
      <c r="D8" s="74"/>
      <c r="E8" s="74"/>
    </row>
    <row r="9" ht="24" customHeight="1" spans="1:5">
      <c r="A9" s="75" t="s">
        <v>121</v>
      </c>
      <c r="B9" s="71">
        <f t="shared" si="0"/>
        <v>96777.57</v>
      </c>
      <c r="C9" s="76">
        <f>C10</f>
        <v>96777.57</v>
      </c>
      <c r="D9" s="77"/>
      <c r="E9" s="77"/>
    </row>
    <row r="10" ht="24" customHeight="1" spans="1:5">
      <c r="A10" s="78" t="s">
        <v>122</v>
      </c>
      <c r="B10" s="74">
        <f t="shared" si="0"/>
        <v>96777.57</v>
      </c>
      <c r="C10" s="77">
        <f>C11</f>
        <v>96777.57</v>
      </c>
      <c r="D10" s="77"/>
      <c r="E10" s="77"/>
    </row>
    <row r="11" ht="24" customHeight="1" spans="1:5">
      <c r="A11" s="78" t="s">
        <v>122</v>
      </c>
      <c r="B11" s="74">
        <f t="shared" si="0"/>
        <v>96777.57</v>
      </c>
      <c r="C11" s="77">
        <v>96777.57</v>
      </c>
      <c r="D11" s="77"/>
      <c r="E11" s="77"/>
    </row>
    <row r="12" ht="24" customHeight="1" spans="1:5">
      <c r="A12" s="75" t="s">
        <v>123</v>
      </c>
      <c r="B12" s="71">
        <f t="shared" si="0"/>
        <v>820130.49</v>
      </c>
      <c r="C12" s="76">
        <f>C13</f>
        <v>820130.49</v>
      </c>
      <c r="D12" s="77"/>
      <c r="E12" s="77"/>
    </row>
    <row r="13" ht="24" customHeight="1" spans="1:5">
      <c r="A13" s="78" t="s">
        <v>124</v>
      </c>
      <c r="B13" s="74">
        <f t="shared" si="0"/>
        <v>820130.49</v>
      </c>
      <c r="C13" s="77">
        <f>C14</f>
        <v>820130.49</v>
      </c>
      <c r="D13" s="77"/>
      <c r="E13" s="77"/>
    </row>
    <row r="14" ht="24" customHeight="1" spans="1:5">
      <c r="A14" s="78" t="s">
        <v>125</v>
      </c>
      <c r="B14" s="74">
        <f t="shared" si="0"/>
        <v>820130.49</v>
      </c>
      <c r="C14" s="77">
        <v>820130.49</v>
      </c>
      <c r="D14" s="77"/>
      <c r="E14" s="77"/>
    </row>
  </sheetData>
  <mergeCells count="1">
    <mergeCell ref="A2:E2"/>
  </mergeCells>
  <pageMargins left="0.75" right="0.75" top="0.270000010728836" bottom="0.270000010728836" header="0" footer="0"/>
  <pageSetup paperSize="9" scale="97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7"/>
  <sheetViews>
    <sheetView workbookViewId="0">
      <selection activeCell="H38" sqref="H38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6.6416666666667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1"/>
      <c r="B1" s="1"/>
      <c r="C1" s="1"/>
      <c r="D1" s="1"/>
      <c r="E1" s="1"/>
      <c r="F1" s="1"/>
      <c r="G1" s="1"/>
    </row>
    <row r="2" ht="39.85" customHeight="1" spans="1:7">
      <c r="A2" s="2" t="s">
        <v>126</v>
      </c>
      <c r="B2" s="2"/>
      <c r="C2" s="2"/>
      <c r="D2" s="2"/>
      <c r="E2" s="1"/>
      <c r="F2" s="1"/>
      <c r="G2" s="1"/>
    </row>
    <row r="3" ht="22.75" customHeight="1" spans="1:7">
      <c r="A3" s="3"/>
      <c r="B3" s="3"/>
      <c r="C3" s="39" t="s">
        <v>36</v>
      </c>
      <c r="D3" s="39"/>
      <c r="E3" s="3"/>
      <c r="F3" s="3"/>
      <c r="G3" s="3"/>
    </row>
    <row r="4" ht="22.75" customHeight="1" spans="1:7">
      <c r="A4" s="36" t="s">
        <v>37</v>
      </c>
      <c r="B4" s="36"/>
      <c r="C4" s="36" t="s">
        <v>38</v>
      </c>
      <c r="D4" s="36"/>
      <c r="E4" s="3"/>
      <c r="F4" s="3"/>
      <c r="G4" s="3"/>
    </row>
    <row r="5" ht="22.75" customHeight="1" spans="1:7">
      <c r="A5" s="36" t="s">
        <v>39</v>
      </c>
      <c r="B5" s="36" t="s">
        <v>40</v>
      </c>
      <c r="C5" s="36" t="s">
        <v>39</v>
      </c>
      <c r="D5" s="36" t="s">
        <v>117</v>
      </c>
      <c r="E5" s="3"/>
      <c r="F5" s="3"/>
      <c r="G5" s="3"/>
    </row>
    <row r="6" ht="22.75" customHeight="1" spans="1:7">
      <c r="A6" s="6" t="s">
        <v>127</v>
      </c>
      <c r="B6" s="64">
        <f>SUM(B7:B9)</f>
        <v>18744026.65</v>
      </c>
      <c r="C6" s="6" t="s">
        <v>128</v>
      </c>
      <c r="D6" s="64">
        <f>D10+D14+D16</f>
        <v>18744026.65</v>
      </c>
      <c r="E6" s="3"/>
      <c r="F6" s="3"/>
      <c r="G6" s="3"/>
    </row>
    <row r="7" ht="22.75" customHeight="1" spans="1:7">
      <c r="A7" s="6" t="s">
        <v>129</v>
      </c>
      <c r="B7" s="64">
        <v>18744026.65</v>
      </c>
      <c r="C7" s="6" t="s">
        <v>130</v>
      </c>
      <c r="D7" s="64"/>
      <c r="E7" s="3"/>
      <c r="F7" s="3"/>
      <c r="G7" s="3"/>
    </row>
    <row r="8" ht="22.75" customHeight="1" spans="1:7">
      <c r="A8" s="6" t="s">
        <v>131</v>
      </c>
      <c r="B8" s="65"/>
      <c r="C8" s="6" t="s">
        <v>132</v>
      </c>
      <c r="D8" s="64"/>
      <c r="E8" s="3"/>
      <c r="F8" s="3"/>
      <c r="G8" s="3"/>
    </row>
    <row r="9" ht="22.75" customHeight="1" spans="1:7">
      <c r="A9" s="6" t="s">
        <v>133</v>
      </c>
      <c r="B9" s="65"/>
      <c r="C9" s="6" t="s">
        <v>134</v>
      </c>
      <c r="D9" s="64"/>
      <c r="E9" s="3"/>
      <c r="F9" s="3"/>
      <c r="G9" s="3"/>
    </row>
    <row r="10" ht="22.75" customHeight="1" spans="1:7">
      <c r="A10" s="6"/>
      <c r="B10" s="66"/>
      <c r="C10" s="6" t="s">
        <v>135</v>
      </c>
      <c r="D10" s="64">
        <v>17827118.59</v>
      </c>
      <c r="E10" s="3"/>
      <c r="F10" s="3"/>
      <c r="G10" s="3"/>
    </row>
    <row r="11" ht="22.75" customHeight="1" spans="1:7">
      <c r="A11" s="6"/>
      <c r="B11" s="66"/>
      <c r="C11" s="6" t="s">
        <v>136</v>
      </c>
      <c r="D11" s="64"/>
      <c r="E11" s="3"/>
      <c r="F11" s="3"/>
      <c r="G11" s="3"/>
    </row>
    <row r="12" ht="22.75" customHeight="1" spans="1:7">
      <c r="A12" s="6"/>
      <c r="B12" s="66"/>
      <c r="C12" s="6" t="s">
        <v>137</v>
      </c>
      <c r="D12" s="64"/>
      <c r="E12" s="3"/>
      <c r="F12" s="3"/>
      <c r="G12" s="3"/>
    </row>
    <row r="13" ht="22.75" customHeight="1" spans="1:7">
      <c r="A13" s="35"/>
      <c r="B13" s="67"/>
      <c r="C13" s="6" t="s">
        <v>138</v>
      </c>
      <c r="D13" s="64"/>
      <c r="E13" s="3"/>
      <c r="F13" s="3"/>
      <c r="G13" s="3"/>
    </row>
    <row r="14" ht="22.75" customHeight="1" spans="1:7">
      <c r="A14" s="6"/>
      <c r="B14" s="66"/>
      <c r="C14" s="6" t="s">
        <v>139</v>
      </c>
      <c r="D14" s="64">
        <v>96777.57</v>
      </c>
      <c r="E14" s="3"/>
      <c r="F14" s="3"/>
      <c r="G14" s="38"/>
    </row>
    <row r="15" ht="22.75" customHeight="1" spans="1:7">
      <c r="A15" s="6"/>
      <c r="B15" s="66"/>
      <c r="C15" s="6" t="s">
        <v>140</v>
      </c>
      <c r="D15" s="64"/>
      <c r="E15" s="3"/>
      <c r="F15" s="3"/>
      <c r="G15" s="3"/>
    </row>
    <row r="16" ht="22.75" customHeight="1" spans="1:7">
      <c r="A16" s="6"/>
      <c r="B16" s="66"/>
      <c r="C16" s="6" t="s">
        <v>141</v>
      </c>
      <c r="D16" s="64">
        <v>820130.49</v>
      </c>
      <c r="E16" s="3"/>
      <c r="F16" s="3"/>
      <c r="G16" s="3"/>
    </row>
    <row r="17" ht="22.75" customHeight="1" spans="1:7">
      <c r="A17" s="6"/>
      <c r="B17" s="66"/>
      <c r="C17" s="6" t="s">
        <v>142</v>
      </c>
      <c r="D17" s="65"/>
      <c r="E17" s="3"/>
      <c r="F17" s="3"/>
      <c r="G17" s="3"/>
    </row>
    <row r="18" ht="22.75" customHeight="1" spans="1:7">
      <c r="A18" s="6"/>
      <c r="B18" s="66"/>
      <c r="C18" s="6" t="s">
        <v>143</v>
      </c>
      <c r="D18" s="65"/>
      <c r="E18" s="3"/>
      <c r="F18" s="3"/>
      <c r="G18" s="3"/>
    </row>
    <row r="19" ht="22.75" customHeight="1" spans="1:7">
      <c r="A19" s="6"/>
      <c r="B19" s="68"/>
      <c r="C19" s="6" t="s">
        <v>144</v>
      </c>
      <c r="D19" s="65"/>
      <c r="E19" s="3"/>
      <c r="F19" s="3"/>
      <c r="G19" s="3"/>
    </row>
    <row r="20" ht="22.75" customHeight="1" spans="1:7">
      <c r="A20" s="6"/>
      <c r="B20" s="68"/>
      <c r="C20" s="6" t="s">
        <v>145</v>
      </c>
      <c r="D20" s="65"/>
      <c r="E20" s="3"/>
      <c r="F20" s="3"/>
      <c r="G20" s="3"/>
    </row>
    <row r="21" ht="22.75" customHeight="1" spans="1:7">
      <c r="A21" s="6"/>
      <c r="B21" s="68"/>
      <c r="C21" s="6" t="s">
        <v>146</v>
      </c>
      <c r="D21" s="65"/>
      <c r="E21" s="3"/>
      <c r="F21" s="3"/>
      <c r="G21" s="3"/>
    </row>
    <row r="22" ht="22.75" customHeight="1" spans="1:7">
      <c r="A22" s="6"/>
      <c r="B22" s="68"/>
      <c r="C22" s="6" t="s">
        <v>147</v>
      </c>
      <c r="D22" s="65"/>
      <c r="E22" s="3"/>
      <c r="F22" s="3"/>
      <c r="G22" s="3"/>
    </row>
    <row r="23" ht="22.75" customHeight="1" spans="1:7">
      <c r="A23" s="6"/>
      <c r="B23" s="68"/>
      <c r="C23" s="6" t="s">
        <v>148</v>
      </c>
      <c r="D23" s="65"/>
      <c r="E23" s="3"/>
      <c r="F23" s="3"/>
      <c r="G23" s="3"/>
    </row>
    <row r="24" ht="22.75" customHeight="1" spans="1:7">
      <c r="A24" s="6"/>
      <c r="B24" s="68"/>
      <c r="C24" s="6" t="s">
        <v>149</v>
      </c>
      <c r="D24" s="65"/>
      <c r="E24" s="3"/>
      <c r="F24" s="3"/>
      <c r="G24" s="3"/>
    </row>
    <row r="25" ht="22.75" customHeight="1" spans="1:7">
      <c r="A25" s="6"/>
      <c r="B25" s="68"/>
      <c r="C25" s="6" t="s">
        <v>150</v>
      </c>
      <c r="D25" s="65"/>
      <c r="E25" s="3"/>
      <c r="F25" s="3"/>
      <c r="G25" s="3"/>
    </row>
    <row r="26" ht="22.75" customHeight="1" spans="1:7">
      <c r="A26" s="6"/>
      <c r="B26" s="68"/>
      <c r="C26" s="6" t="s">
        <v>151</v>
      </c>
      <c r="D26" s="65"/>
      <c r="E26" s="3"/>
      <c r="F26" s="3"/>
      <c r="G26" s="3"/>
    </row>
    <row r="27" ht="22.75" customHeight="1" spans="1:7">
      <c r="A27" s="6"/>
      <c r="B27" s="68"/>
      <c r="C27" s="6" t="s">
        <v>152</v>
      </c>
      <c r="D27" s="65"/>
      <c r="E27" s="3"/>
      <c r="F27" s="3"/>
      <c r="G27" s="3"/>
    </row>
    <row r="28" ht="22.75" customHeight="1" spans="1:7">
      <c r="A28" s="6"/>
      <c r="B28" s="68"/>
      <c r="C28" s="6" t="s">
        <v>153</v>
      </c>
      <c r="D28" s="65"/>
      <c r="E28" s="3"/>
      <c r="F28" s="3"/>
      <c r="G28" s="3"/>
    </row>
    <row r="29" ht="22.75" customHeight="1" spans="1:7">
      <c r="A29" s="6"/>
      <c r="B29" s="68"/>
      <c r="C29" s="6" t="s">
        <v>154</v>
      </c>
      <c r="D29" s="65"/>
      <c r="E29" s="3"/>
      <c r="F29" s="3"/>
      <c r="G29" s="3"/>
    </row>
    <row r="30" ht="22.75" customHeight="1" spans="1:7">
      <c r="A30" s="6"/>
      <c r="B30" s="68"/>
      <c r="C30" s="6" t="s">
        <v>155</v>
      </c>
      <c r="D30" s="65"/>
      <c r="E30" s="3"/>
      <c r="F30" s="3"/>
      <c r="G30" s="3"/>
    </row>
    <row r="31" ht="22.75" customHeight="1" spans="1:7">
      <c r="A31" s="6"/>
      <c r="B31" s="68"/>
      <c r="C31" s="6" t="s">
        <v>156</v>
      </c>
      <c r="D31" s="65"/>
      <c r="E31" s="3"/>
      <c r="F31" s="3"/>
      <c r="G31" s="3"/>
    </row>
    <row r="32" ht="22.75" customHeight="1" spans="1:7">
      <c r="A32" s="6"/>
      <c r="B32" s="68"/>
      <c r="C32" s="6" t="s">
        <v>157</v>
      </c>
      <c r="D32" s="65"/>
      <c r="E32" s="3"/>
      <c r="F32" s="3"/>
      <c r="G32" s="3"/>
    </row>
    <row r="33" ht="22.75" customHeight="1" spans="1:7">
      <c r="A33" s="6"/>
      <c r="B33" s="68"/>
      <c r="C33" s="6" t="s">
        <v>158</v>
      </c>
      <c r="D33" s="65"/>
      <c r="E33" s="3"/>
      <c r="F33" s="3"/>
      <c r="G33" s="3"/>
    </row>
    <row r="34" ht="22.75" customHeight="1" spans="1:7">
      <c r="A34" s="6"/>
      <c r="B34" s="68"/>
      <c r="C34" s="6" t="s">
        <v>159</v>
      </c>
      <c r="D34" s="65"/>
      <c r="E34" s="3"/>
      <c r="F34" s="3"/>
      <c r="G34" s="3"/>
    </row>
    <row r="35" ht="22.75" customHeight="1" spans="1:7">
      <c r="A35" s="6"/>
      <c r="B35" s="68"/>
      <c r="C35" s="6" t="s">
        <v>160</v>
      </c>
      <c r="D35" s="65"/>
      <c r="E35" s="3"/>
      <c r="F35" s="3"/>
      <c r="G35" s="3"/>
    </row>
    <row r="36" ht="22.75" customHeight="1" spans="1:7">
      <c r="A36" s="6"/>
      <c r="B36" s="68"/>
      <c r="C36" s="6" t="s">
        <v>161</v>
      </c>
      <c r="D36" s="65"/>
      <c r="E36" s="3"/>
      <c r="F36" s="3"/>
      <c r="G36" s="3"/>
    </row>
    <row r="37" ht="22.75" customHeight="1" spans="1:7">
      <c r="A37" s="36" t="s">
        <v>162</v>
      </c>
      <c r="B37" s="64">
        <f>B6</f>
        <v>18744026.65</v>
      </c>
      <c r="C37" s="36" t="s">
        <v>163</v>
      </c>
      <c r="D37" s="64">
        <f>D6</f>
        <v>18744026.65</v>
      </c>
      <c r="E37" s="38"/>
      <c r="F37" s="3"/>
      <c r="G37" s="3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scale="94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workbookViewId="0">
      <selection activeCell="E17" sqref="E17"/>
    </sheetView>
  </sheetViews>
  <sheetFormatPr defaultColWidth="10" defaultRowHeight="13.5" outlineLevelRow="7"/>
  <cols>
    <col min="1" max="1" width="34.875" customWidth="1"/>
    <col min="2" max="2" width="18.05" customWidth="1"/>
    <col min="3" max="3" width="14.925" customWidth="1"/>
    <col min="4" max="4" width="13.75" customWidth="1"/>
    <col min="5" max="5" width="15.2" customWidth="1"/>
    <col min="6" max="6" width="15.0666666666667" customWidth="1"/>
    <col min="7" max="7" width="18.05" customWidth="1"/>
    <col min="8" max="9" width="15.4666666666667" customWidth="1"/>
    <col min="10" max="11" width="15.7416666666667" customWidth="1"/>
  </cols>
  <sheetData>
    <row r="1" ht="14.3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39.85" customHeight="1" spans="1:11">
      <c r="A2" s="2" t="s">
        <v>164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2.75" customHeight="1" spans="1:11">
      <c r="A3" s="3"/>
      <c r="B3" s="3"/>
      <c r="C3" s="3"/>
      <c r="D3" s="3"/>
      <c r="E3" s="3"/>
      <c r="F3" s="3"/>
      <c r="G3" s="3"/>
      <c r="H3" s="3"/>
      <c r="I3" s="3"/>
      <c r="J3" s="39" t="s">
        <v>36</v>
      </c>
      <c r="K3" s="39"/>
    </row>
    <row r="4" ht="22.75" customHeight="1" spans="1:11">
      <c r="A4" s="36" t="s">
        <v>165</v>
      </c>
      <c r="B4" s="36" t="s">
        <v>117</v>
      </c>
      <c r="C4" s="36" t="s">
        <v>166</v>
      </c>
      <c r="D4" s="36"/>
      <c r="E4" s="36"/>
      <c r="F4" s="36" t="s">
        <v>167</v>
      </c>
      <c r="G4" s="36"/>
      <c r="H4" s="36"/>
      <c r="I4" s="36" t="s">
        <v>168</v>
      </c>
      <c r="J4" s="36"/>
      <c r="K4" s="36"/>
    </row>
    <row r="5" ht="22.75" customHeight="1" spans="1:11">
      <c r="A5" s="36"/>
      <c r="B5" s="36"/>
      <c r="C5" s="5" t="s">
        <v>117</v>
      </c>
      <c r="D5" s="5" t="s">
        <v>114</v>
      </c>
      <c r="E5" s="5" t="s">
        <v>115</v>
      </c>
      <c r="F5" s="5" t="s">
        <v>117</v>
      </c>
      <c r="G5" s="5" t="s">
        <v>114</v>
      </c>
      <c r="H5" s="5" t="s">
        <v>115</v>
      </c>
      <c r="I5" s="5" t="s">
        <v>117</v>
      </c>
      <c r="J5" s="5" t="s">
        <v>114</v>
      </c>
      <c r="K5" s="5" t="s">
        <v>115</v>
      </c>
    </row>
    <row r="6" ht="22.75" customHeight="1" spans="1:11">
      <c r="A6" s="35" t="s">
        <v>117</v>
      </c>
      <c r="B6" s="59">
        <f>C6</f>
        <v>18744026.65</v>
      </c>
      <c r="C6" s="59">
        <f>D6</f>
        <v>18744026.65</v>
      </c>
      <c r="D6" s="59">
        <f>D7</f>
        <v>18744026.65</v>
      </c>
      <c r="E6" s="59"/>
      <c r="F6" s="59"/>
      <c r="G6" s="59"/>
      <c r="H6" s="59"/>
      <c r="I6" s="59"/>
      <c r="J6" s="59"/>
      <c r="K6" s="59"/>
    </row>
    <row r="7" ht="22.75" customHeight="1" spans="1:11">
      <c r="A7" s="60" t="s">
        <v>2</v>
      </c>
      <c r="B7" s="59">
        <f>C7</f>
        <v>18744026.65</v>
      </c>
      <c r="C7" s="59">
        <f>D7</f>
        <v>18744026.65</v>
      </c>
      <c r="D7" s="61">
        <v>18744026.65</v>
      </c>
      <c r="E7" s="61"/>
      <c r="F7" s="61"/>
      <c r="G7" s="61"/>
      <c r="H7" s="61"/>
      <c r="I7" s="61"/>
      <c r="J7" s="61"/>
      <c r="K7" s="61"/>
    </row>
    <row r="8" ht="22.75" customHeight="1" spans="1:11">
      <c r="A8" s="62"/>
      <c r="B8" s="63"/>
      <c r="C8" s="63"/>
      <c r="D8" s="61"/>
      <c r="E8" s="61"/>
      <c r="F8" s="61"/>
      <c r="G8" s="61"/>
      <c r="H8" s="61"/>
      <c r="I8" s="61"/>
      <c r="J8" s="61"/>
      <c r="K8" s="61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scale="6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5"/>
  <sheetViews>
    <sheetView workbookViewId="0">
      <selection activeCell="D24" sqref="D24"/>
    </sheetView>
  </sheetViews>
  <sheetFormatPr defaultColWidth="10" defaultRowHeight="13.5" outlineLevelCol="4"/>
  <cols>
    <col min="1" max="1" width="18.375" customWidth="1"/>
    <col min="2" max="2" width="27.25" customWidth="1"/>
    <col min="3" max="3" width="27.5" customWidth="1"/>
    <col min="4" max="5" width="25.6416666666667" customWidth="1"/>
  </cols>
  <sheetData>
    <row r="1" ht="14.3" customHeight="1" spans="1:1">
      <c r="A1" s="50"/>
    </row>
    <row r="2" ht="36.9" customHeight="1" spans="1:5">
      <c r="A2" s="2" t="s">
        <v>169</v>
      </c>
      <c r="B2" s="2"/>
      <c r="C2" s="2"/>
      <c r="D2" s="2"/>
      <c r="E2" s="2"/>
    </row>
    <row r="3" ht="21.85" customHeight="1" spans="1:5">
      <c r="A3" s="3"/>
      <c r="B3" s="3"/>
      <c r="C3" s="39" t="s">
        <v>36</v>
      </c>
      <c r="D3" s="39"/>
      <c r="E3" s="39"/>
    </row>
    <row r="4" ht="22.75" customHeight="1" spans="1:5">
      <c r="A4" s="40" t="s">
        <v>112</v>
      </c>
      <c r="B4" s="40"/>
      <c r="C4" s="40" t="s">
        <v>166</v>
      </c>
      <c r="D4" s="40"/>
      <c r="E4" s="40"/>
    </row>
    <row r="5" ht="22.75" customHeight="1" spans="1:5">
      <c r="A5" s="51" t="s">
        <v>170</v>
      </c>
      <c r="B5" s="51" t="s">
        <v>171</v>
      </c>
      <c r="C5" s="52" t="s">
        <v>117</v>
      </c>
      <c r="D5" s="51" t="s">
        <v>114</v>
      </c>
      <c r="E5" s="51" t="s">
        <v>115</v>
      </c>
    </row>
    <row r="6" ht="22.75" customHeight="1" spans="1:5">
      <c r="A6" s="53"/>
      <c r="B6" s="54" t="s">
        <v>117</v>
      </c>
      <c r="C6" s="52">
        <f>D6</f>
        <v>18744026.65</v>
      </c>
      <c r="D6" s="51">
        <f>D7+D10+D13</f>
        <v>18744026.65</v>
      </c>
      <c r="E6" s="51"/>
    </row>
    <row r="7" ht="29" customHeight="1" spans="1:5">
      <c r="A7" s="55" t="s">
        <v>172</v>
      </c>
      <c r="B7" s="55" t="s">
        <v>173</v>
      </c>
      <c r="C7" s="52">
        <f t="shared" ref="C7:C15" si="0">D7</f>
        <v>17827118.59</v>
      </c>
      <c r="D7" s="40">
        <v>17827118.59</v>
      </c>
      <c r="E7" s="40"/>
    </row>
    <row r="8" ht="29" customHeight="1" spans="1:5">
      <c r="A8" s="56" t="s">
        <v>174</v>
      </c>
      <c r="B8" s="56" t="s">
        <v>175</v>
      </c>
      <c r="C8" s="57">
        <f t="shared" si="0"/>
        <v>17827118.59</v>
      </c>
      <c r="D8" s="19">
        <v>17827118.59</v>
      </c>
      <c r="E8" s="40"/>
    </row>
    <row r="9" ht="29" customHeight="1" spans="1:5">
      <c r="A9" s="56" t="s">
        <v>176</v>
      </c>
      <c r="B9" s="56" t="s">
        <v>177</v>
      </c>
      <c r="C9" s="57">
        <f t="shared" si="0"/>
        <v>17827118.59</v>
      </c>
      <c r="D9" s="19">
        <v>17827118.59</v>
      </c>
      <c r="E9" s="19"/>
    </row>
    <row r="10" ht="29" customHeight="1" spans="1:5">
      <c r="A10" s="55" t="s">
        <v>178</v>
      </c>
      <c r="B10" s="55" t="s">
        <v>179</v>
      </c>
      <c r="C10" s="52">
        <f t="shared" si="0"/>
        <v>96777.57</v>
      </c>
      <c r="D10" s="58">
        <v>96777.57</v>
      </c>
      <c r="E10" s="25"/>
    </row>
    <row r="11" ht="29" customHeight="1" spans="1:5">
      <c r="A11" s="56" t="s">
        <v>180</v>
      </c>
      <c r="B11" s="56" t="s">
        <v>181</v>
      </c>
      <c r="C11" s="57">
        <f t="shared" si="0"/>
        <v>96777.57</v>
      </c>
      <c r="D11" s="25">
        <v>96777.57</v>
      </c>
      <c r="E11" s="25"/>
    </row>
    <row r="12" ht="29" customHeight="1" spans="1:5">
      <c r="A12" s="56" t="s">
        <v>180</v>
      </c>
      <c r="B12" s="56" t="s">
        <v>182</v>
      </c>
      <c r="C12" s="57">
        <f t="shared" si="0"/>
        <v>96777.57</v>
      </c>
      <c r="D12" s="25">
        <v>96777.57</v>
      </c>
      <c r="E12" s="25"/>
    </row>
    <row r="13" ht="29" customHeight="1" spans="1:5">
      <c r="A13" s="55" t="s">
        <v>183</v>
      </c>
      <c r="B13" s="55" t="s">
        <v>184</v>
      </c>
      <c r="C13" s="52">
        <f t="shared" si="0"/>
        <v>820130.49</v>
      </c>
      <c r="D13" s="58">
        <v>820130.49</v>
      </c>
      <c r="E13" s="25"/>
    </row>
    <row r="14" ht="29" customHeight="1" spans="1:5">
      <c r="A14" s="56" t="s">
        <v>185</v>
      </c>
      <c r="B14" s="56" t="s">
        <v>186</v>
      </c>
      <c r="C14" s="57">
        <f t="shared" si="0"/>
        <v>820130.49</v>
      </c>
      <c r="D14" s="25">
        <v>820130.49</v>
      </c>
      <c r="E14" s="25"/>
    </row>
    <row r="15" ht="29" customHeight="1" spans="1:5">
      <c r="A15" s="56" t="s">
        <v>187</v>
      </c>
      <c r="B15" s="56" t="s">
        <v>188</v>
      </c>
      <c r="C15" s="57">
        <f t="shared" si="0"/>
        <v>820130.49</v>
      </c>
      <c r="D15" s="25">
        <v>820130.49</v>
      </c>
      <c r="E15" s="25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9"/>
  <sheetViews>
    <sheetView tabSelected="1" workbookViewId="0">
      <selection activeCell="I37" sqref="I37"/>
    </sheetView>
  </sheetViews>
  <sheetFormatPr defaultColWidth="10" defaultRowHeight="13.5" outlineLevelCol="4"/>
  <cols>
    <col min="1" max="1" width="13.7" customWidth="1"/>
    <col min="2" max="2" width="34.875" customWidth="1"/>
    <col min="3" max="3" width="19.675" customWidth="1"/>
    <col min="4" max="4" width="22.8" customWidth="1"/>
    <col min="5" max="5" width="21.4416666666667" customWidth="1"/>
    <col min="6" max="7" width="10.375"/>
  </cols>
  <sheetData>
    <row r="1" ht="18.05" customHeight="1" spans="1:5">
      <c r="A1" s="1"/>
      <c r="B1" s="1"/>
      <c r="C1" s="1"/>
      <c r="D1" s="1"/>
      <c r="E1" s="1"/>
    </row>
    <row r="2" ht="39.85" customHeight="1" spans="1:5">
      <c r="A2" s="2" t="s">
        <v>189</v>
      </c>
      <c r="B2" s="2"/>
      <c r="C2" s="2"/>
      <c r="D2" s="2"/>
      <c r="E2" s="2"/>
    </row>
    <row r="3" ht="22.75" customHeight="1" spans="1:5">
      <c r="A3" s="38"/>
      <c r="B3" s="38"/>
      <c r="C3" s="3"/>
      <c r="D3" s="3"/>
      <c r="E3" s="39" t="s">
        <v>36</v>
      </c>
    </row>
    <row r="4" ht="22.75" customHeight="1" spans="1:5">
      <c r="A4" s="40" t="s">
        <v>190</v>
      </c>
      <c r="B4" s="40"/>
      <c r="C4" s="40" t="s">
        <v>191</v>
      </c>
      <c r="D4" s="40"/>
      <c r="E4" s="40"/>
    </row>
    <row r="5" ht="22.75" customHeight="1" spans="1:5">
      <c r="A5" s="40" t="s">
        <v>170</v>
      </c>
      <c r="B5" s="40" t="s">
        <v>171</v>
      </c>
      <c r="C5" s="40" t="s">
        <v>117</v>
      </c>
      <c r="D5" s="40" t="s">
        <v>192</v>
      </c>
      <c r="E5" s="40" t="s">
        <v>193</v>
      </c>
    </row>
    <row r="6" ht="22.75" customHeight="1" spans="1:5">
      <c r="A6" s="40"/>
      <c r="B6" s="41" t="s">
        <v>117</v>
      </c>
      <c r="C6" s="42">
        <f>D6+E6</f>
        <v>18744026.65</v>
      </c>
      <c r="D6" s="42">
        <f>D7+D35</f>
        <v>14625464.05</v>
      </c>
      <c r="E6" s="42">
        <f>E15</f>
        <v>4118562.6</v>
      </c>
    </row>
    <row r="7" ht="27" customHeight="1" spans="1:5">
      <c r="A7" s="26" t="s">
        <v>194</v>
      </c>
      <c r="B7" s="26" t="s">
        <v>195</v>
      </c>
      <c r="C7" s="43">
        <f>D7</f>
        <v>14592540.33</v>
      </c>
      <c r="D7" s="44">
        <f>SUM(D8:D14)</f>
        <v>14592540.33</v>
      </c>
      <c r="E7" s="44"/>
    </row>
    <row r="8" ht="27" customHeight="1" spans="1:5">
      <c r="A8" s="28" t="s">
        <v>196</v>
      </c>
      <c r="B8" s="28" t="s">
        <v>197</v>
      </c>
      <c r="C8" s="45">
        <f t="shared" ref="C8:C14" si="0">D8</f>
        <v>4262004</v>
      </c>
      <c r="D8" s="46">
        <v>4262004</v>
      </c>
      <c r="E8" s="46"/>
    </row>
    <row r="9" ht="27" customHeight="1" spans="1:5">
      <c r="A9" s="28" t="s">
        <v>198</v>
      </c>
      <c r="B9" s="28" t="s">
        <v>199</v>
      </c>
      <c r="C9" s="45">
        <f t="shared" si="0"/>
        <v>2375406</v>
      </c>
      <c r="D9" s="47">
        <v>2375406</v>
      </c>
      <c r="E9" s="47"/>
    </row>
    <row r="10" ht="27" customHeight="1" spans="1:5">
      <c r="A10" s="28" t="s">
        <v>200</v>
      </c>
      <c r="B10" s="28" t="s">
        <v>201</v>
      </c>
      <c r="C10" s="45">
        <f t="shared" si="0"/>
        <v>2528300</v>
      </c>
      <c r="D10" s="47">
        <v>2528300</v>
      </c>
      <c r="E10" s="47"/>
    </row>
    <row r="11" ht="27" customHeight="1" spans="1:5">
      <c r="A11" s="28" t="s">
        <v>202</v>
      </c>
      <c r="B11" s="28" t="s">
        <v>203</v>
      </c>
      <c r="C11" s="45">
        <f t="shared" si="0"/>
        <v>2689044</v>
      </c>
      <c r="D11" s="47">
        <v>2689044</v>
      </c>
      <c r="E11" s="47"/>
    </row>
    <row r="12" ht="27" customHeight="1" spans="1:5">
      <c r="A12" s="28" t="s">
        <v>204</v>
      </c>
      <c r="B12" s="28" t="s">
        <v>205</v>
      </c>
      <c r="C12" s="45">
        <f t="shared" si="0"/>
        <v>820130.49</v>
      </c>
      <c r="D12" s="47">
        <v>820130.49</v>
      </c>
      <c r="E12" s="47"/>
    </row>
    <row r="13" ht="27" customHeight="1" spans="1:5">
      <c r="A13" s="28" t="s">
        <v>206</v>
      </c>
      <c r="B13" s="28" t="s">
        <v>207</v>
      </c>
      <c r="C13" s="45">
        <f t="shared" si="0"/>
        <v>96777.57</v>
      </c>
      <c r="D13" s="47">
        <v>96777.57</v>
      </c>
      <c r="E13" s="47"/>
    </row>
    <row r="14" ht="27" customHeight="1" spans="1:5">
      <c r="A14" s="28" t="s">
        <v>208</v>
      </c>
      <c r="B14" s="28" t="s">
        <v>209</v>
      </c>
      <c r="C14" s="45">
        <f t="shared" si="0"/>
        <v>1820878.27</v>
      </c>
      <c r="D14" s="47">
        <v>1820878.27</v>
      </c>
      <c r="E14" s="47"/>
    </row>
    <row r="15" ht="27" customHeight="1" spans="1:5">
      <c r="A15" s="26" t="s">
        <v>210</v>
      </c>
      <c r="B15" s="26" t="s">
        <v>211</v>
      </c>
      <c r="C15" s="48">
        <f>E15</f>
        <v>4118562.6</v>
      </c>
      <c r="D15" s="48"/>
      <c r="E15" s="48">
        <f>SUM(E16:E34)</f>
        <v>4118562.6</v>
      </c>
    </row>
    <row r="16" ht="27" customHeight="1" spans="1:5">
      <c r="A16" s="28" t="s">
        <v>212</v>
      </c>
      <c r="B16" s="28" t="s">
        <v>213</v>
      </c>
      <c r="C16" s="47">
        <f t="shared" ref="C16:C34" si="1">E16</f>
        <v>802950</v>
      </c>
      <c r="D16" s="47"/>
      <c r="E16" s="47">
        <v>802950</v>
      </c>
    </row>
    <row r="17" ht="27" customHeight="1" spans="1:5">
      <c r="A17" s="28" t="s">
        <v>214</v>
      </c>
      <c r="B17" s="28" t="s">
        <v>215</v>
      </c>
      <c r="C17" s="47">
        <f t="shared" si="1"/>
        <v>524000</v>
      </c>
      <c r="D17" s="47"/>
      <c r="E17" s="47">
        <v>524000</v>
      </c>
    </row>
    <row r="18" ht="27" customHeight="1" spans="1:5">
      <c r="A18" s="28" t="s">
        <v>216</v>
      </c>
      <c r="B18" s="28" t="s">
        <v>217</v>
      </c>
      <c r="C18" s="47">
        <f t="shared" si="1"/>
        <v>6500</v>
      </c>
      <c r="D18" s="47"/>
      <c r="E18" s="47">
        <v>6500</v>
      </c>
    </row>
    <row r="19" ht="27" customHeight="1" spans="1:5">
      <c r="A19" s="28" t="s">
        <v>218</v>
      </c>
      <c r="B19" s="28" t="s">
        <v>219</v>
      </c>
      <c r="C19" s="47">
        <f t="shared" si="1"/>
        <v>190000</v>
      </c>
      <c r="D19" s="47"/>
      <c r="E19" s="47">
        <v>190000</v>
      </c>
    </row>
    <row r="20" ht="27" customHeight="1" spans="1:5">
      <c r="A20" s="28" t="s">
        <v>220</v>
      </c>
      <c r="B20" s="28" t="s">
        <v>221</v>
      </c>
      <c r="C20" s="47">
        <f t="shared" si="1"/>
        <v>131000</v>
      </c>
      <c r="D20" s="47"/>
      <c r="E20" s="47">
        <v>131000</v>
      </c>
    </row>
    <row r="21" ht="27" customHeight="1" spans="1:5">
      <c r="A21" s="28" t="s">
        <v>222</v>
      </c>
      <c r="B21" s="28" t="s">
        <v>223</v>
      </c>
      <c r="C21" s="47">
        <f t="shared" si="1"/>
        <v>196500</v>
      </c>
      <c r="D21" s="47"/>
      <c r="E21" s="47">
        <v>196500</v>
      </c>
    </row>
    <row r="22" ht="27" customHeight="1" spans="1:5">
      <c r="A22" s="28" t="s">
        <v>224</v>
      </c>
      <c r="B22" s="28" t="s">
        <v>225</v>
      </c>
      <c r="C22" s="47">
        <f t="shared" si="1"/>
        <v>655000</v>
      </c>
      <c r="D22" s="47"/>
      <c r="E22" s="47">
        <v>655000</v>
      </c>
    </row>
    <row r="23" ht="27" customHeight="1" spans="1:5">
      <c r="A23" s="28" t="s">
        <v>226</v>
      </c>
      <c r="B23" s="28" t="s">
        <v>227</v>
      </c>
      <c r="C23" s="47"/>
      <c r="D23" s="47"/>
      <c r="E23" s="47"/>
    </row>
    <row r="24" ht="27" customHeight="1" spans="1:5">
      <c r="A24" s="28" t="s">
        <v>228</v>
      </c>
      <c r="B24" s="28" t="s">
        <v>229</v>
      </c>
      <c r="C24" s="47"/>
      <c r="D24" s="47"/>
      <c r="E24" s="47"/>
    </row>
    <row r="25" ht="27" customHeight="1" spans="1:5">
      <c r="A25" s="28" t="s">
        <v>230</v>
      </c>
      <c r="B25" s="28" t="s">
        <v>231</v>
      </c>
      <c r="C25" s="47">
        <f t="shared" si="1"/>
        <v>8800</v>
      </c>
      <c r="D25" s="47"/>
      <c r="E25" s="47">
        <v>8800</v>
      </c>
    </row>
    <row r="26" ht="27" customHeight="1" spans="1:5">
      <c r="A26" s="28" t="s">
        <v>232</v>
      </c>
      <c r="B26" s="28" t="s">
        <v>233</v>
      </c>
      <c r="C26" s="47">
        <f t="shared" si="1"/>
        <v>131000</v>
      </c>
      <c r="D26" s="47"/>
      <c r="E26" s="47">
        <v>131000</v>
      </c>
    </row>
    <row r="27" ht="27" customHeight="1" spans="1:5">
      <c r="A27" s="28" t="s">
        <v>234</v>
      </c>
      <c r="B27" s="28" t="s">
        <v>235</v>
      </c>
      <c r="C27" s="47">
        <f t="shared" si="1"/>
        <v>441550</v>
      </c>
      <c r="D27" s="47"/>
      <c r="E27" s="47">
        <v>441550</v>
      </c>
    </row>
    <row r="28" ht="27" customHeight="1" spans="1:5">
      <c r="A28" s="28" t="s">
        <v>236</v>
      </c>
      <c r="B28" s="28" t="s">
        <v>237</v>
      </c>
      <c r="C28" s="47">
        <f t="shared" si="1"/>
        <v>131000</v>
      </c>
      <c r="D28" s="47"/>
      <c r="E28" s="47">
        <v>131000</v>
      </c>
    </row>
    <row r="29" ht="27" customHeight="1" spans="1:5">
      <c r="A29" s="28" t="s">
        <v>238</v>
      </c>
      <c r="B29" s="28" t="s">
        <v>239</v>
      </c>
      <c r="C29" s="47">
        <f t="shared" si="1"/>
        <v>195855.53</v>
      </c>
      <c r="D29" s="47"/>
      <c r="E29" s="47">
        <v>195855.53</v>
      </c>
    </row>
    <row r="30" ht="27" customHeight="1" spans="1:5">
      <c r="A30" s="28" t="s">
        <v>240</v>
      </c>
      <c r="B30" s="28" t="s">
        <v>241</v>
      </c>
      <c r="C30" s="47">
        <f t="shared" si="1"/>
        <v>117307.07</v>
      </c>
      <c r="D30" s="47"/>
      <c r="E30" s="47">
        <v>117307.07</v>
      </c>
    </row>
    <row r="31" ht="27" customHeight="1" spans="1:5">
      <c r="A31" s="28" t="s">
        <v>242</v>
      </c>
      <c r="B31" s="28" t="s">
        <v>243</v>
      </c>
      <c r="C31" s="47">
        <f t="shared" si="1"/>
        <v>96000</v>
      </c>
      <c r="D31" s="47"/>
      <c r="E31" s="47">
        <v>96000</v>
      </c>
    </row>
    <row r="32" ht="27" customHeight="1" spans="1:5">
      <c r="A32" s="28" t="s">
        <v>244</v>
      </c>
      <c r="B32" s="28" t="s">
        <v>245</v>
      </c>
      <c r="C32" s="47"/>
      <c r="D32" s="47"/>
      <c r="E32" s="47"/>
    </row>
    <row r="33" ht="27" customHeight="1" spans="1:5">
      <c r="A33" s="28" t="s">
        <v>244</v>
      </c>
      <c r="B33" s="32" t="s">
        <v>246</v>
      </c>
      <c r="C33" s="47">
        <f t="shared" si="1"/>
        <v>137400</v>
      </c>
      <c r="D33" s="47"/>
      <c r="E33" s="47">
        <v>137400</v>
      </c>
    </row>
    <row r="34" ht="27" customHeight="1" spans="1:5">
      <c r="A34" s="28" t="s">
        <v>247</v>
      </c>
      <c r="B34" s="28" t="s">
        <v>248</v>
      </c>
      <c r="C34" s="47">
        <f t="shared" si="1"/>
        <v>353700</v>
      </c>
      <c r="D34" s="47"/>
      <c r="E34" s="47">
        <v>353700</v>
      </c>
    </row>
    <row r="35" ht="27" customHeight="1" spans="1:5">
      <c r="A35" s="49" t="s">
        <v>249</v>
      </c>
      <c r="B35" s="49" t="s">
        <v>250</v>
      </c>
      <c r="C35" s="48">
        <f>D35</f>
        <v>32923.72</v>
      </c>
      <c r="D35" s="48">
        <f>D37+D39</f>
        <v>32923.72</v>
      </c>
      <c r="E35" s="47"/>
    </row>
    <row r="36" ht="27" customHeight="1" spans="1:5">
      <c r="A36" s="28" t="s">
        <v>251</v>
      </c>
      <c r="B36" s="28" t="s">
        <v>252</v>
      </c>
      <c r="C36" s="47"/>
      <c r="D36" s="47"/>
      <c r="E36" s="47"/>
    </row>
    <row r="37" ht="27" customHeight="1" spans="1:5">
      <c r="A37" s="28" t="s">
        <v>253</v>
      </c>
      <c r="B37" s="28" t="s">
        <v>254</v>
      </c>
      <c r="C37" s="47">
        <f>D37</f>
        <v>30163.72</v>
      </c>
      <c r="D37" s="47">
        <v>30163.72</v>
      </c>
      <c r="E37" s="47"/>
    </row>
    <row r="38" ht="27" customHeight="1" spans="1:5">
      <c r="A38" s="28" t="s">
        <v>255</v>
      </c>
      <c r="B38" s="28" t="s">
        <v>256</v>
      </c>
      <c r="C38" s="47"/>
      <c r="D38" s="47"/>
      <c r="E38" s="47"/>
    </row>
    <row r="39" ht="27" customHeight="1" spans="1:5">
      <c r="A39" s="28" t="s">
        <v>257</v>
      </c>
      <c r="B39" s="28" t="s">
        <v>258</v>
      </c>
      <c r="C39" s="47">
        <f>D39</f>
        <v>2760</v>
      </c>
      <c r="D39" s="47">
        <v>2760</v>
      </c>
      <c r="E39" s="47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scale="7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2023-01-31T08:53:00Z</dcterms:created>
  <dcterms:modified xsi:type="dcterms:W3CDTF">2023-02-20T06:29:24Z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54C80BC5E32D4B2596A6365A6DA0E22A</vt:lpwstr>
  </property>
</Properties>
</file>