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tabRatio="619" firstSheet="11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 " sheetId="35" r:id="rId13"/>
    <sheet name="表12" sheetId="30" r:id="rId14"/>
    <sheet name="表13" sheetId="33" r:id="rId15"/>
    <sheet name="表14 " sheetId="32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'6'!$A$1:$E$16</definedName>
    <definedName name="_xlnm.Print_Area" localSheetId="8">'7'!$A$1:$E$44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<sst xmlns="http://schemas.openxmlformats.org/spreadsheetml/2006/main" count="522" uniqueCount="320">
  <si>
    <t>单位代码：</t>
  </si>
  <si>
    <t>单位名称：</t>
  </si>
  <si>
    <t>宁县公安局</t>
  </si>
  <si>
    <t>部门预算公开表</t>
  </si>
  <si>
    <t>编制日期：2022 年 1 月 1 日</t>
  </si>
  <si>
    <t>部门领导：</t>
  </si>
  <si>
    <t>贾小建</t>
  </si>
  <si>
    <t>财务负责人：</t>
  </si>
  <si>
    <t>赵志浩</t>
  </si>
  <si>
    <t>制表人：</t>
  </si>
  <si>
    <t>万春芳</t>
  </si>
  <si>
    <t xml:space="preserve">      </t>
  </si>
  <si>
    <t>目  录</t>
  </si>
  <si>
    <t>单位名称：宁县公安局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</si>
  <si>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</si>
  <si>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</si>
  <si>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</si>
  <si>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</si>
  <si>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</si>
  <si>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</si>
  <si>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</si>
  <si>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</si>
  <si>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</si>
  <si>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</si>
  <si>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</si>
  <si>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</si>
  <si>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</si>
  <si>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</si>
  <si>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</si>
  <si>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</si>
  <si>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</si>
  <si>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</si>
  <si>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</si>
  <si>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</si>
  <si>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</si>
  <si>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</si>
  <si>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</si>
  <si>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</si>
  <si>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</si>
  <si>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</si>
  <si>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</si>
  <si>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</si>
  <si>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</si>
  <si>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</si>
  <si>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</si>
  <si>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</si>
  <si>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</si>
  <si>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</si>
  <si>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</si>
  <si>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</si>
  <si>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</si>
  <si>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</si>
  <si>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</si>
  <si>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</si>
  <si>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</si>
  <si>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</si>
  <si>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</si>
  <si>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</si>
  <si>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</si>
  <si>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</si>
  <si>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</si>
  <si>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</si>
  <si>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</si>
  <si>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</si>
  <si>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</si>
  <si>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</si>
  <si>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</si>
  <si>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</si>
  <si>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</si>
  <si>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</si>
  <si>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</si>
  <si>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</si>
  <si>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</si>
  <si>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</si>
  <si>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</si>
  <si>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</si>
  <si>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</si>
  <si>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</si>
  <si>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</si>
  <si>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</si>
  <si>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</si>
  <si>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</si>
  <si>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</si>
  <si>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</si>
  <si>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</si>
  <si>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</si>
  <si>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</si>
  <si>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</si>
  <si>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</si>
  <si>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</si>
  <si>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</si>
  <si>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</si>
  <si>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</si>
  <si>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</si>
  <si>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</si>
  <si>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</si>
  <si>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</si>
  <si>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</si>
  <si>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</si>
  <si>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</si>
  <si>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</si>
  <si>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</si>
  <si>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</si>
  <si>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</si>
  <si>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</si>
  <si>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</si>
  <si>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</si>
  <si>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>20402</t>
  </si>
  <si>
    <t>公安</t>
  </si>
  <si>
    <t>2040201</t>
  </si>
  <si>
    <t>行政运行</t>
  </si>
  <si>
    <t>2040220</t>
  </si>
  <si>
    <t>执法办案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</si>
  <si>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</si>
  <si>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</si>
  <si>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</si>
  <si>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</si>
  <si>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</si>
  <si>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</si>
  <si>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</si>
  <si>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</si>
  <si>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</si>
  <si>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</si>
  <si>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</si>
  <si>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</si>
  <si>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</si>
  <si>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</si>
  <si>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</si>
  <si>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</si>
  <si>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120001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</si>
  <si>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</si>
  <si>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</si>
  <si>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</si>
  <si>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</si>
  <si>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</si>
  <si>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</si>
  <si>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</si>
  <si>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</si>
  <si>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</si>
  <si>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</si>
  <si>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</si>
  <si>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</si>
  <si>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</si>
  <si>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</si>
  <si>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</si>
  <si>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</si>
  <si>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>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</si>
  <si>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</si>
  <si>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</si>
  <si>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</si>
  <si>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</si>
  <si>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</si>
  <si>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</si>
  <si>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</si>
  <si>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</si>
  <si>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</si>
  <si>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</si>
  <si>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</si>
  <si>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</si>
  <si>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</si>
  <si>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</si>
  <si>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</si>
  <si>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</si>
  <si>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</si>
  <si>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</si>
  <si>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</si>
  <si>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</si>
  <si>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</si>
  <si>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</si>
  <si>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</si>
  <si>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</si>
  <si>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</si>
  <si>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</si>
  <si>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</si>
  <si>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</si>
  <si>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</si>
  <si>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</si>
  <si>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</si>
  <si>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</si>
  <si>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</si>
  <si>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</si>
  <si>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</si>
  <si>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</si>
  <si>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</si>
  <si>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</si>
  <si>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</si>
  <si>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</si>
  <si>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</si>
  <si>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</si>
  <si>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</si>
  <si>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</si>
  <si>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</si>
  <si>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</si>
  <si>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</si>
  <si>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</si>
  <si>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</si>
  <si>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</si>
  <si>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</si>
  <si>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</si>
  <si>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</si>
  <si>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其他商品服务费</t>
    </r>
  </si>
  <si>
    <t>303</t>
  </si>
  <si>
    <t>对个人和家庭的补助</t>
  </si>
  <si>
    <t xml:space="preserve"> 30302</t>
  </si>
  <si>
    <t>退休费</t>
  </si>
  <si>
    <t xml:space="preserve"> 30305</t>
  </si>
  <si>
    <t>生活补助（遗属）</t>
  </si>
  <si>
    <t>309</t>
  </si>
  <si>
    <t>资本性支出</t>
  </si>
  <si>
    <t xml:space="preserve"> 30902</t>
  </si>
  <si>
    <t>办公设备购置</t>
  </si>
  <si>
    <t xml:space="preserve"> 30913</t>
  </si>
  <si>
    <t>公务用车购置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</si>
  <si>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</si>
  <si>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</si>
  <si>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</si>
  <si>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</si>
  <si>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</si>
  <si>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</si>
  <si>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</si>
  <si>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</si>
  <si>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</si>
  <si>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</si>
  <si>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</si>
  <si>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</si>
  <si>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</si>
  <si>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</si>
  <si>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</si>
  <si>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</si>
  <si>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</si>
  <si>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</si>
  <si>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</si>
  <si>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</si>
  <si>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</si>
  <si>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</si>
  <si>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</si>
  <si>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</si>
  <si>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</si>
  <si>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</si>
  <si>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万元</t>
  </si>
  <si>
    <t>部门（单位）名称</t>
  </si>
  <si>
    <t>联系人</t>
  </si>
  <si>
    <t>联系电话</t>
  </si>
  <si>
    <t>部门（单位）职能</t>
  </si>
  <si>
    <t>依据</t>
  </si>
  <si>
    <t>《中华人民共和国人民警察法》</t>
  </si>
  <si>
    <t>职能概述</t>
  </si>
  <si>
    <t>宁县公安局是隶属县政府管理的正科级直属行政单位，其主要职责是：贯彻执行国家有关公安工作的法律、法规和政策规定，维护社会治安秩序;侦察破案，打击各类违法犯罪行为。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</si>
  <si>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</si>
  <si>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</si>
  <si>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</si>
  <si>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</si>
  <si>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</si>
  <si>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</si>
  <si>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</si>
  <si>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全局设</t>
    </r>
    <r>
      <rPr>
        <sz val="9"/>
        <color rgb="FF000000"/>
        <rFont val="Calibri"/>
        <charset val="1"/>
      </rPr>
      <t>20</t>
    </r>
    <r>
      <rPr>
        <sz val="9"/>
        <color rgb="FF000000"/>
        <rFont val="宋体"/>
        <charset val="1"/>
      </rPr>
      <t>个机关科室：指挥中心、政工监督室、警务保障室、监察室、审计室、信访室、情报中心、案管中心、刑警大队、禁毒大队、治安大队、国保大队、网安大队、法制大队、经侦大队、巡警大队、督察大队、出入境管理大队、交通治安管理大队、看守所；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个乡镇派出所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</si>
  <si>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</si>
  <si>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</si>
  <si>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</si>
  <si>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</si>
  <si>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</si>
  <si>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</si>
  <si>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基本制度建设完善，主要包括执法规范化建设制度、队伍建设和公安管理服务工作规范化制度、重点工作目标管理考核制度、内控制度、财务管理等制度。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</si>
  <si>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</si>
  <si>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</si>
  <si>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</si>
  <si>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</si>
  <si>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</si>
  <si>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</si>
  <si>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</si>
  <si>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</si>
  <si>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</si>
  <si>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</si>
  <si>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</si>
  <si>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</si>
  <si>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</si>
  <si>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</si>
  <si>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</si>
  <si>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</si>
  <si>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</si>
  <si>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</si>
  <si>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</si>
  <si>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</si>
  <si>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</si>
  <si>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质量指标</t>
  </si>
  <si>
    <t>治安案件及现发命案、经济犯罪案件破案率</t>
  </si>
  <si>
    <t>效益指标</t>
  </si>
  <si>
    <t>社会效益指标</t>
  </si>
  <si>
    <t>社会治安秩序稳定</t>
  </si>
  <si>
    <t>满意度指标</t>
  </si>
  <si>
    <t>服务对象满意度指标</t>
  </si>
  <si>
    <t>群众满意度</t>
  </si>
  <si>
    <t>项目支出绩效目标表</t>
  </si>
  <si>
    <t>预算单位</t>
  </si>
  <si>
    <t>项目名称</t>
  </si>
  <si>
    <t>县列专项</t>
  </si>
  <si>
    <t>一级项目名称</t>
  </si>
  <si>
    <t>乡镇视频监控</t>
  </si>
  <si>
    <t>二级项目名称</t>
  </si>
  <si>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雪亮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工程</t>
    </r>
  </si>
  <si>
    <t>项目类型</t>
  </si>
  <si>
    <t>资金用途</t>
  </si>
  <si>
    <t>视频监控运维</t>
  </si>
  <si>
    <t>资金性质</t>
  </si>
  <si>
    <t>同级财政拨款</t>
  </si>
  <si>
    <t>项目分类</t>
  </si>
  <si>
    <t>经常性项目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</si>
  <si>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</si>
  <si>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</si>
  <si>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</si>
  <si>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</si>
  <si>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</si>
  <si>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确保视频监控正常运行，维护公共安全</t>
  </si>
  <si>
    <t>指标目标值</t>
  </si>
  <si>
    <t>成本</t>
  </si>
  <si>
    <r>
      <rPr>
        <b/>
        <sz val="9"/>
        <color rgb="FF000000"/>
        <rFont val="Calibri"/>
        <charset val="1"/>
      </rPr>
      <t>18</t>
    </r>
    <r>
      <rPr>
        <b/>
        <sz val="9"/>
        <color rgb="FF000000"/>
        <rFont val="宋体"/>
        <charset val="1"/>
      </rPr>
      <t>个乡镇卡口视频监控</t>
    </r>
  </si>
  <si>
    <t>效益</t>
  </si>
  <si>
    <t>公共安全秩序的维护</t>
  </si>
  <si>
    <t>满意度</t>
  </si>
  <si>
    <t>人民群众满意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</si>
</sst>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_-#0&quot;.&quot;0000_-;\(#0&quot;.&quot;0000\);_-\ \ &quot;-&quot;_-;_-@_-"/>
    <numFmt numFmtId="178" formatCode="#,##0.0_);\(#,##0.0\)"/>
    <numFmt numFmtId="179" formatCode="_-#,##0.00_-;\(#,##0.00\);_-\ \ &quot;-&quot;_-;_-@_-"/>
    <numFmt numFmtId="180" formatCode="_-#,###.00,_-;\(#,###.00,\);_-\ \ &quot;-&quot;_-;_-@_-"/>
    <numFmt numFmtId="181" formatCode="&quot;$&quot;#,##0;\-&quot;$&quot;#,##0"/>
    <numFmt numFmtId="182" formatCode="_(* #,##0.0,_);_(* \(#,##0.0,\);_(* &quot;-&quot;_);_(@_)"/>
    <numFmt numFmtId="183" formatCode="_-* #,##0.00_-;\-* #,##0.00_-;_-* &quot;-&quot;??_-;_-@_-"/>
    <numFmt numFmtId="184" formatCode="_-* #,##0_$_-;\-* #,##0_$_-;_-* &quot;-&quot;_$_-;_-@_-"/>
    <numFmt numFmtId="185" formatCode="_-* #,##0_-;\-* #,##0_-;_-* &quot;-&quot;_-;_-@_-"/>
    <numFmt numFmtId="186" formatCode="_-&quot;$&quot;\ * #,##0_-;_-&quot;$&quot;\ * #,##0\-;_-&quot;$&quot;\ * &quot;-&quot;_-;_-@_-"/>
    <numFmt numFmtId="187" formatCode="0.0%;\(0.0%\)"/>
    <numFmt numFmtId="188" formatCode="_(&quot;$&quot;* #,##0_);_(&quot;$&quot;* \(#,##0\);_(&quot;$&quot;* &quot;-&quot;_);_(@_)"/>
    <numFmt numFmtId="189" formatCode="[Red]0.0%;[Red]\(0.0%\)"/>
    <numFmt numFmtId="190" formatCode="0.0%"/>
    <numFmt numFmtId="191" formatCode="[Blue]0.0%;[Blue]\(0.0%\)"/>
    <numFmt numFmtId="192" formatCode="_([$€-2]* #,##0.00_);_([$€-2]* \(#,##0.00\);_([$€-2]* &quot;-&quot;??_)"/>
    <numFmt numFmtId="193" formatCode="#,##0\ &quot; &quot;;\(#,##0\)\ ;&quot;—&quot;&quot; &quot;&quot; &quot;&quot; &quot;&quot; &quot;"/>
    <numFmt numFmtId="194" formatCode="yy\.mm\.dd"/>
    <numFmt numFmtId="195" formatCode="[Blue]#,##0_);[Blue]\(#,##0\)"/>
    <numFmt numFmtId="196" formatCode="&quot;$&quot;\ #,##0_-;[Red]&quot;$&quot;\ #,##0\-"/>
    <numFmt numFmtId="197" formatCode="_-#,##0%_-;\(#,##0%\);_-\ &quot;-&quot;_-"/>
    <numFmt numFmtId="198" formatCode="&quot;\&quot;#,##0;[Red]&quot;\&quot;&quot;\&quot;&quot;\&quot;&quot;\&quot;&quot;\&quot;&quot;\&quot;&quot;\&quot;\-#,##0"/>
    <numFmt numFmtId="199" formatCode="0.0"/>
    <numFmt numFmtId="200" formatCode="\$#,##0.00;\(\$#,##0.00\)"/>
    <numFmt numFmtId="201" formatCode="_ &quot;\&quot;* #,##0_ ;_ &quot;\&quot;* \-#,##0_ ;_ &quot;\&quot;* &quot;-&quot;_ ;_ @_ "/>
    <numFmt numFmtId="202" formatCode="_-* #,##0.0000000000_-;\-* #,##0.0000000000_-;_-* &quot;-&quot;??_-;_-@_-"/>
    <numFmt numFmtId="20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4" formatCode="#,##0_);[Blue]\(#,##0\)"/>
    <numFmt numFmtId="205" formatCode="_-#,##0_-;\(#,##0\);_-\ \ &quot;-&quot;_-;_-@_-"/>
    <numFmt numFmtId="206" formatCode="_-&quot;$&quot;* #,##0_-;\-&quot;$&quot;* #,##0_-;_-&quot;$&quot;* &quot;-&quot;_-;_-@_-"/>
    <numFmt numFmtId="207" formatCode="#,##0.000000"/>
    <numFmt numFmtId="208" formatCode="mmm/dd/yyyy;_-\ &quot;N/A&quot;_-;_-\ &quot;-&quot;_-"/>
    <numFmt numFmtId="209" formatCode="\(#,##0\)\ "/>
    <numFmt numFmtId="210" formatCode="#\ ??/??"/>
    <numFmt numFmtId="211" formatCode="_-#,###,_-;\(#,###,\);_-\ \ &quot;-&quot;_-;_-@_-"/>
    <numFmt numFmtId="212" formatCode="&quot;\&quot;#,##0.00;[Red]&quot;\&quot;\-#,##0.00"/>
    <numFmt numFmtId="213" formatCode="_-&quot;$&quot;* #,##0.00_-;\-&quot;$&quot;* #,##0.00_-;_-&quot;$&quot;* &quot;-&quot;??_-;_-@_-"/>
    <numFmt numFmtId="214" formatCode="_(&quot;$&quot;* #,##0.00_);_(&quot;$&quot;* \(#,##0.00\);_(&quot;$&quot;* &quot;-&quot;??_);_(@_)"/>
    <numFmt numFmtId="215" formatCode="&quot;$&quot;#,##0.00_);[Red]\(&quot;$&quot;#,##0.00\)"/>
    <numFmt numFmtId="216" formatCode="_-* #,##0.00&quot;$&quot;_-;\-* #,##0.00&quot;$&quot;_-;_-* &quot;-&quot;??&quot;$&quot;_-;_-@_-"/>
    <numFmt numFmtId="217" formatCode="\ \ @"/>
    <numFmt numFmtId="218" formatCode="#,##0.00\¥;[Red]\-#,##0.00\¥"/>
    <numFmt numFmtId="219" formatCode="&quot;\&quot;#,##0;&quot;\&quot;\-#,##0"/>
    <numFmt numFmtId="220" formatCode="_-* #,##0&quot;$&quot;_-;\-* #,##0&quot;$&quot;_-;_-* &quot;-&quot;&quot;$&quot;_-;_-@_-"/>
    <numFmt numFmtId="221" formatCode="#,##0.00\¥;\-#,##0.00\¥"/>
    <numFmt numFmtId="222" formatCode="mmm/yyyy;_-\ &quot;N/A&quot;_-;_-\ &quot;-&quot;_-"/>
    <numFmt numFmtId="223" formatCode="_-* #,##0_-;\-* #,##0_-;_-* &quot;-&quot;??_-;_-@_-"/>
    <numFmt numFmtId="224" formatCode="_-#0&quot;.&quot;0,_-;\(#0&quot;.&quot;0,\);_-\ \ &quot;-&quot;_-;_-@_-"/>
    <numFmt numFmtId="225" formatCode="_-* #,##0\¥_-;\-* #,##0\¥_-;_-* &quot;-&quot;\¥_-;_-@_-"/>
    <numFmt numFmtId="226" formatCode="&quot;$&quot;#,##0.00_);\(&quot;$&quot;#,##0.00\)"/>
    <numFmt numFmtId="227" formatCode="#,##0;\(#,##0\)"/>
    <numFmt numFmtId="228" formatCode="#,##0;\-#,##0;&quot;-&quot;"/>
    <numFmt numFmtId="229" formatCode="&quot;$&quot;\ #,##0.00_-;[Red]&quot;$&quot;\ #,##0.00\-"/>
    <numFmt numFmtId="230" formatCode="\$#,##0;\(\$#,##0\)"/>
    <numFmt numFmtId="231" formatCode="#,##0.0"/>
    <numFmt numFmtId="232" formatCode="&quot;$&quot;#,##0_);\(&quot;$&quot;#,##0\)"/>
    <numFmt numFmtId="233" formatCode="0%;\(0%\)"/>
    <numFmt numFmtId="234" formatCode="#,##0_);\(#,##0_)"/>
    <numFmt numFmtId="235" formatCode="_-* #,##0.00_$_-;\-* #,##0.00_$_-;_-* &quot;-&quot;??_$_-;_-@_-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67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11"/>
      <name val="明朝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40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/>
    <xf numFmtId="0" fontId="42" fillId="4" borderId="0" applyNumberFormat="0" applyBorder="0" applyAlignment="0" applyProtection="0">
      <alignment vertical="center"/>
    </xf>
    <xf numFmtId="0" fontId="43" fillId="5" borderId="13" applyNumberFormat="0" applyAlignment="0" applyProtection="0">
      <alignment vertical="center"/>
    </xf>
    <xf numFmtId="183" fontId="0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6" fillId="0" borderId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2" fillId="8" borderId="0" applyNumberFormat="0" applyBorder="0" applyAlignment="0" applyProtection="0">
      <alignment vertical="center"/>
    </xf>
    <xf numFmtId="187" fontId="0" fillId="0" borderId="0" applyFill="0" applyBorder="0" applyAlignment="0"/>
    <xf numFmtId="185" fontId="0" fillId="0" borderId="0" applyFont="0" applyFill="0" applyBorder="0" applyAlignment="0" applyProtection="0"/>
    <xf numFmtId="0" fontId="49" fillId="0" borderId="0"/>
    <xf numFmtId="0" fontId="50" fillId="9" borderId="1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4" fontId="0" fillId="0" borderId="15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0"/>
    <xf numFmtId="9" fontId="4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5" fontId="49" fillId="0" borderId="0" applyFont="0" applyFill="0" applyBorder="0" applyAlignment="0" applyProtection="0"/>
    <xf numFmtId="0" fontId="57" fillId="0" borderId="0"/>
    <xf numFmtId="0" fontId="59" fillId="0" borderId="0">
      <alignment horizontal="left"/>
    </xf>
    <xf numFmtId="0" fontId="60" fillId="14" borderId="0" applyNumberFormat="0" applyBorder="0" applyAlignment="0" applyProtection="0">
      <alignment vertical="center"/>
    </xf>
    <xf numFmtId="0" fontId="40" fillId="15" borderId="16" applyNumberFormat="0" applyFont="0" applyAlignment="0" applyProtection="0">
      <alignment vertical="center"/>
    </xf>
    <xf numFmtId="0" fontId="28" fillId="0" borderId="0">
      <alignment vertical="center"/>
    </xf>
    <xf numFmtId="0" fontId="48" fillId="0" borderId="0"/>
    <xf numFmtId="0" fontId="56" fillId="16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7" fillId="0" borderId="0">
      <alignment vertical="center"/>
    </xf>
    <xf numFmtId="195" fontId="0" fillId="0" borderId="0" applyFill="0" applyBorder="0" applyAlignment="0"/>
    <xf numFmtId="0" fontId="49" fillId="18" borderId="17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0" fontId="70" fillId="0" borderId="18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/>
    <xf numFmtId="202" fontId="49" fillId="0" borderId="0" applyFont="0" applyFill="0" applyBorder="0" applyAlignment="0" applyProtection="0"/>
    <xf numFmtId="0" fontId="71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63" fillId="0" borderId="19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48" fillId="0" borderId="0"/>
    <xf numFmtId="0" fontId="72" fillId="22" borderId="20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/>
    <xf numFmtId="0" fontId="73" fillId="23" borderId="14" applyNumberFormat="0" applyAlignment="0" applyProtection="0">
      <alignment vertical="center"/>
    </xf>
    <xf numFmtId="0" fontId="48" fillId="0" borderId="0"/>
    <xf numFmtId="0" fontId="49" fillId="0" borderId="0"/>
    <xf numFmtId="0" fontId="74" fillId="22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204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206" fontId="0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0" borderId="0"/>
    <xf numFmtId="0" fontId="53" fillId="1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195" fontId="0" fillId="0" borderId="0" applyFill="0" applyBorder="0" applyAlignment="0"/>
    <xf numFmtId="0" fontId="77" fillId="24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195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3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4" fillId="3" borderId="26"/>
    <xf numFmtId="190" fontId="85" fillId="0" borderId="0" applyFont="0" applyFill="0" applyBorder="0" applyAlignment="0" applyProtection="0"/>
    <xf numFmtId="0" fontId="86" fillId="9" borderId="27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9" fillId="0" borderId="0"/>
    <xf numFmtId="0" fontId="88" fillId="9" borderId="14" applyNumberFormat="0" applyAlignment="0" applyProtection="0">
      <alignment vertical="center"/>
    </xf>
    <xf numFmtId="0" fontId="0" fillId="0" borderId="0"/>
    <xf numFmtId="0" fontId="49" fillId="0" borderId="0"/>
    <xf numFmtId="0" fontId="42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207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207" fontId="0" fillId="0" borderId="0">
      <protection locked="0"/>
    </xf>
    <xf numFmtId="0" fontId="89" fillId="2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9" fillId="0" borderId="0"/>
    <xf numFmtId="185" fontId="48" fillId="0" borderId="0" applyFont="0" applyFill="0" applyBorder="0" applyAlignment="0" applyProtection="0"/>
    <xf numFmtId="0" fontId="90" fillId="46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5" fillId="1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92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0" fillId="0" borderId="0"/>
    <xf numFmtId="191" fontId="0" fillId="0" borderId="0" applyFill="0" applyBorder="0" applyAlignment="0"/>
    <xf numFmtId="0" fontId="0" fillId="0" borderId="0"/>
    <xf numFmtId="212" fontId="91" fillId="0" borderId="0" applyFont="0" applyFill="0" applyBorder="0" applyAlignment="0" applyProtection="0"/>
    <xf numFmtId="198" fontId="0" fillId="0" borderId="0"/>
    <xf numFmtId="0" fontId="49" fillId="0" borderId="0"/>
    <xf numFmtId="0" fontId="49" fillId="18" borderId="17">
      <protection locked="0"/>
    </xf>
    <xf numFmtId="0" fontId="49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49" fillId="0" borderId="0"/>
    <xf numFmtId="0" fontId="48" fillId="0" borderId="0"/>
    <xf numFmtId="0" fontId="49" fillId="0" borderId="0"/>
    <xf numFmtId="0" fontId="49" fillId="0" borderId="0" applyFont="0" applyFill="0" applyBorder="0" applyAlignment="0" applyProtection="0"/>
    <xf numFmtId="0" fontId="52" fillId="7" borderId="0" applyNumberFormat="0" applyBorder="0" applyAlignment="0" applyProtection="0"/>
    <xf numFmtId="214" fontId="0" fillId="0" borderId="0" applyFont="0" applyFill="0" applyBorder="0" applyAlignment="0" applyProtection="0"/>
    <xf numFmtId="0" fontId="28" fillId="0" borderId="0">
      <alignment vertical="center"/>
    </xf>
    <xf numFmtId="0" fontId="49" fillId="0" borderId="0">
      <alignment vertical="center"/>
    </xf>
    <xf numFmtId="0" fontId="49" fillId="0" borderId="0" applyFont="0" applyFill="0" applyBorder="0" applyAlignment="0" applyProtection="0"/>
    <xf numFmtId="216" fontId="48" fillId="0" borderId="0" applyFont="0" applyFill="0" applyBorder="0" applyAlignment="0" applyProtection="0"/>
    <xf numFmtId="10" fontId="67" fillId="0" borderId="0" applyFont="0" applyFill="0" applyBorder="0" applyAlignment="0" applyProtection="0"/>
    <xf numFmtId="37" fontId="94" fillId="0" borderId="0"/>
    <xf numFmtId="40" fontId="91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0" fontId="60" fillId="48" borderId="0" applyNumberFormat="0" applyBorder="0" applyAlignment="0" applyProtection="0">
      <alignment vertical="center"/>
    </xf>
    <xf numFmtId="206" fontId="48" fillId="0" borderId="0" applyFont="0" applyFill="0" applyBorder="0" applyAlignment="0" applyProtection="0"/>
    <xf numFmtId="0" fontId="0" fillId="0" borderId="0"/>
    <xf numFmtId="0" fontId="49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96" fillId="0" borderId="0" applyNumberFormat="0" applyFill="0" applyBorder="0" applyAlignment="0" applyProtection="0"/>
    <xf numFmtId="0" fontId="49" fillId="0" borderId="0" applyFill="0" applyBorder="0" applyAlignment="0"/>
    <xf numFmtId="0" fontId="0" fillId="0" borderId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49" fontId="97" fillId="0" borderId="0" applyProtection="0">
      <alignment horizontal="left"/>
    </xf>
    <xf numFmtId="0" fontId="98" fillId="0" borderId="28">
      <alignment horizontal="left" vertical="center"/>
    </xf>
    <xf numFmtId="0" fontId="99" fillId="0" borderId="0" applyNumberFormat="0" applyFill="0" applyBorder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7" fillId="0" borderId="0"/>
    <xf numFmtId="0" fontId="28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2" fillId="7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/>
    <xf numFmtId="183" fontId="49" fillId="0" borderId="0" applyFont="0" applyFill="0" applyBorder="0" applyAlignment="0" applyProtection="0"/>
    <xf numFmtId="0" fontId="57" fillId="0" borderId="0"/>
    <xf numFmtId="0" fontId="49" fillId="0" borderId="0">
      <alignment vertical="center"/>
    </xf>
    <xf numFmtId="0" fontId="69" fillId="0" borderId="0"/>
    <xf numFmtId="0" fontId="57" fillId="0" borderId="0"/>
    <xf numFmtId="38" fontId="101" fillId="0" borderId="0"/>
    <xf numFmtId="195" fontId="0" fillId="0" borderId="0" applyFill="0" applyBorder="0" applyAlignment="0"/>
    <xf numFmtId="0" fontId="57" fillId="0" borderId="0"/>
    <xf numFmtId="0" fontId="69" fillId="0" borderId="0"/>
    <xf numFmtId="9" fontId="49" fillId="0" borderId="0" applyFont="0" applyFill="0" applyBorder="0" applyAlignment="0" applyProtection="0">
      <alignment vertical="center"/>
    </xf>
    <xf numFmtId="209" fontId="0" fillId="0" borderId="0" applyFill="0" applyBorder="0" applyAlignment="0"/>
    <xf numFmtId="0" fontId="0" fillId="0" borderId="0"/>
    <xf numFmtId="0" fontId="53" fillId="12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0" fillId="0" borderId="0"/>
    <xf numFmtId="0" fontId="69" fillId="0" borderId="0"/>
    <xf numFmtId="0" fontId="57" fillId="0" borderId="0"/>
    <xf numFmtId="0" fontId="102" fillId="0" borderId="1">
      <alignment horizont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/>
    <xf numFmtId="0" fontId="103" fillId="6" borderId="0" applyNumberFormat="0" applyBorder="0" applyAlignment="0" applyProtection="0">
      <alignment vertical="center"/>
    </xf>
    <xf numFmtId="0" fontId="57" fillId="0" borderId="0"/>
    <xf numFmtId="198" fontId="0" fillId="0" borderId="0"/>
    <xf numFmtId="0" fontId="0" fillId="0" borderId="0"/>
    <xf numFmtId="0" fontId="49" fillId="0" borderId="0"/>
    <xf numFmtId="0" fontId="57" fillId="0" borderId="0"/>
    <xf numFmtId="0" fontId="57" fillId="0" borderId="0"/>
    <xf numFmtId="0" fontId="0" fillId="0" borderId="0"/>
    <xf numFmtId="0" fontId="48" fillId="0" borderId="0"/>
    <xf numFmtId="0" fontId="62" fillId="12" borderId="0" applyNumberFormat="0" applyBorder="0" applyAlignment="0" applyProtection="0">
      <alignment vertical="center"/>
    </xf>
    <xf numFmtId="0" fontId="57" fillId="0" borderId="0"/>
    <xf numFmtId="198" fontId="0" fillId="0" borderId="0"/>
    <xf numFmtId="0" fontId="65" fillId="17" borderId="0" applyNumberFormat="0" applyBorder="0" applyAlignment="0" applyProtection="0">
      <alignment vertical="center"/>
    </xf>
    <xf numFmtId="0" fontId="104" fillId="0" borderId="0"/>
    <xf numFmtId="0" fontId="48" fillId="0" borderId="0"/>
    <xf numFmtId="0" fontId="0" fillId="0" borderId="0"/>
    <xf numFmtId="0" fontId="0" fillId="0" borderId="0">
      <protection locked="0"/>
    </xf>
    <xf numFmtId="0" fontId="0" fillId="0" borderId="0"/>
    <xf numFmtId="0" fontId="69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9" fillId="0" borderId="0">
      <alignment vertical="center"/>
    </xf>
    <xf numFmtId="213" fontId="48" fillId="0" borderId="0" applyFont="0" applyFill="0" applyBorder="0" applyAlignment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10" fontId="85" fillId="0" borderId="0" applyFont="0" applyFill="0" applyBorder="0" applyAlignment="0" applyProtection="0"/>
    <xf numFmtId="0" fontId="57" fillId="0" borderId="0"/>
    <xf numFmtId="38" fontId="105" fillId="9" borderId="0" applyNumberFormat="0" applyBorder="0" applyAlignment="0" applyProtection="0"/>
    <xf numFmtId="0" fontId="106" fillId="0" borderId="6">
      <alignment horizontal="center"/>
    </xf>
    <xf numFmtId="0" fontId="107" fillId="0" borderId="29" applyNumberFormat="0" applyFill="0" applyAlignment="0" applyProtection="0">
      <alignment vertical="center"/>
    </xf>
    <xf numFmtId="0" fontId="57" fillId="0" borderId="0"/>
    <xf numFmtId="9" fontId="49" fillId="0" borderId="0" applyFont="0" applyFill="0" applyBorder="0" applyAlignment="0" applyProtection="0">
      <alignment vertical="center"/>
    </xf>
    <xf numFmtId="0" fontId="57" fillId="0" borderId="0"/>
    <xf numFmtId="0" fontId="0" fillId="0" borderId="0"/>
    <xf numFmtId="0" fontId="0" fillId="0" borderId="0"/>
    <xf numFmtId="0" fontId="0" fillId="0" borderId="0"/>
    <xf numFmtId="0" fontId="108" fillId="49" borderId="0" applyNumberFormat="0" applyBorder="0" applyAlignment="0" applyProtection="0"/>
    <xf numFmtId="0" fontId="49" fillId="0" borderId="0" applyNumberFormat="0" applyFill="0" applyBorder="0" applyAlignment="0" applyProtection="0"/>
    <xf numFmtId="0" fontId="57" fillId="0" borderId="0"/>
    <xf numFmtId="0" fontId="109" fillId="17" borderId="0" applyNumberFormat="0" applyBorder="0" applyAlignment="0" applyProtection="0">
      <alignment vertical="center"/>
    </xf>
    <xf numFmtId="0" fontId="83" fillId="0" borderId="0">
      <alignment vertical="top"/>
    </xf>
    <xf numFmtId="0" fontId="48" fillId="0" borderId="0"/>
    <xf numFmtId="0" fontId="0" fillId="0" borderId="0">
      <protection locked="0"/>
    </xf>
    <xf numFmtId="0" fontId="0" fillId="0" borderId="0"/>
    <xf numFmtId="0" fontId="89" fillId="12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0" borderId="0"/>
    <xf numFmtId="0" fontId="49" fillId="18" borderId="17">
      <protection locked="0"/>
    </xf>
    <xf numFmtId="0" fontId="48" fillId="0" borderId="0"/>
    <xf numFmtId="40" fontId="111" fillId="0" borderId="0" applyBorder="0">
      <alignment horizontal="right"/>
    </xf>
    <xf numFmtId="0" fontId="0" fillId="0" borderId="0"/>
    <xf numFmtId="0" fontId="44" fillId="51" borderId="0" applyNumberFormat="0" applyBorder="0" applyAlignment="0" applyProtection="0"/>
    <xf numFmtId="207" fontId="0" fillId="0" borderId="0">
      <protection locked="0"/>
    </xf>
    <xf numFmtId="189" fontId="0" fillId="0" borderId="0" applyFill="0" applyBorder="0" applyAlignment="0"/>
    <xf numFmtId="0" fontId="69" fillId="0" borderId="0"/>
    <xf numFmtId="0" fontId="0" fillId="0" borderId="0">
      <protection locked="0"/>
    </xf>
    <xf numFmtId="0" fontId="11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protection locked="0"/>
    </xf>
    <xf numFmtId="0" fontId="83" fillId="0" borderId="0">
      <alignment vertical="top"/>
    </xf>
    <xf numFmtId="0" fontId="69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49" fillId="0" borderId="0"/>
    <xf numFmtId="0" fontId="0" fillId="0" borderId="0"/>
    <xf numFmtId="43" fontId="0" fillId="0" borderId="0" applyFont="0" applyFill="0" applyBorder="0" applyAlignment="0" applyProtection="0"/>
    <xf numFmtId="0" fontId="114" fillId="0" borderId="30" applyNumberFormat="0" applyFill="0" applyAlignment="0" applyProtection="0">
      <alignment vertical="center"/>
    </xf>
    <xf numFmtId="198" fontId="0" fillId="0" borderId="0"/>
    <xf numFmtId="0" fontId="49" fillId="0" borderId="0"/>
    <xf numFmtId="0" fontId="109" fillId="17" borderId="0" applyNumberFormat="0" applyBorder="0" applyAlignment="0" applyProtection="0">
      <alignment vertical="center"/>
    </xf>
    <xf numFmtId="207" fontId="0" fillId="0" borderId="0">
      <protection locked="0"/>
    </xf>
    <xf numFmtId="0" fontId="69" fillId="0" borderId="0"/>
    <xf numFmtId="49" fontId="49" fillId="0" borderId="0" applyFont="0" applyFill="0" applyBorder="0" applyAlignment="0" applyProtection="0"/>
    <xf numFmtId="0" fontId="47" fillId="52" borderId="0" applyNumberFormat="0" applyBorder="0" applyAlignment="0" applyProtection="0"/>
    <xf numFmtId="0" fontId="28" fillId="0" borderId="0">
      <alignment vertical="center"/>
    </xf>
    <xf numFmtId="0" fontId="0" fillId="0" borderId="0"/>
    <xf numFmtId="0" fontId="115" fillId="53" borderId="31" applyNumberFormat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219" fontId="67" fillId="0" borderId="0" applyFont="0" applyFill="0" applyBorder="0" applyAlignment="0" applyProtection="0"/>
    <xf numFmtId="9" fontId="116" fillId="0" borderId="0" applyFont="0" applyFill="0" applyBorder="0" applyAlignment="0" applyProtection="0"/>
    <xf numFmtId="179" fontId="97" fillId="0" borderId="0" applyFill="0" applyBorder="0" applyProtection="0">
      <alignment horizontal="right"/>
    </xf>
    <xf numFmtId="0" fontId="69" fillId="0" borderId="0"/>
    <xf numFmtId="0" fontId="49" fillId="6" borderId="0" applyNumberFormat="0" applyBorder="0" applyAlignment="0" applyProtection="0">
      <alignment vertical="center"/>
    </xf>
    <xf numFmtId="0" fontId="102" fillId="0" borderId="1">
      <alignment horizontal="center"/>
    </xf>
    <xf numFmtId="0" fontId="49" fillId="0" borderId="0">
      <alignment vertical="center"/>
    </xf>
    <xf numFmtId="0" fontId="0" fillId="0" borderId="0"/>
    <xf numFmtId="0" fontId="48" fillId="0" borderId="0">
      <protection locked="0"/>
    </xf>
    <xf numFmtId="0" fontId="48" fillId="0" borderId="0">
      <protection locked="0"/>
    </xf>
    <xf numFmtId="39" fontId="67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48" fillId="0" borderId="0">
      <protection locked="0"/>
    </xf>
    <xf numFmtId="0" fontId="49" fillId="0" borderId="0"/>
    <xf numFmtId="0" fontId="117" fillId="18" borderId="17">
      <protection locked="0"/>
    </xf>
    <xf numFmtId="0" fontId="44" fillId="17" borderId="0" applyNumberFormat="0" applyBorder="0" applyAlignment="0" applyProtection="0">
      <alignment vertical="center"/>
    </xf>
    <xf numFmtId="0" fontId="118" fillId="0" borderId="0"/>
    <xf numFmtId="0" fontId="69" fillId="0" borderId="0"/>
    <xf numFmtId="0" fontId="28" fillId="0" borderId="0">
      <alignment vertical="center"/>
    </xf>
    <xf numFmtId="0" fontId="119" fillId="0" borderId="32" applyNumberFormat="0" applyFill="0" applyAlignment="0" applyProtection="0">
      <alignment vertical="center"/>
    </xf>
    <xf numFmtId="207" fontId="0" fillId="0" borderId="0">
      <protection locked="0"/>
    </xf>
    <xf numFmtId="0" fontId="113" fillId="0" borderId="0"/>
    <xf numFmtId="0" fontId="47" fillId="54" borderId="0" applyNumberFormat="0" applyBorder="0" applyAlignment="0" applyProtection="0"/>
    <xf numFmtId="0" fontId="28" fillId="55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49" fontId="49" fillId="0" borderId="0" applyFont="0" applyFill="0" applyBorder="0" applyAlignment="0" applyProtection="0"/>
    <xf numFmtId="0" fontId="113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207" fontId="0" fillId="0" borderId="0">
      <protection locked="0"/>
    </xf>
    <xf numFmtId="49" fontId="0" fillId="0" borderId="0" applyFont="0" applyFill="0" applyBorder="0" applyAlignment="0" applyProtection="0"/>
    <xf numFmtId="0" fontId="48" fillId="0" borderId="0"/>
    <xf numFmtId="0" fontId="69" fillId="0" borderId="0"/>
    <xf numFmtId="0" fontId="69" fillId="0" borderId="0"/>
    <xf numFmtId="0" fontId="49" fillId="18" borderId="17">
      <protection locked="0"/>
    </xf>
    <xf numFmtId="0" fontId="48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/>
    <xf numFmtId="0" fontId="102" fillId="0" borderId="0">
      <alignment horizontal="center" vertical="center"/>
    </xf>
    <xf numFmtId="0" fontId="28" fillId="0" borderId="0"/>
    <xf numFmtId="0" fontId="48" fillId="0" borderId="0"/>
    <xf numFmtId="0" fontId="0" fillId="0" borderId="0"/>
    <xf numFmtId="0" fontId="44" fillId="51" borderId="0" applyNumberFormat="0" applyBorder="0" applyAlignment="0" applyProtection="0"/>
    <xf numFmtId="0" fontId="48" fillId="0" borderId="0"/>
    <xf numFmtId="209" fontId="0" fillId="0" borderId="0" applyFill="0" applyBorder="0" applyAlignment="0"/>
    <xf numFmtId="0" fontId="49" fillId="0" borderId="0"/>
    <xf numFmtId="0" fontId="48" fillId="0" borderId="0"/>
    <xf numFmtId="0" fontId="47" fillId="54" borderId="0" applyNumberFormat="0" applyBorder="0" applyAlignment="0" applyProtection="0"/>
    <xf numFmtId="0" fontId="77" fillId="24" borderId="0" applyNumberFormat="0" applyBorder="0" applyAlignment="0" applyProtection="0">
      <alignment vertical="center"/>
    </xf>
    <xf numFmtId="0" fontId="49" fillId="0" borderId="0"/>
    <xf numFmtId="0" fontId="89" fillId="12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65" fillId="6" borderId="0" applyNumberFormat="0" applyBorder="0" applyAlignment="0" applyProtection="0">
      <alignment vertical="center"/>
    </xf>
    <xf numFmtId="0" fontId="113" fillId="0" borderId="0"/>
    <xf numFmtId="0" fontId="47" fillId="56" borderId="0" applyNumberFormat="0" applyBorder="0" applyAlignment="0" applyProtection="0"/>
    <xf numFmtId="0" fontId="83" fillId="0" borderId="0">
      <alignment vertical="top"/>
    </xf>
    <xf numFmtId="0" fontId="37" fillId="48" borderId="0" applyNumberFormat="0" applyBorder="0" applyAlignment="0" applyProtection="0">
      <alignment vertical="center"/>
    </xf>
    <xf numFmtId="0" fontId="113" fillId="0" borderId="0"/>
    <xf numFmtId="0" fontId="0" fillId="0" borderId="0"/>
    <xf numFmtId="0" fontId="69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48" fillId="0" borderId="0"/>
    <xf numFmtId="0" fontId="110" fillId="5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8" fillId="0" borderId="0"/>
    <xf numFmtId="0" fontId="48" fillId="0" borderId="0"/>
    <xf numFmtId="186" fontId="0" fillId="0" borderId="0" applyFont="0" applyFill="0" applyBorder="0" applyAlignment="0" applyProtection="0"/>
    <xf numFmtId="0" fontId="0" fillId="0" borderId="0"/>
    <xf numFmtId="0" fontId="37" fillId="24" borderId="0" applyNumberFormat="0" applyBorder="0" applyAlignment="0" applyProtection="0">
      <alignment vertical="center"/>
    </xf>
    <xf numFmtId="0" fontId="48" fillId="0" borderId="0"/>
    <xf numFmtId="4" fontId="121" fillId="0" borderId="0">
      <alignment horizontal="right"/>
    </xf>
    <xf numFmtId="214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0" fontId="97" fillId="0" borderId="0"/>
    <xf numFmtId="0" fontId="4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207" fontId="0" fillId="0" borderId="0">
      <protection locked="0"/>
    </xf>
    <xf numFmtId="180" fontId="97" fillId="0" borderId="0" applyFill="0" applyBorder="0" applyProtection="0">
      <alignment horizontal="right"/>
    </xf>
    <xf numFmtId="0" fontId="93" fillId="46" borderId="0" applyNumberFormat="0" applyBorder="0" applyAlignment="0" applyProtection="0">
      <alignment vertical="center"/>
    </xf>
    <xf numFmtId="0" fontId="0" fillId="0" borderId="0">
      <protection locked="0"/>
    </xf>
    <xf numFmtId="0" fontId="60" fillId="59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176" fontId="87" fillId="0" borderId="0" applyFont="0" applyFill="0" applyBorder="0" applyAlignment="0" applyProtection="0"/>
    <xf numFmtId="209" fontId="0" fillId="0" borderId="0" applyFont="0" applyFill="0" applyBorder="0" applyAlignment="0" applyProtection="0"/>
    <xf numFmtId="0" fontId="0" fillId="0" borderId="0"/>
    <xf numFmtId="220" fontId="48" fillId="0" borderId="0" applyFont="0" applyFill="0" applyBorder="0" applyAlignment="0" applyProtection="0"/>
    <xf numFmtId="0" fontId="49" fillId="0" borderId="0">
      <alignment vertical="center"/>
    </xf>
    <xf numFmtId="0" fontId="0" fillId="0" borderId="0"/>
    <xf numFmtId="0" fontId="0" fillId="0" borderId="0"/>
    <xf numFmtId="0" fontId="28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0" fillId="0" borderId="0"/>
    <xf numFmtId="0" fontId="10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>
      <alignment vertical="center"/>
    </xf>
    <xf numFmtId="0" fontId="44" fillId="51" borderId="0" applyNumberFormat="0" applyBorder="0" applyAlignment="0" applyProtection="0"/>
    <xf numFmtId="0" fontId="0" fillId="0" borderId="0">
      <protection locked="0"/>
    </xf>
    <xf numFmtId="210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48" fillId="0" borderId="0"/>
    <xf numFmtId="0" fontId="0" fillId="0" borderId="0"/>
    <xf numFmtId="0" fontId="48" fillId="0" borderId="0"/>
    <xf numFmtId="0" fontId="0" fillId="0" borderId="0">
      <protection locked="0"/>
    </xf>
    <xf numFmtId="0" fontId="0" fillId="0" borderId="0">
      <protection locked="0"/>
    </xf>
    <xf numFmtId="0" fontId="69" fillId="0" borderId="0"/>
    <xf numFmtId="221" fontId="49" fillId="62" borderId="0"/>
    <xf numFmtId="0" fontId="48" fillId="0" borderId="0"/>
    <xf numFmtId="0" fontId="0" fillId="0" borderId="0"/>
    <xf numFmtId="0" fontId="122" fillId="58" borderId="0" applyNumberFormat="0"/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28" fillId="0" borderId="0">
      <alignment vertical="center"/>
    </xf>
    <xf numFmtId="0" fontId="0" fillId="0" borderId="0"/>
    <xf numFmtId="0" fontId="48" fillId="0" borderId="0"/>
    <xf numFmtId="0" fontId="110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9" fillId="0" borderId="0"/>
    <xf numFmtId="0" fontId="123" fillId="63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52" fillId="64" borderId="0" applyNumberFormat="0" applyBorder="0" applyAlignment="0" applyProtection="0"/>
    <xf numFmtId="0" fontId="48" fillId="0" borderId="0"/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190" fontId="49" fillId="0" borderId="0" applyFont="0" applyFill="0" applyBorder="0" applyAlignment="0" applyProtection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69" fillId="0" borderId="0"/>
    <xf numFmtId="0" fontId="48" fillId="0" borderId="0"/>
    <xf numFmtId="181" fontId="124" fillId="0" borderId="0"/>
    <xf numFmtId="0" fontId="83" fillId="0" borderId="0">
      <alignment vertical="top"/>
    </xf>
    <xf numFmtId="0" fontId="0" fillId="0" borderId="0"/>
    <xf numFmtId="0" fontId="57" fillId="0" borderId="0"/>
    <xf numFmtId="0" fontId="49" fillId="0" borderId="0">
      <alignment vertical="center"/>
    </xf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69" fillId="0" borderId="0"/>
    <xf numFmtId="0" fontId="48" fillId="0" borderId="0"/>
    <xf numFmtId="0" fontId="49" fillId="0" borderId="0">
      <alignment vertical="center"/>
      <protection locked="0"/>
    </xf>
    <xf numFmtId="0" fontId="52" fillId="11" borderId="0" applyNumberFormat="0" applyBorder="0" applyAlignment="0" applyProtection="0"/>
    <xf numFmtId="0" fontId="48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105" fillId="9" borderId="1"/>
    <xf numFmtId="0" fontId="0" fillId="0" borderId="0"/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8" fillId="0" borderId="0"/>
    <xf numFmtId="183" fontId="0" fillId="0" borderId="0" applyFont="0" applyFill="0" applyBorder="0" applyAlignment="0" applyProtection="0"/>
    <xf numFmtId="0" fontId="123" fillId="66" borderId="0" applyNumberFormat="0" applyBorder="0" applyAlignment="0" applyProtection="0"/>
    <xf numFmtId="0" fontId="60" fillId="67" borderId="0" applyNumberFormat="0" applyBorder="0" applyAlignment="0" applyProtection="0">
      <alignment vertical="center"/>
    </xf>
    <xf numFmtId="0" fontId="0" fillId="0" borderId="0"/>
    <xf numFmtId="205" fontId="97" fillId="0" borderId="0" applyFill="0" applyBorder="0" applyProtection="0">
      <alignment horizontal="right"/>
    </xf>
    <xf numFmtId="179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8" fontId="125" fillId="0" borderId="0" applyFill="0" applyBorder="0" applyProtection="0">
      <alignment horizontal="center"/>
    </xf>
    <xf numFmtId="14" fontId="45" fillId="0" borderId="0">
      <alignment horizontal="center" wrapText="1"/>
      <protection locked="0"/>
    </xf>
    <xf numFmtId="0" fontId="60" fillId="60" borderId="0" applyNumberFormat="0" applyBorder="0" applyAlignment="0" applyProtection="0">
      <alignment vertical="center"/>
    </xf>
    <xf numFmtId="222" fontId="125" fillId="0" borderId="0" applyFill="0" applyBorder="0" applyProtection="0">
      <alignment horizontal="center"/>
    </xf>
    <xf numFmtId="211" fontId="97" fillId="0" borderId="0" applyFill="0" applyBorder="0" applyProtection="0">
      <alignment horizontal="right"/>
    </xf>
    <xf numFmtId="3" fontId="87" fillId="0" borderId="0" applyFont="0" applyFill="0" applyBorder="0" applyAlignment="0" applyProtection="0"/>
    <xf numFmtId="0" fontId="0" fillId="0" borderId="0"/>
    <xf numFmtId="197" fontId="126" fillId="0" borderId="0" applyFill="0" applyBorder="0" applyProtection="0">
      <alignment horizontal="right"/>
    </xf>
    <xf numFmtId="224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177" fontId="97" fillId="0" borderId="0" applyFill="0" applyBorder="0" applyProtection="0">
      <alignment horizontal="right"/>
    </xf>
    <xf numFmtId="0" fontId="48" fillId="0" borderId="0">
      <protection locked="0"/>
    </xf>
    <xf numFmtId="0" fontId="28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2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17" fillId="18" borderId="17">
      <protection locked="0"/>
    </xf>
    <xf numFmtId="0" fontId="37" fillId="12" borderId="0" applyNumberFormat="0" applyBorder="0" applyAlignment="0" applyProtection="0">
      <alignment vertical="center"/>
    </xf>
    <xf numFmtId="225" fontId="49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221" fontId="49" fillId="62" borderId="0"/>
    <xf numFmtId="0" fontId="109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196" fontId="0" fillId="0" borderId="0"/>
    <xf numFmtId="0" fontId="28" fillId="2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28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14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117" fillId="18" borderId="17">
      <protection locked="0"/>
    </xf>
    <xf numFmtId="0" fontId="112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110" fillId="67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60" fillId="67" borderId="0" applyNumberFormat="0" applyBorder="0" applyAlignment="0" applyProtection="0">
      <alignment vertical="center"/>
    </xf>
    <xf numFmtId="0" fontId="49" fillId="59" borderId="0" applyNumberFormat="0" applyBorder="0" applyAlignment="0" applyProtection="0"/>
    <xf numFmtId="0" fontId="28" fillId="0" borderId="0">
      <alignment vertical="center"/>
    </xf>
    <xf numFmtId="0" fontId="110" fillId="14" borderId="0" applyNumberFormat="0" applyBorder="0" applyAlignment="0" applyProtection="0">
      <alignment vertical="center"/>
    </xf>
    <xf numFmtId="0" fontId="110" fillId="48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226" fontId="85" fillId="0" borderId="0" applyFont="0" applyFill="0" applyBorder="0" applyAlignment="0" applyProtection="0"/>
    <xf numFmtId="0" fontId="60" fillId="5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221" fontId="49" fillId="69" borderId="0"/>
    <xf numFmtId="0" fontId="69" fillId="0" borderId="0">
      <protection locked="0"/>
    </xf>
    <xf numFmtId="0" fontId="65" fillId="17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49" fillId="70" borderId="0" applyNumberFormat="0" applyBorder="0" applyAlignment="0" applyProtection="0"/>
    <xf numFmtId="0" fontId="10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8" fontId="0" fillId="0" borderId="0"/>
    <xf numFmtId="0" fontId="47" fillId="52" borderId="0" applyNumberFormat="0" applyBorder="0" applyAlignment="0" applyProtection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229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54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209" fontId="0" fillId="0" borderId="0" applyFill="0" applyBorder="0" applyAlignment="0"/>
    <xf numFmtId="0" fontId="47" fillId="7" borderId="0" applyNumberFormat="0" applyBorder="0" applyAlignment="0" applyProtection="0"/>
    <xf numFmtId="0" fontId="52" fillId="73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41" fontId="97" fillId="0" borderId="0" applyFont="0" applyFill="0" applyBorder="0" applyAlignment="0" applyProtection="0"/>
    <xf numFmtId="0" fontId="105" fillId="61" borderId="1"/>
    <xf numFmtId="0" fontId="52" fillId="74" borderId="0" applyNumberFormat="0" applyBorder="0" applyAlignment="0" applyProtection="0"/>
    <xf numFmtId="0" fontId="103" fillId="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28" fontId="83" fillId="0" borderId="0" applyFill="0" applyBorder="0" applyAlignment="0"/>
    <xf numFmtId="223" fontId="48" fillId="0" borderId="0" applyFill="0" applyBorder="0" applyAlignment="0"/>
    <xf numFmtId="209" fontId="0" fillId="0" borderId="0" applyFill="0" applyBorder="0" applyAlignment="0"/>
    <xf numFmtId="204" fontId="0" fillId="0" borderId="0" applyFill="0" applyBorder="0" applyAlignment="0"/>
    <xf numFmtId="9" fontId="69" fillId="0" borderId="0" applyFont="0" applyFill="0" applyBorder="0" applyAlignment="0" applyProtection="0"/>
    <xf numFmtId="209" fontId="0" fillId="0" borderId="0" applyFill="0" applyBorder="0" applyAlignment="0"/>
    <xf numFmtId="9" fontId="67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9" borderId="14" applyNumberFormat="0" applyAlignment="0" applyProtection="0">
      <alignment vertical="center"/>
    </xf>
    <xf numFmtId="0" fontId="130" fillId="53" borderId="31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1" fillId="0" borderId="34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133" fillId="0" borderId="35"/>
    <xf numFmtId="0" fontId="48" fillId="0" borderId="0" applyFill="0" applyBorder="0">
      <alignment horizontal="right"/>
    </xf>
    <xf numFmtId="198" fontId="0" fillId="0" borderId="0"/>
    <xf numFmtId="198" fontId="0" fillId="0" borderId="0"/>
    <xf numFmtId="0" fontId="134" fillId="0" borderId="30" applyNumberFormat="0" applyFill="0" applyAlignment="0" applyProtection="0">
      <alignment vertical="center"/>
    </xf>
    <xf numFmtId="198" fontId="0" fillId="0" borderId="0"/>
    <xf numFmtId="41" fontId="0" fillId="0" borderId="0" applyFont="0" applyFill="0" applyBorder="0" applyAlignment="0" applyProtection="0"/>
    <xf numFmtId="0" fontId="0" fillId="0" borderId="0"/>
    <xf numFmtId="0" fontId="57" fillId="0" borderId="0"/>
    <xf numFmtId="0" fontId="105" fillId="9" borderId="1"/>
    <xf numFmtId="195" fontId="0" fillId="0" borderId="0" applyFont="0" applyFill="0" applyBorder="0" applyAlignment="0" applyProtection="0"/>
    <xf numFmtId="227" fontId="97" fillId="0" borderId="0"/>
    <xf numFmtId="178" fontId="85" fillId="0" borderId="0" applyFont="0" applyFill="0" applyBorder="0" applyAlignment="0" applyProtection="0"/>
    <xf numFmtId="195" fontId="0" fillId="0" borderId="0" applyFill="0" applyBorder="0" applyAlignment="0"/>
    <xf numFmtId="39" fontId="85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35" fillId="0" borderId="0" applyProtection="0"/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184" fontId="48" fillId="0" borderId="0" applyFont="0" applyFill="0" applyBorder="0" applyAlignment="0" applyProtection="0"/>
    <xf numFmtId="195" fontId="0" fillId="0" borderId="0" applyFill="0" applyBorder="0" applyAlignment="0"/>
    <xf numFmtId="0" fontId="65" fillId="17" borderId="0" applyNumberFormat="0" applyBorder="0" applyAlignment="0" applyProtection="0">
      <alignment vertical="center"/>
    </xf>
    <xf numFmtId="231" fontId="97" fillId="0" borderId="0"/>
    <xf numFmtId="0" fontId="136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7" fillId="0" borderId="0" applyNumberFormat="0" applyAlignment="0"/>
    <xf numFmtId="232" fontId="85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3" fillId="0" borderId="0" applyFill="0" applyBorder="0" applyAlignment="0"/>
    <xf numFmtId="0" fontId="118" fillId="0" borderId="0"/>
    <xf numFmtId="0" fontId="65" fillId="6" borderId="0" applyNumberFormat="0" applyBorder="0" applyAlignment="0" applyProtection="0">
      <alignment vertical="center"/>
    </xf>
    <xf numFmtId="15" fontId="87" fillId="0" borderId="0"/>
    <xf numFmtId="230" fontId="97" fillId="0" borderId="0"/>
    <xf numFmtId="204" fontId="0" fillId="0" borderId="0" applyFill="0" applyBorder="0" applyAlignment="0"/>
    <xf numFmtId="209" fontId="0" fillId="0" borderId="0" applyFill="0" applyBorder="0" applyAlignment="0"/>
    <xf numFmtId="0" fontId="112" fillId="24" borderId="0" applyNumberFormat="0" applyBorder="0" applyAlignment="0" applyProtection="0">
      <alignment vertical="center"/>
    </xf>
    <xf numFmtId="192" fontId="49" fillId="0" borderId="0" applyFont="0" applyFill="0" applyBorder="0" applyAlignment="0" applyProtection="0"/>
    <xf numFmtId="0" fontId="110" fillId="7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" fontId="135" fillId="0" borderId="0" applyProtection="0"/>
    <xf numFmtId="193" fontId="118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139" fillId="0" borderId="0">
      <alignment horizontal="left"/>
    </xf>
    <xf numFmtId="0" fontId="98" fillId="0" borderId="36" applyNumberFormat="0" applyAlignment="0" applyProtection="0">
      <alignment horizontal="left" vertical="center"/>
    </xf>
    <xf numFmtId="0" fontId="140" fillId="0" borderId="0" applyProtection="0"/>
    <xf numFmtId="0" fontId="53" fillId="12" borderId="0" applyNumberFormat="0" applyBorder="0" applyAlignment="0" applyProtection="0">
      <alignment vertical="center"/>
    </xf>
    <xf numFmtId="0" fontId="98" fillId="0" borderId="0" applyProtection="0"/>
    <xf numFmtId="38" fontId="1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10" fontId="105" fillId="77" borderId="1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60" fillId="57" borderId="0" applyNumberFormat="0" applyBorder="0" applyAlignment="0" applyProtection="0">
      <alignment vertical="center"/>
    </xf>
    <xf numFmtId="178" fontId="142" fillId="62" borderId="0"/>
    <xf numFmtId="0" fontId="49" fillId="46" borderId="14" applyNumberFormat="0" applyAlignment="0" applyProtection="0"/>
    <xf numFmtId="0" fontId="0" fillId="0" borderId="0"/>
    <xf numFmtId="0" fontId="65" fillId="6" borderId="0" applyNumberFormat="0" applyBorder="0" applyAlignment="0" applyProtection="0">
      <alignment vertical="center"/>
    </xf>
    <xf numFmtId="0" fontId="28" fillId="77" borderId="37" applyNumberFormat="0" applyFont="0" applyAlignment="0" applyProtection="0">
      <alignment vertical="center"/>
    </xf>
    <xf numFmtId="0" fontId="49" fillId="55" borderId="0" applyNumberFormat="0" applyFont="0" applyBorder="0" applyAlignment="0" applyProtection="0">
      <alignment horizontal="right"/>
    </xf>
    <xf numFmtId="38" fontId="143" fillId="0" borderId="0"/>
    <xf numFmtId="38" fontId="132" fillId="0" borderId="0"/>
    <xf numFmtId="0" fontId="65" fillId="17" borderId="0" applyNumberFormat="0" applyBorder="0" applyAlignment="0" applyProtection="0">
      <alignment vertical="center"/>
    </xf>
    <xf numFmtId="0" fontId="49" fillId="3" borderId="27" applyNumberFormat="0" applyAlignment="0" applyProtection="0"/>
    <xf numFmtId="0" fontId="65" fillId="6" borderId="0" applyNumberFormat="0" applyBorder="0" applyAlignment="0" applyProtection="0">
      <alignment vertical="center"/>
    </xf>
    <xf numFmtId="0" fontId="97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5" fillId="0" borderId="38" applyProtection="0"/>
    <xf numFmtId="209" fontId="0" fillId="0" borderId="0" applyFill="0" applyBorder="0" applyAlignment="0"/>
    <xf numFmtId="37" fontId="94" fillId="0" borderId="0"/>
    <xf numFmtId="178" fontId="144" fillId="69" borderId="0"/>
    <xf numFmtId="0" fontId="103" fillId="17" borderId="0" applyNumberFormat="0" applyBorder="0" applyAlignment="0" applyProtection="0">
      <alignment vertical="center"/>
    </xf>
    <xf numFmtId="221" fontId="49" fillId="69" borderId="0"/>
    <xf numFmtId="0" fontId="49" fillId="0" borderId="0">
      <alignment vertical="center"/>
    </xf>
    <xf numFmtId="38" fontId="87" fillId="0" borderId="0" applyFont="0" applyFill="0" applyBorder="0" applyAlignment="0" applyProtection="0"/>
    <xf numFmtId="186" fontId="0" fillId="0" borderId="0" applyFont="0" applyFill="0" applyBorder="0" applyAlignment="0" applyProtection="0"/>
    <xf numFmtId="215" fontId="87" fillId="0" borderId="0" applyFont="0" applyFill="0" applyBorder="0" applyAlignment="0" applyProtection="0"/>
    <xf numFmtId="0" fontId="97" fillId="0" borderId="0"/>
    <xf numFmtId="37" fontId="94" fillId="0" borderId="0"/>
    <xf numFmtId="0" fontId="65" fillId="17" borderId="0" applyNumberFormat="0" applyBorder="0" applyAlignment="0" applyProtection="0">
      <alignment vertical="center"/>
    </xf>
    <xf numFmtId="37" fontId="94" fillId="0" borderId="0"/>
    <xf numFmtId="37" fontId="94" fillId="0" borderId="0"/>
    <xf numFmtId="9" fontId="145" fillId="0" borderId="0" applyFont="0" applyFill="0" applyBorder="0" applyAlignment="0" applyProtection="0"/>
    <xf numFmtId="0" fontId="142" fillId="0" borderId="0"/>
    <xf numFmtId="0" fontId="28" fillId="77" borderId="37" applyNumberFormat="0" applyFont="0" applyAlignment="0" applyProtection="0">
      <alignment vertical="center"/>
    </xf>
    <xf numFmtId="0" fontId="146" fillId="9" borderId="27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189" fontId="0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95" fontId="0" fillId="0" borderId="0" applyFill="0" applyBorder="0" applyAlignment="0"/>
    <xf numFmtId="0" fontId="123" fillId="78" borderId="0" applyNumberFormat="0" applyBorder="0" applyAlignment="0" applyProtection="0"/>
    <xf numFmtId="0" fontId="65" fillId="6" borderId="0" applyNumberFormat="0" applyBorder="0" applyAlignment="0" applyProtection="0">
      <alignment vertical="center"/>
    </xf>
    <xf numFmtId="204" fontId="0" fillId="0" borderId="0" applyFill="0" applyBorder="0" applyAlignment="0"/>
    <xf numFmtId="209" fontId="0" fillId="0" borderId="0" applyFill="0" applyBorder="0" applyAlignment="0"/>
    <xf numFmtId="4" fontId="59" fillId="0" borderId="0">
      <alignment horizontal="right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9" fillId="0" borderId="35">
      <alignment horizontal="center"/>
    </xf>
    <xf numFmtId="0" fontId="108" fillId="49" borderId="0" applyNumberFormat="0" applyBorder="0" applyAlignment="0" applyProtection="0"/>
    <xf numFmtId="0" fontId="87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18" fontId="49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50" fillId="0" borderId="0">
      <alignment horizontal="left"/>
    </xf>
    <xf numFmtId="43" fontId="105" fillId="0" borderId="39"/>
    <xf numFmtId="0" fontId="46" fillId="0" borderId="0"/>
    <xf numFmtId="0" fontId="133" fillId="0" borderId="0"/>
    <xf numFmtId="0" fontId="0" fillId="0" borderId="0"/>
    <xf numFmtId="0" fontId="142" fillId="0" borderId="0"/>
    <xf numFmtId="0" fontId="49" fillId="18" borderId="17">
      <protection locked="0"/>
    </xf>
    <xf numFmtId="0" fontId="49" fillId="0" borderId="0">
      <alignment vertical="center"/>
    </xf>
    <xf numFmtId="0" fontId="117" fillId="18" borderId="17">
      <protection locked="0"/>
    </xf>
    <xf numFmtId="0" fontId="117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151" fillId="0" borderId="0" applyNumberFormat="0" applyFill="0" applyBorder="0" applyAlignment="0" applyProtection="0"/>
    <xf numFmtId="49" fontId="83" fillId="0" borderId="0" applyFill="0" applyBorder="0" applyAlignment="0"/>
    <xf numFmtId="217" fontId="83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4" fontId="0" fillId="0" borderId="0" applyFill="0" applyBorder="0" applyAlignment="0"/>
    <xf numFmtId="235" fontId="48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51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0" fontId="48" fillId="0" borderId="0"/>
    <xf numFmtId="0" fontId="65" fillId="17" borderId="0" applyNumberFormat="0" applyBorder="0" applyAlignment="0" applyProtection="0">
      <alignment vertical="center"/>
    </xf>
    <xf numFmtId="0" fontId="0" fillId="0" borderId="0"/>
    <xf numFmtId="183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52" fillId="0" borderId="32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24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54" fillId="0" borderId="0"/>
    <xf numFmtId="0" fontId="0" fillId="0" borderId="33" applyNumberFormat="0" applyFill="0" applyProtection="0">
      <alignment horizontal="right"/>
    </xf>
    <xf numFmtId="0" fontId="119" fillId="0" borderId="32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0" fillId="0" borderId="24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55" fillId="0" borderId="33" applyNumberFormat="0" applyFill="0" applyProtection="0">
      <alignment horizontal="center"/>
    </xf>
    <xf numFmtId="0" fontId="44" fillId="6" borderId="0" applyNumberFormat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15" applyNumberFormat="0" applyFill="0" applyProtection="0">
      <alignment horizontal="center"/>
    </xf>
    <xf numFmtId="0" fontId="112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11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59" fillId="0" borderId="0"/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/>
    <xf numFmtId="0" fontId="9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1" fillId="23" borderId="14" applyNumberFormat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73" fillId="23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23" fillId="0" borderId="0" applyFill="0" applyBorder="0" applyAlignment="0"/>
    <xf numFmtId="0" fontId="65" fillId="17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7" fillId="0" borderId="0"/>
    <xf numFmtId="0" fontId="44" fillId="17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30" fillId="53" borderId="31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7" fillId="0" borderId="15" applyNumberFormat="0" applyFill="0" applyProtection="0">
      <alignment horizontal="left"/>
    </xf>
    <xf numFmtId="0" fontId="165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6" fillId="0" borderId="0"/>
    <xf numFmtId="0" fontId="60" fillId="7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6" fillId="9" borderId="27" applyNumberFormat="0" applyAlignment="0" applyProtection="0">
      <alignment vertical="center"/>
    </xf>
    <xf numFmtId="1" fontId="0" fillId="0" borderId="15" applyFill="0" applyProtection="0">
      <alignment horizontal="center"/>
    </xf>
    <xf numFmtId="1" fontId="158" fillId="0" borderId="1">
      <alignment vertical="center"/>
      <protection locked="0"/>
    </xf>
    <xf numFmtId="203" fontId="113" fillId="0" borderId="0" applyFont="0" applyFill="0" applyBorder="0" applyAlignment="0" applyProtection="0"/>
    <xf numFmtId="0" fontId="49" fillId="0" borderId="25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99" fontId="158" fillId="0" borderId="1">
      <alignment vertical="center"/>
      <protection locked="0"/>
    </xf>
    <xf numFmtId="199" fontId="158" fillId="0" borderId="1">
      <alignment vertical="center"/>
      <protection locked="0"/>
    </xf>
    <xf numFmtId="0" fontId="57" fillId="0" borderId="0"/>
    <xf numFmtId="0" fontId="87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9" fillId="77" borderId="37" applyNumberFormat="0" applyFont="0" applyAlignment="0" applyProtection="0">
      <alignment vertical="center"/>
    </xf>
    <xf numFmtId="0" fontId="0" fillId="0" borderId="1" applyNumberFormat="0"/>
    <xf numFmtId="0" fontId="0" fillId="0" borderId="1" applyNumberFormat="0"/>
    <xf numFmtId="201" fontId="129" fillId="0" borderId="0" applyFont="0" applyFill="0" applyBorder="0" applyAlignment="0" applyProtection="0"/>
    <xf numFmtId="236" fontId="12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/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0" xfId="0" applyFont="1" applyBorder="1" applyAlignment="1" applyProtection="1"/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238" fontId="29" fillId="0" borderId="5" xfId="0" applyNumberFormat="1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 applyProtection="1">
      <alignment horizontal="left" vertical="center" wrapText="1"/>
    </xf>
    <xf numFmtId="49" fontId="29" fillId="0" borderId="5" xfId="0" applyNumberFormat="1" applyFont="1" applyFill="1" applyBorder="1" applyAlignment="1" applyProtection="1">
      <alignment horizontal="center" vertical="center"/>
    </xf>
    <xf numFmtId="237" fontId="29" fillId="0" borderId="5" xfId="0" applyNumberFormat="1" applyFont="1" applyFill="1" applyBorder="1" applyAlignment="1" applyProtection="1">
      <alignment horizontal="right" vertical="center"/>
    </xf>
    <xf numFmtId="238" fontId="24" fillId="0" borderId="5" xfId="0" applyNumberFormat="1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 indent="2"/>
    </xf>
    <xf numFmtId="49" fontId="23" fillId="0" borderId="1" xfId="0" applyNumberFormat="1" applyFont="1" applyFill="1" applyBorder="1" applyAlignment="1">
      <alignment horizontal="left" vertical="center" wrapText="1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49" fontId="23" fillId="0" borderId="6" xfId="0" applyNumberFormat="1" applyFont="1" applyFill="1" applyBorder="1" applyAlignment="1">
      <alignment horizontal="left" vertical="center" wrapText="1" indent="2"/>
    </xf>
    <xf numFmtId="49" fontId="23" fillId="0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30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 applyProtection="1">
      <alignment horizontal="left" vertical="center"/>
    </xf>
    <xf numFmtId="0" fontId="23" fillId="0" borderId="1" xfId="903" applyNumberFormat="1" applyFont="1" applyFill="1" applyBorder="1" applyAlignment="1">
      <alignment horizontal="right" vertical="center" wrapText="1"/>
    </xf>
    <xf numFmtId="239" fontId="24" fillId="0" borderId="1" xfId="924" applyNumberFormat="1" applyFont="1" applyFill="1" applyBorder="1" applyAlignment="1" applyProtection="1">
      <alignment horizontal="right" vertical="center" wrapText="1"/>
    </xf>
    <xf numFmtId="239" fontId="31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 applyProtection="1"/>
    <xf numFmtId="0" fontId="0" fillId="0" borderId="6" xfId="0" applyBorder="1" applyAlignment="1">
      <alignment horizontal="left" vertical="center" shrinkToFit="1"/>
    </xf>
    <xf numFmtId="49" fontId="24" fillId="0" borderId="6" xfId="0" applyNumberFormat="1" applyFont="1" applyFill="1" applyBorder="1" applyAlignment="1" applyProtection="1">
      <alignment horizontal="left" vertical="center"/>
    </xf>
    <xf numFmtId="0" fontId="23" fillId="0" borderId="6" xfId="0" applyFont="1" applyBorder="1" applyAlignment="1">
      <alignment horizontal="left" vertical="center" shrinkToFi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 shrinkToFit="1"/>
    </xf>
    <xf numFmtId="239" fontId="29" fillId="0" borderId="1" xfId="0" applyNumberFormat="1" applyFont="1" applyFill="1" applyBorder="1" applyAlignment="1" applyProtection="1">
      <alignment horizontal="right" vertical="center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239" fontId="24" fillId="0" borderId="1" xfId="0" applyNumberFormat="1" applyFont="1" applyFill="1" applyBorder="1" applyAlignment="1" applyProtection="1">
      <alignment horizontal="right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239" fontId="24" fillId="0" borderId="1" xfId="696" applyNumberFormat="1" applyFont="1" applyFill="1" applyBorder="1" applyAlignment="1" applyProtection="1">
      <alignment horizontal="right" vertical="center" wrapText="1"/>
    </xf>
    <xf numFmtId="0" fontId="32" fillId="0" borderId="7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9" fillId="0" borderId="5" xfId="0" applyFont="1" applyFill="1" applyBorder="1" applyAlignment="1" applyProtection="1">
      <alignment horizontal="left" vertical="center"/>
    </xf>
    <xf numFmtId="239" fontId="29" fillId="0" borderId="5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left" vertical="center"/>
    </xf>
    <xf numFmtId="239" fontId="24" fillId="0" borderId="1" xfId="696" applyNumberFormat="1" applyFont="1" applyFill="1" applyBorder="1" applyAlignment="1" applyProtection="1">
      <alignment vertical="center"/>
    </xf>
    <xf numFmtId="239" fontId="24" fillId="0" borderId="5" xfId="0" applyNumberFormat="1" applyFont="1" applyFill="1" applyBorder="1" applyAlignment="1" applyProtection="1">
      <alignment horizontal="right" vertical="center" wrapText="1"/>
    </xf>
    <xf numFmtId="0" fontId="24" fillId="0" borderId="5" xfId="0" applyFont="1" applyFill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239" fontId="24" fillId="0" borderId="5" xfId="0" applyNumberFormat="1" applyFont="1" applyBorder="1" applyAlignment="1" applyProtection="1">
      <alignment horizontal="right" vertical="center" wrapText="1"/>
    </xf>
    <xf numFmtId="0" fontId="24" fillId="0" borderId="5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2" fillId="0" borderId="0" xfId="925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7" fontId="29" fillId="0" borderId="1" xfId="0" applyNumberFormat="1" applyFont="1" applyFill="1" applyBorder="1" applyAlignment="1" applyProtection="1">
      <alignment horizontal="right" vertical="center" wrapText="1"/>
    </xf>
    <xf numFmtId="237" fontId="0" fillId="0" borderId="0" xfId="0" applyNumberFormat="1"/>
    <xf numFmtId="0" fontId="24" fillId="0" borderId="0" xfId="696" applyFont="1" applyBorder="1" applyAlignment="1" applyProtection="1">
      <alignment vertical="center"/>
    </xf>
    <xf numFmtId="0" fontId="24" fillId="0" borderId="1" xfId="696" applyFont="1" applyFill="1" applyBorder="1" applyAlignment="1" applyProtection="1">
      <alignment vertical="center"/>
    </xf>
    <xf numFmtId="239" fontId="34" fillId="0" borderId="1" xfId="0" applyNumberFormat="1" applyFont="1" applyFill="1" applyBorder="1" applyAlignment="1">
      <alignment horizontal="right" vertical="center"/>
    </xf>
    <xf numFmtId="0" fontId="24" fillId="0" borderId="1" xfId="696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9" fillId="0" borderId="1" xfId="696" applyFont="1" applyFill="1" applyBorder="1" applyAlignment="1" applyProtection="1">
      <alignment horizontal="center" vertical="center"/>
    </xf>
    <xf numFmtId="0" fontId="0" fillId="0" borderId="0" xfId="696" applyFill="1"/>
    <xf numFmtId="0" fontId="20" fillId="0" borderId="0" xfId="696" applyFont="1" applyBorder="1" applyAlignment="1" applyProtection="1"/>
    <xf numFmtId="0" fontId="0" fillId="0" borderId="0" xfId="696"/>
    <xf numFmtId="0" fontId="27" fillId="0" borderId="0" xfId="696" applyFont="1" applyBorder="1" applyAlignment="1" applyProtection="1">
      <alignment vertical="center" wrapText="1"/>
    </xf>
    <xf numFmtId="0" fontId="22" fillId="0" borderId="0" xfId="696" applyFont="1" applyBorder="1" applyAlignment="1" applyProtection="1">
      <alignment horizontal="center" vertical="center"/>
    </xf>
    <xf numFmtId="0" fontId="24" fillId="0" borderId="0" xfId="696" applyFont="1" applyBorder="1" applyAlignment="1" applyProtection="1"/>
    <xf numFmtId="0" fontId="24" fillId="0" borderId="0" xfId="696" applyFont="1" applyBorder="1" applyAlignment="1" applyProtection="1">
      <alignment horizontal="right" vertical="center"/>
    </xf>
    <xf numFmtId="0" fontId="29" fillId="0" borderId="1" xfId="696" applyFont="1" applyBorder="1" applyAlignment="1" applyProtection="1">
      <alignment horizontal="center" vertical="center"/>
    </xf>
    <xf numFmtId="239" fontId="24" fillId="0" borderId="1" xfId="696" applyNumberFormat="1" applyFont="1" applyFill="1" applyBorder="1" applyAlignment="1" applyProtection="1">
      <alignment horizontal="right" vertical="center"/>
    </xf>
    <xf numFmtId="0" fontId="20" fillId="0" borderId="0" xfId="696" applyFont="1" applyFill="1" applyBorder="1" applyAlignment="1" applyProtection="1"/>
    <xf numFmtId="239" fontId="20" fillId="0" borderId="0" xfId="696" applyNumberFormat="1" applyFont="1" applyFill="1" applyBorder="1" applyAlignment="1" applyProtection="1"/>
    <xf numFmtId="239" fontId="24" fillId="0" borderId="1" xfId="696" applyNumberFormat="1" applyFont="1" applyBorder="1" applyAlignment="1" applyProtection="1">
      <alignment horizontal="right" vertical="center"/>
    </xf>
    <xf numFmtId="239" fontId="24" fillId="0" borderId="1" xfId="696" applyNumberFormat="1" applyFont="1" applyBorder="1" applyAlignment="1" applyProtection="1">
      <alignment vertical="center"/>
    </xf>
    <xf numFmtId="239" fontId="24" fillId="0" borderId="1" xfId="696" applyNumberFormat="1" applyFont="1" applyBorder="1" applyAlignment="1" applyProtection="1">
      <alignment horizontal="right" vertical="center" wrapText="1"/>
    </xf>
    <xf numFmtId="239" fontId="29" fillId="0" borderId="1" xfId="696" applyNumberFormat="1" applyFont="1" applyFill="1" applyBorder="1" applyAlignment="1" applyProtection="1">
      <alignment horizontal="right" vertical="center" wrapText="1"/>
    </xf>
    <xf numFmtId="239" fontId="29" fillId="0" borderId="1" xfId="696" applyNumberFormat="1" applyFont="1" applyFill="1" applyBorder="1" applyAlignment="1" applyProtection="1">
      <alignment horizontal="center" vertical="center"/>
    </xf>
    <xf numFmtId="237" fontId="24" fillId="0" borderId="1" xfId="696" applyNumberFormat="1" applyFont="1" applyFill="1" applyBorder="1" applyAlignment="1" applyProtection="1">
      <alignment horizontal="right" vertical="center" wrapText="1"/>
    </xf>
    <xf numFmtId="239" fontId="24" fillId="0" borderId="1" xfId="696" applyNumberFormat="1" applyFont="1" applyFill="1" applyBorder="1" applyAlignment="1" applyProtection="1"/>
    <xf numFmtId="0" fontId="35" fillId="0" borderId="0" xfId="0" applyFont="1" applyBorder="1" applyAlignment="1" applyProtection="1">
      <alignment horizontal="left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6" fillId="0" borderId="9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6" fillId="0" borderId="11" xfId="0" applyFont="1" applyBorder="1" applyAlignment="1" applyProtection="1"/>
    <xf numFmtId="0" fontId="21" fillId="0" borderId="12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/>
    </xf>
    <xf numFmtId="0" fontId="39" fillId="0" borderId="0" xfId="0" applyFont="1" applyBorder="1" applyAlignment="1" applyProtection="1">
      <alignment vertical="center"/>
    </xf>
  </cellXfs>
  <cellStyles count="1040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60% - 强调文字颜色 2" xfId="38" builtinId="36"/>
    <cellStyle name="Entered" xfId="39"/>
    <cellStyle name="差_2007年政法部门业务指标" xfId="40"/>
    <cellStyle name="差_教师绩效工资测算表（离退休按各地上报数测算）2009年1月1日" xfId="41"/>
    <cellStyle name="标题 4" xfId="42" builtinId="19"/>
    <cellStyle name="百分比 7" xfId="43"/>
    <cellStyle name="警告文本" xfId="44" builtinId="11"/>
    <cellStyle name="差_指标五" xfId="45"/>
    <cellStyle name="好_奖励补助测算5.23新" xfId="46"/>
    <cellStyle name="差_奖励补助测算5.22测试" xfId="47"/>
    <cellStyle name="标题" xfId="48" builtinId="15"/>
    <cellStyle name="Currency$[0]" xfId="49"/>
    <cellStyle name="常规 5 2" xfId="50"/>
    <cellStyle name="Calc Units (0)" xfId="51"/>
    <cellStyle name="t_HVAC Equipment (3)_2013年部门预算车辆情况统计表" xfId="52"/>
    <cellStyle name="解释性文本" xfId="53" builtinId="53"/>
    <cellStyle name="_国贸底稿zhj" xfId="54"/>
    <cellStyle name="标题 1" xfId="55" builtinId="16"/>
    <cellStyle name="百分比 4" xfId="56"/>
    <cellStyle name="常规 2_2011年战略性业务激励费用挂价表（0301）" xfId="57"/>
    <cellStyle name="0%" xfId="58"/>
    <cellStyle name="标题 2" xfId="59" builtinId="17"/>
    <cellStyle name="百分比 5" xfId="60"/>
    <cellStyle name="60% - 强调文字颜色 1" xfId="61" builtinId="32"/>
    <cellStyle name="Accent6_2013年部门预算车辆情况统计表" xfId="62"/>
    <cellStyle name="标题 3" xfId="63" builtinId="18"/>
    <cellStyle name="百分比 6" xfId="64"/>
    <cellStyle name="桁区切り_１１月価格表" xfId="65"/>
    <cellStyle name="60% - 强调文字颜色 4" xfId="66" builtinId="44"/>
    <cellStyle name="_ZMN-赵王宾馆底稿" xfId="67"/>
    <cellStyle name="输出" xfId="68" builtinId="21"/>
    <cellStyle name="好_Book1_1_项目支出明细表科室第二稿(汇报郭局长修改后）" xfId="69"/>
    <cellStyle name="常规 26" xfId="70"/>
    <cellStyle name="Input" xfId="71"/>
    <cellStyle name="_ET_STYLE_NoName_00__Book1_2013年部门预算车辆情况统计表" xfId="72"/>
    <cellStyle name="?? 2" xfId="73"/>
    <cellStyle name="计算" xfId="74" builtinId="22"/>
    <cellStyle name="标Ƙ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好_三季度－表二" xfId="81"/>
    <cellStyle name="Currency [0]" xfId="82"/>
    <cellStyle name="强调文字颜色 2" xfId="83" builtinId="33"/>
    <cellStyle name="Accent3_2013年部门预算车辆情况统计表" xfId="84"/>
    <cellStyle name="_long term loan - others 300504" xfId="85"/>
    <cellStyle name="_1123试算平衡表（模板）（马雪泉）" xfId="86"/>
    <cellStyle name="_2007年一季报(待披露0422)" xfId="87"/>
    <cellStyle name="差_教育厅提供义务教育及高中教师人数（2009年1月6日）" xfId="88"/>
    <cellStyle name="链接单元格" xfId="89" builtinId="24"/>
    <cellStyle name="Enter Units (0)" xfId="90"/>
    <cellStyle name="差_Book2" xfId="91"/>
    <cellStyle name="汇总" xfId="92" builtinId="25"/>
    <cellStyle name="好" xfId="93" builtinId="26"/>
    <cellStyle name="20% - 强调文字颜色 3 3" xfId="94"/>
    <cellStyle name="Heading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差_Book1_Book1_1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F3" xfId="128"/>
    <cellStyle name="差_Book1_Book1_2" xfId="129"/>
    <cellStyle name="40% - 强调文字颜色 6" xfId="130" builtinId="51"/>
    <cellStyle name="_弱电系统设备配置报价清单" xfId="131"/>
    <cellStyle name="だ[0]_PLDT" xfId="132"/>
    <cellStyle name="适中 2" xfId="133"/>
    <cellStyle name="1" xfId="134"/>
    <cellStyle name="好_业务工作量指标" xfId="135"/>
    <cellStyle name="60% - 强调文字颜色 6" xfId="136" builtinId="52"/>
    <cellStyle name="????_Analysis of Loans" xfId="137"/>
    <cellStyle name="好_Book1_表2" xfId="138"/>
    <cellStyle name="好_云南省2008年中小学教职工情况（教育厅提供20090101加工整理）" xfId="139"/>
    <cellStyle name="好_县级公安机关公用经费标准奖励测算方案（定稿）" xfId="140"/>
    <cellStyle name="??_????????" xfId="141"/>
    <cellStyle name="Calc Percent (0)" xfId="142"/>
    <cellStyle name="?? 3" xfId="143"/>
    <cellStyle name="?? [0.00]_Analysis of Loans" xfId="144"/>
    <cellStyle name="Comma  - Style7" xfId="145"/>
    <cellStyle name="?? 2_2011年战略性业务激励费用挂价表（0301）" xfId="146"/>
    <cellStyle name="t_项目支出明细表科室第二稿(汇报郭局长修改后）" xfId="147"/>
    <cellStyle name="?_临夏市_7" xfId="148"/>
    <cellStyle name="常规 7 2 2 2" xfId="149"/>
    <cellStyle name="_x0007_" xfId="150"/>
    <cellStyle name="差_2009年一般性转移支付标准工资_奖励补助测算7.25 (version 1) (version 1)" xfId="151"/>
    <cellStyle name="?" xfId="152"/>
    <cellStyle name="_ET_STYLE_NoName_00__Book1_1_项目支出明细表科室第二稿(汇报郭局长修改后）" xfId="153"/>
    <cellStyle name="_Book1" xfId="154"/>
    <cellStyle name="常规 2 7 2" xfId="155"/>
    <cellStyle name="??" xfId="156"/>
    <cellStyle name="Accent4 - 60%" xfId="157"/>
    <cellStyle name="捠壿 [0.00]_Region Orders (2)" xfId="158"/>
    <cellStyle name="常规 11_修改—3.25日市政府常务会定—2015年市级部门预算表(4.17)" xfId="159"/>
    <cellStyle name="常规 20 2 2" xfId="160"/>
    <cellStyle name="?? [0]" xfId="161"/>
    <cellStyle name="烹拳_ +Foil &amp; -FOIL &amp; PAPER" xfId="162"/>
    <cellStyle name="Percent[2]" xfId="163"/>
    <cellStyle name="no dec 2" xfId="164"/>
    <cellStyle name="???? [0.00]_Analysis of Loans" xfId="165"/>
    <cellStyle name="style2" xfId="166"/>
    <cellStyle name="60% - 强调文字颜色 3 3" xfId="167"/>
    <cellStyle name="砯刽 [0]_PLDT" xfId="168"/>
    <cellStyle name="_建会〔2007〕209号附件：核算码与COA段值映射关系表" xfId="169"/>
    <cellStyle name="?_临夏市_5" xfId="170"/>
    <cellStyle name="常规 3 3 3" xfId="171"/>
    <cellStyle name="ColLevel_0" xfId="172"/>
    <cellStyle name="Calc Currency (0) 2" xfId="173"/>
    <cellStyle name="?鹎%U龡&amp;H?_x0008__x001c__x001c_?_x0007__x0001__x0001_" xfId="174"/>
    <cellStyle name="_KPMG original version_(中企华)审计评估联合申报明细表.V1" xfId="175"/>
    <cellStyle name="差_2006年水利统计指标统计表" xfId="176"/>
    <cellStyle name="@_text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_2007年综合经营计划表样(计划处20061016)" xfId="193"/>
    <cellStyle name="常规 17 2" xfId="194"/>
    <cellStyle name="_~1542229" xfId="195"/>
    <cellStyle name="_~1723196" xfId="196"/>
    <cellStyle name="KPMG Heading 3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category" xfId="226"/>
    <cellStyle name="_2006年报表调整-常林股份公司(本部)" xfId="227"/>
    <cellStyle name="_2005年综合经营计划表（调整后公式）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0.00%" xfId="239"/>
    <cellStyle name="_2007年KPI计划分解表(部门上报样表)" xfId="240"/>
    <cellStyle name="Grey" xfId="241"/>
    <cellStyle name="Column_Title" xfId="242"/>
    <cellStyle name="标题 2 2" xfId="243"/>
    <cellStyle name="_2007综合经营计划表" xfId="244"/>
    <cellStyle name="百分比 5 2" xfId="245"/>
    <cellStyle name="_2008-7" xfId="246"/>
    <cellStyle name="_2008年存贷款内外部利率-供综合经营计划-20071227" xfId="247"/>
    <cellStyle name="_2008年中间业务计划（汇总）" xfId="248"/>
    <cellStyle name="_kcb1" xfId="249"/>
    <cellStyle name="差_汇总-县级财政报表附表" xfId="250"/>
    <cellStyle name="分级显示行_1_13区汇总" xfId="251"/>
    <cellStyle name="_2009-1" xfId="252"/>
    <cellStyle name="好_2008年县级公安保障标准落实奖励经费分配测算" xfId="253"/>
    <cellStyle name="_ET_STYLE_NoName_00__Book1_2_社保口项目支出明细表科室第二稿(汇报郭局长修改后）" xfId="254"/>
    <cellStyle name="_20100326高清市院遂宁检察院1080P配置清单26日改" xfId="255"/>
    <cellStyle name="_2010年度六项费用计划（0310）" xfId="256"/>
    <cellStyle name="_2010年预算申报表(2010-02)v5二级行打印(拨备new)" xfId="257"/>
    <cellStyle name="差_副本73283696546880457822010-04-29 2" xfId="258"/>
    <cellStyle name="60% - 强调文字颜色 6 2" xfId="259"/>
    <cellStyle name="好_2007年人员分部门统计表" xfId="260"/>
    <cellStyle name="_2011年各行基数及计划增量调查表（部门上报汇总）" xfId="261"/>
    <cellStyle name="_3543底稿王岚" xfId="262"/>
    <cellStyle name="t_社保口项目支出明细表科室第二稿(汇报郭局长修改后）" xfId="263"/>
    <cellStyle name="_5303工厂底稿王岚" xfId="264"/>
    <cellStyle name="Subtotal" xfId="265"/>
    <cellStyle name="_8月各行减值计算" xfId="266"/>
    <cellStyle name="好_汇总-县级财政报表附表" xfId="267"/>
    <cellStyle name="F5" xfId="268"/>
    <cellStyle name="Calc Percent (2)" xfId="269"/>
    <cellStyle name="_ZMN05年审底稿－桂林橡胶‘" xfId="270"/>
    <cellStyle name="_Book1_1" xfId="271"/>
    <cellStyle name="差_Book1_2013年部门预算车辆情况统计表" xfId="272"/>
    <cellStyle name="常规 3 2 2" xfId="273"/>
    <cellStyle name="㼿㼿㼿㼿?" xfId="274"/>
    <cellStyle name="_long term loan - others 300504_Shenhua PBC package 050530_(中企华)审计评估联合申报明细表.V1" xfId="275"/>
    <cellStyle name="_Book1_1_Book1" xfId="276"/>
    <cellStyle name="_ET_STYLE_NoName_00__Book1" xfId="277"/>
    <cellStyle name="wrap" xfId="278"/>
    <cellStyle name="_Book1_1_公务费分类分档定额标准" xfId="279"/>
    <cellStyle name="_Book1_1_社保口项目支出明细表科室第二稿(汇报郭局长修改后）" xfId="280"/>
    <cellStyle name="常规 3 12" xfId="281"/>
    <cellStyle name="千位_ 方正PC" xfId="282"/>
    <cellStyle name="汇总 2" xfId="283"/>
    <cellStyle name="Comma  - Style5" xfId="284"/>
    <cellStyle name="_Book1_1_项目支出明细表科室第二稿(汇报郭局长修改后）" xfId="285"/>
    <cellStyle name="好_城建部门" xfId="286"/>
    <cellStyle name="F6" xfId="287"/>
    <cellStyle name="_Book1_2" xfId="288"/>
    <cellStyle name="_Book1_3_公务费分类分档定额标准" xfId="289"/>
    <cellStyle name="Accent2 - 20%" xfId="290"/>
    <cellStyle name="常规 3 2 3" xfId="291"/>
    <cellStyle name="_计划表2－3：产品业务计划表" xfId="292"/>
    <cellStyle name="检查单元格 2" xfId="293"/>
    <cellStyle name="Linked Cell" xfId="294"/>
    <cellStyle name="Currency\[0]" xfId="295"/>
    <cellStyle name="归盒啦_95" xfId="296"/>
    <cellStyle name="千位分隔 5" xfId="297"/>
    <cellStyle name="_Book1_2_Book1" xfId="298"/>
    <cellStyle name="好_Book1_4" xfId="299"/>
    <cellStyle name="style 2" xfId="300"/>
    <cellStyle name="常规 23 2" xfId="301"/>
    <cellStyle name="_钞币安防汇总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_Book1_2_项目支出明细表科室第二稿(汇报郭局长修改后）" xfId="307"/>
    <cellStyle name="常规 3_2013年部门预算车辆情况统计表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F7" xfId="315"/>
    <cellStyle name="_Book1_3" xfId="316"/>
    <cellStyle name="Accent1 - 20%" xfId="317"/>
    <cellStyle name="20% - Accent1" xfId="318"/>
    <cellStyle name="_Part III.200406.Loan and Liabilities details.(Site Name)_KPMG original version_附件1：审计评估联合申报明细表" xfId="319"/>
    <cellStyle name="0,0_x000d_&#10;NA_x000d_&#10;" xfId="320"/>
    <cellStyle name="_分行操作风险测算" xfId="321"/>
    <cellStyle name="_费用_Book1" xfId="322"/>
    <cellStyle name="_审计资料清单附件3—2004年" xfId="323"/>
    <cellStyle name="_Book1_3_2013年部门预算车辆情况统计表" xfId="324"/>
    <cellStyle name="_Book1_3_Book1" xfId="325"/>
    <cellStyle name="_Book1_3_社保口项目支出明细表科室第二稿(汇报郭局长修改后）" xfId="326"/>
    <cellStyle name="_Book1_3_项目支出明细表科室第二稿(汇报郭局长修改后）" xfId="327"/>
    <cellStyle name="20% - 强调文字颜色 3 2" xfId="328"/>
    <cellStyle name="Heading 2" xfId="329"/>
    <cellStyle name="好_03昭通" xfId="330"/>
    <cellStyle name="F8" xfId="331"/>
    <cellStyle name="_Book1_4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_ET_STYLE_NoName_00__Book1_2" xfId="356"/>
    <cellStyle name="Accent5 - 20%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_long term loan - others 300504_Shenhua PBC package 050530_附件1：审计评估联合申报明细表" xfId="393"/>
    <cellStyle name="F4" xfId="394"/>
    <cellStyle name="{Thousand}" xfId="395"/>
    <cellStyle name="适中 3" xfId="396"/>
    <cellStyle name="_long term loan - others 300504_附件1：审计评估联合申报明细表" xfId="397"/>
    <cellStyle name="60% - Accent5" xfId="398"/>
    <cellStyle name="强调文字颜色 4 2" xfId="399"/>
    <cellStyle name="常规 2 5" xfId="400"/>
    <cellStyle name="_long term loan - others 300504_审计调查表.V3" xfId="401"/>
    <cellStyle name="差_云南农村义务教育统计表" xfId="402"/>
    <cellStyle name="_Part III.200406.Loan and Liabilities details.(Site Name)" xfId="403"/>
    <cellStyle name="差_县级基础数据" xfId="404"/>
    <cellStyle name="Moneda [0]_96 Risk" xfId="405"/>
    <cellStyle name="Currency [00]" xfId="406"/>
    <cellStyle name="_Part III.200406.Loan and Liabilities details.(Site Name)_(中企华)审计评估联合申报明细表.V1" xfId="407"/>
    <cellStyle name="烹拳 [0]_ +Foil &amp; -FOIL &amp; PAPER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_Part III.200406.Loan and Liabilities details.(Site Name)_Shenhua PBC package 050530_附件1：审计评估联合申报明细表" xfId="415"/>
    <cellStyle name="好 2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_Part III.200406.Loan and Liabilities details.(Site Name)_审计调查表.V3" xfId="420"/>
    <cellStyle name="千位分隔 2" xfId="421"/>
    <cellStyle name="好_Book1_1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Accent3" xfId="479"/>
    <cellStyle name="_网络改造通信费用测算表（20090820）" xfId="480"/>
    <cellStyle name="差_2007年检察院案件数" xfId="481"/>
    <cellStyle name="样式 1" xfId="482"/>
    <cellStyle name="Prefilled" xfId="483"/>
    <cellStyle name="_网上公布名单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む|靇Revenuenuesy L" xfId="489"/>
    <cellStyle name="强调 2" xfId="490"/>
    <cellStyle name="60% - Accent1" xfId="491"/>
    <cellStyle name="_中间业务挂价表（公司部+500）2" xfId="492"/>
    <cellStyle name="{Comma [0]}" xfId="493"/>
    <cellStyle name="{Comma}" xfId="494"/>
    <cellStyle name="差 3" xfId="495"/>
    <cellStyle name="{Date}" xfId="496"/>
    <cellStyle name="per.style" xfId="497"/>
    <cellStyle name="60% - Accent4" xfId="498"/>
    <cellStyle name="{Month}" xfId="499"/>
    <cellStyle name="{Thousand [0]}" xfId="500"/>
    <cellStyle name="PSInt" xfId="501"/>
    <cellStyle name="常规 2 4" xfId="502"/>
    <cellStyle name="{Percent}" xfId="503"/>
    <cellStyle name="{Z'0000(1 dec)}" xfId="504"/>
    <cellStyle name="差_2008云南省分县市中小学教职工统计表（教育厅提供）" xfId="505"/>
    <cellStyle name="{Z'0000(4 dec)}" xfId="506"/>
    <cellStyle name="0,0_x000d_&#10;NA_x000d_&#10; 2" xfId="507"/>
    <cellStyle name="20% - 强调文字颜色 1 3" xfId="508"/>
    <cellStyle name="常规 2 2 2" xfId="509"/>
    <cellStyle name="0,0_x000d_&#10;NA_x000d_&#10;_Book1" xfId="510"/>
    <cellStyle name="20% - Accent4" xfId="511"/>
    <cellStyle name="20% - Accent6" xfId="512"/>
    <cellStyle name="差_奖励补助测算5.24冯铸" xfId="513"/>
    <cellStyle name="20% - 强调文字颜色 1 2" xfId="514"/>
    <cellStyle name="t_HVAC Equipment (3)_Book1" xfId="515"/>
    <cellStyle name="20% - 强调文字颜色 2 2" xfId="516"/>
    <cellStyle name="Monétaire [0]_!!!GO" xfId="517"/>
    <cellStyle name="20% - 强调文字颜色 4 3" xfId="518"/>
    <cellStyle name="常规 8 2 2" xfId="519"/>
    <cellStyle name="20% - 强调文字颜色 5 2" xfId="520"/>
    <cellStyle name="20% - 强调文字颜色 5 3" xfId="521"/>
    <cellStyle name="Input Cells_2013年部门预算车辆情况统计表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콤마 [0]_1.24분기 평가표 " xfId="558"/>
    <cellStyle name="60% - 强调文字颜色 1 3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百分比 2 4 2" xfId="587"/>
    <cellStyle name="PrePop Currency (2)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entry box 2" xfId="594"/>
    <cellStyle name="Accent6" xfId="595"/>
    <cellStyle name="好_M03" xfId="596"/>
    <cellStyle name="Accent6 - 20%" xfId="597"/>
    <cellStyle name="Accent6 - 40%" xfId="598"/>
    <cellStyle name="Accent6 - 60%" xfId="599"/>
    <cellStyle name="Bad" xfId="600"/>
    <cellStyle name="Calc Currency (0)" xfId="601"/>
    <cellStyle name="Calc Currency (0)_2013年部门预算车辆情况统计表" xfId="602"/>
    <cellStyle name="Calc Currency (2)" xfId="603"/>
    <cellStyle name="Calc Units (1)" xfId="604"/>
    <cellStyle name="Percent_!!!GO" xfId="605"/>
    <cellStyle name="Calc Units (2)" xfId="606"/>
    <cellStyle name="Percent[0]" xfId="607"/>
    <cellStyle name="Currency$[2]" xfId="608"/>
    <cellStyle name="Calculation" xfId="609"/>
    <cellStyle name="Check Cell" xfId="610"/>
    <cellStyle name="常规 15" xfId="611"/>
    <cellStyle name="常规 20" xfId="612"/>
    <cellStyle name="Col Heads" xfId="613"/>
    <cellStyle name="Column Headings" xfId="614"/>
    <cellStyle name="差_~4190974" xfId="615"/>
    <cellStyle name="Model" xfId="616"/>
    <cellStyle name="Column$Headings" xfId="617"/>
    <cellStyle name="Comma  - Style1" xfId="618"/>
    <cellStyle name="Comma  - Style4" xfId="619"/>
    <cellStyle name="汇总 3" xfId="620"/>
    <cellStyle name="Comma  - Style6" xfId="621"/>
    <cellStyle name="Comma [0]" xfId="622"/>
    <cellStyle name="常规 3 6" xfId="623"/>
    <cellStyle name="样式 1 2" xfId="624"/>
    <cellStyle name="Prefilled 2" xfId="625"/>
    <cellStyle name="Comma [00]" xfId="626"/>
    <cellStyle name="comma zerodec" xfId="627"/>
    <cellStyle name="Comma,1" xfId="628"/>
    <cellStyle name="PrePop Units (0)" xfId="629"/>
    <cellStyle name="Comma,2" xfId="630"/>
    <cellStyle name="差_2009年一般性转移支付标准工资_奖励补助测算5.24冯铸" xfId="631"/>
    <cellStyle name="好_表1" xfId="632"/>
    <cellStyle name="Comma[0]" xfId="633"/>
    <cellStyle name="差_云南省2008年中小学教师人数统计表" xfId="634"/>
    <cellStyle name="Date" xfId="635"/>
    <cellStyle name="Comma_ SG&amp;A Bridge " xfId="636"/>
    <cellStyle name="差_云南省2008年中小学教职工情况（教育厅提供20090101加工整理）" xfId="637"/>
    <cellStyle name="好_指标五" xfId="638"/>
    <cellStyle name="霓付 [0]_ +Foil &amp; -FOIL &amp; PAPER" xfId="639"/>
    <cellStyle name="Enter Currency (0)" xfId="640"/>
    <cellStyle name="好_表2" xfId="641"/>
    <cellStyle name="comma-d" xfId="642"/>
    <cellStyle name="Copied" xfId="643"/>
    <cellStyle name="差_2009年一般性转移支付标准工资_~5676413" xfId="644"/>
    <cellStyle name="百分比 2 4" xfId="645"/>
    <cellStyle name="COST1" xfId="646"/>
    <cellStyle name="Currency,0" xfId="647"/>
    <cellStyle name="好_~4190974" xfId="648"/>
    <cellStyle name="好_2007年检察院案件数" xfId="649"/>
    <cellStyle name="Currency_ SG&amp;A Bridge " xfId="650"/>
    <cellStyle name="Date Short" xfId="651"/>
    <cellStyle name="KPMG Normal" xfId="652"/>
    <cellStyle name="好_2006年在职人员情况" xfId="653"/>
    <cellStyle name="Date_2013年部门预算车辆情况统计表" xfId="654"/>
    <cellStyle name="Dollar (zero dec)" xfId="655"/>
    <cellStyle name="Enter Units (1)" xfId="656"/>
    <cellStyle name="Enter Units (2)" xfId="657"/>
    <cellStyle name="差_00省级(定稿)" xfId="658"/>
    <cellStyle name="Euro" xfId="659"/>
    <cellStyle name="强调文字颜色 1 2" xfId="660"/>
    <cellStyle name="Explanatory Text" xfId="661"/>
    <cellStyle name="Fixed" xfId="662"/>
    <cellStyle name="Format Number Column" xfId="663"/>
    <cellStyle name="千位分隔 2 2" xfId="664"/>
    <cellStyle name="gcd" xfId="665"/>
    <cellStyle name="Good" xfId="666"/>
    <cellStyle name="常规 10" xfId="667"/>
    <cellStyle name="差_1003牟定县" xfId="668"/>
    <cellStyle name="千分位_ 白土" xfId="669"/>
    <cellStyle name="HEADER" xfId="670"/>
    <cellStyle name="Header1" xfId="671"/>
    <cellStyle name="HEADING1" xfId="672"/>
    <cellStyle name="差_地方配套按人均增幅控制8.31（调整结案率后）xl" xfId="673"/>
    <cellStyle name="HEADING2" xfId="674"/>
    <cellStyle name="KPMG Heading 2" xfId="675"/>
    <cellStyle name="Hyperlink_8-邢台折~3" xfId="676"/>
    <cellStyle name="差_0605石屏县" xfId="677"/>
    <cellStyle name="Input [yellow]" xfId="678"/>
    <cellStyle name="Input [yellow] 2" xfId="679"/>
    <cellStyle name="好_Book1_2013年部门预算车辆情况统计表" xfId="680"/>
    <cellStyle name="常规 2 10" xfId="681"/>
    <cellStyle name="强调文字颜色 3 3" xfId="682"/>
    <cellStyle name="Input Cells" xfId="683"/>
    <cellStyle name="Input_2013年部门预算车辆情况统计表" xfId="684"/>
    <cellStyle name="Normal_ SG&amp;A Bridge " xfId="685"/>
    <cellStyle name="好_财政供养人员" xfId="686"/>
    <cellStyle name="注释 3" xfId="687"/>
    <cellStyle name="InputArea" xfId="688"/>
    <cellStyle name="KPMG Heading 1" xfId="689"/>
    <cellStyle name="KPMG Heading 4" xfId="690"/>
    <cellStyle name="好_奖励补助测算7.25 (version 1) (version 1)" xfId="691"/>
    <cellStyle name="Output_2013年部门预算车辆情况统计表" xfId="692"/>
    <cellStyle name="好_1110洱源县" xfId="693"/>
    <cellStyle name="left" xfId="694"/>
    <cellStyle name="Lines Fill" xfId="695"/>
    <cellStyle name="常规 2" xfId="696"/>
    <cellStyle name="Total" xfId="697"/>
    <cellStyle name="Link Units (2)" xfId="698"/>
    <cellStyle name="no dec 5" xfId="699"/>
    <cellStyle name="Linked Cells" xfId="700"/>
    <cellStyle name="好_530629_2006年县级财政报表附表" xfId="701"/>
    <cellStyle name="Linked Cells_2013年部门预算车辆情况统计表" xfId="702"/>
    <cellStyle name="常规 19 2" xfId="703"/>
    <cellStyle name="Millares [0]_96 Risk" xfId="704"/>
    <cellStyle name="Milliers [0]_!!!GO" xfId="705"/>
    <cellStyle name="Moneda_96 Risk" xfId="706"/>
    <cellStyle name="New Times Roman" xfId="707"/>
    <cellStyle name="no dec" xfId="708"/>
    <cellStyle name="好_2009年一般性转移支付标准工资_奖励补助测算7.25 (version 1) (version 1)" xfId="709"/>
    <cellStyle name="no dec 3" xfId="710"/>
    <cellStyle name="no dec 4" xfId="711"/>
    <cellStyle name="パーセント_laroux" xfId="712"/>
    <cellStyle name="Norma,_laroux_4_营业在建 (2)_E21" xfId="713"/>
    <cellStyle name="Note" xfId="714"/>
    <cellStyle name="Output" xfId="715"/>
    <cellStyle name="Output Amounts" xfId="716"/>
    <cellStyle name="Percent [0.00%]" xfId="717"/>
    <cellStyle name="Percent [0]" xfId="718"/>
    <cellStyle name="Percent [00]" xfId="719"/>
    <cellStyle name="标题 6" xfId="720"/>
    <cellStyle name="Percent [2]" xfId="721"/>
    <cellStyle name="PrePop Currency (0)" xfId="722"/>
    <cellStyle name="强调 1" xfId="723"/>
    <cellStyle name="好_基础数据分析" xfId="724"/>
    <cellStyle name="PrePop Units (1)" xfId="725"/>
    <cellStyle name="PrePop Units (2)" xfId="726"/>
    <cellStyle name="price" xfId="727"/>
    <cellStyle name="PSDate" xfId="728"/>
    <cellStyle name="PSDec" xfId="729"/>
    <cellStyle name="PSHeading" xfId="730"/>
    <cellStyle name="差_530623_2006年县级财政报表附表" xfId="731"/>
    <cellStyle name="PSSpacer" xfId="732"/>
    <cellStyle name="RevList" xfId="733"/>
    <cellStyle name="RevList 2" xfId="734"/>
    <cellStyle name="RowLevel_0" xfId="735"/>
    <cellStyle name="差_2008年县级公安保障标准落实奖励经费分配测算" xfId="736"/>
    <cellStyle name="section" xfId="737"/>
    <cellStyle name="SOR" xfId="738"/>
    <cellStyle name="Standard_AREAS" xfId="739"/>
    <cellStyle name="subhead" xfId="740"/>
    <cellStyle name="t]_x000d_&#10;color schemes=默认 Windows_x000d_&#10;_x000d_&#10;[color schemes]_x000d_&#10;Arizona=804000,FFFFFF,FFFFFF,0,FFFFFF,0,808040,C0C0C0,FFFFF" xfId="741"/>
    <cellStyle name="昗弨_FWBS1100" xfId="742"/>
    <cellStyle name="t_2013年部门预算车辆情况统计表" xfId="743"/>
    <cellStyle name="常规 7" xfId="744"/>
    <cellStyle name="t_Book1" xfId="745"/>
    <cellStyle name="t_HVAC Equipment (3)" xfId="746"/>
    <cellStyle name="t_HVAC Equipment (3)_社保口项目支出明细表科室第二稿(汇报郭局长修改后）" xfId="747"/>
    <cellStyle name="t_HVAC Equipment (3)_项目支出明细表科室第二稿(汇报郭局长修改后）" xfId="748"/>
    <cellStyle name="t_公务费分类分档定额标准" xfId="749"/>
    <cellStyle name="分级显示列_1_Book1" xfId="750"/>
    <cellStyle name="Text Indent A" xfId="751"/>
    <cellStyle name="Text Indent B" xfId="752"/>
    <cellStyle name="差_05玉溪" xfId="753"/>
    <cellStyle name="Text Indent C" xfId="754"/>
    <cellStyle name="霓付_ +Foil &amp; -FOIL &amp; PAPER" xfId="755"/>
    <cellStyle name="好_2009年一般性转移支付标准工资" xfId="756"/>
    <cellStyle name="Thousands" xfId="757"/>
    <cellStyle name="常规 14_修改—3.25日市政府常务会定—2015年市级部门预算表(4.17)" xfId="758"/>
    <cellStyle name="Title" xfId="759"/>
    <cellStyle name="常规 3 3 4" xfId="760"/>
    <cellStyle name="好_Book1_1_Book1" xfId="761"/>
    <cellStyle name="Warning Text" xfId="762"/>
    <cellStyle name="_PLDT" xfId="763"/>
    <cellStyle name="好_修改—3.25日市政府常务会定—2015年市级部门预算表(4.17)" xfId="764"/>
    <cellStyle name="_Total (2)" xfId="765"/>
    <cellStyle name="だ_PLDT" xfId="766"/>
    <cellStyle name="だ[0]_Total (2)" xfId="767"/>
    <cellStyle name="む|靃0]_Revenuesy Lr L" xfId="768"/>
    <cellStyle name="百分比 2" xfId="769"/>
    <cellStyle name="百分比 2 2 2" xfId="770"/>
    <cellStyle name="百分比 2 3" xfId="771"/>
    <cellStyle name="百分比 2 3 2" xfId="772"/>
    <cellStyle name="百分比 2 5" xfId="773"/>
    <cellStyle name="好_历年教师人数" xfId="774"/>
    <cellStyle name="百分比 2 5 2" xfId="775"/>
    <cellStyle name="百分比 2 6" xfId="776"/>
    <cellStyle name="常规 15 2" xfId="777"/>
    <cellStyle name="常规 20 2" xfId="778"/>
    <cellStyle name="百分比 3" xfId="779"/>
    <cellStyle name="百分比 3 2" xfId="780"/>
    <cellStyle name="标题 1 2" xfId="781"/>
    <cellStyle name="百分比 4 2" xfId="782"/>
    <cellStyle name="百分比 4_Book1" xfId="783"/>
    <cellStyle name="标题 3 2" xfId="784"/>
    <cellStyle name="百分比 6 2" xfId="785"/>
    <cellStyle name="捠壿_Region Orders (2)" xfId="786"/>
    <cellStyle name="未定义" xfId="787"/>
    <cellStyle name="编号" xfId="788"/>
    <cellStyle name="标题 1 3" xfId="789"/>
    <cellStyle name="标题 2 3" xfId="790"/>
    <cellStyle name="无" xfId="791"/>
    <cellStyle name="标题 3 3" xfId="792"/>
    <cellStyle name="标题 4 2" xfId="793"/>
    <cellStyle name="千位分隔 3" xfId="794"/>
    <cellStyle name="好_Book1_2" xfId="795"/>
    <cellStyle name="标题 4 3" xfId="796"/>
    <cellStyle name="千位分隔 4" xfId="797"/>
    <cellStyle name="好_Book1_3" xfId="798"/>
    <cellStyle name="标题 5" xfId="799"/>
    <cellStyle name="好_第一部分：综合全" xfId="800"/>
    <cellStyle name="标题1" xfId="801"/>
    <cellStyle name="好_00省级(打印)" xfId="802"/>
    <cellStyle name="桁区切り [0.00]_１１月価格表" xfId="803"/>
    <cellStyle name="表标题" xfId="804"/>
    <cellStyle name="常规 2 2" xfId="805"/>
    <cellStyle name="部门" xfId="806"/>
    <cellStyle name="差_00省级(打印)" xfId="807"/>
    <cellStyle name="差_03昭通" xfId="808"/>
    <cellStyle name="常规 35" xfId="809"/>
    <cellStyle name="差_0502通海县" xfId="810"/>
    <cellStyle name="差_1110洱源县" xfId="811"/>
    <cellStyle name="差_11大理" xfId="812"/>
    <cellStyle name="差_2、土地面积、人口、粮食产量基本情况" xfId="813"/>
    <cellStyle name="差_2006年分析表" xfId="814"/>
    <cellStyle name="差_2006年在职人员情况" xfId="815"/>
    <cellStyle name="差_2007年可用财力" xfId="816"/>
    <cellStyle name="差_2007年人员分部门统计表" xfId="817"/>
    <cellStyle name="常规 3 7" xfId="818"/>
    <cellStyle name="差_2009年一般性转移支付标准工资" xfId="819"/>
    <cellStyle name="差_2009年一般性转移支付标准工资_~4190974" xfId="820"/>
    <cellStyle name="常规 2 5_Book1" xfId="821"/>
    <cellStyle name="差_2009年一般性转移支付标准工资_地方配套按人均增幅控制8.30xl" xfId="822"/>
    <cellStyle name="常规 2 6 2" xfId="823"/>
    <cellStyle name="差_2009年一般性转移支付标准工资_地方配套按人均增幅控制8.30一般预算平均增幅、人均可用财力平均增幅两次控制、社会治安系数调整、案件数调整xl" xfId="824"/>
    <cellStyle name="好_云南省2008年中小学教师人数统计表" xfId="825"/>
    <cellStyle name="差_2009年一般性转移支付标准工资_地方配套按人均增幅控制8.31（调整结案率后）xl" xfId="826"/>
    <cellStyle name="差_2009年一般性转移支付标准工资_奖励补助测算7.23" xfId="827"/>
    <cellStyle name="差_2009年一般性转移支付标准工资_奖励补助测算7.25" xfId="828"/>
    <cellStyle name="差_530629_2006年县级财政报表附表" xfId="829"/>
    <cellStyle name="差_5334_2006年迪庆县级财政报表附表" xfId="830"/>
    <cellStyle name="差_Book1" xfId="831"/>
    <cellStyle name="好_地方配套按人均增幅控制8.31（调整结案率后）xl" xfId="832"/>
    <cellStyle name="差_地方配套按人均增幅控制8.30xl" xfId="833"/>
    <cellStyle name="差_Book1_1" xfId="834"/>
    <cellStyle name="差_Book1_1_Book1" xfId="835"/>
    <cellStyle name="差_Book1_1_公务费分类分档定额标准" xfId="836"/>
    <cellStyle name="差_Book1_1_社保口项目支出明细表科室第二稿(汇报郭局长修改后）" xfId="837"/>
    <cellStyle name="差_Book1_1_项目支出明细表科室第二稿(汇报郭局长修改后）" xfId="838"/>
    <cellStyle name="差_Book1_2" xfId="839"/>
    <cellStyle name="差_Book1_项目支出明细表科室第二稿(汇报郭局长修改后）" xfId="840"/>
    <cellStyle name="好_2009年一般性转移支付标准工资_不用软件计算9.1不考虑经费管理评价xl" xfId="841"/>
    <cellStyle name="差_Book1_3" xfId="842"/>
    <cellStyle name="差_Book1_4" xfId="843"/>
    <cellStyle name="差_Book1_5" xfId="844"/>
    <cellStyle name="差_Book1_Book1" xfId="845"/>
    <cellStyle name="콤마_1.24분기 평가표 " xfId="846"/>
    <cellStyle name="差_Book1_表1" xfId="847"/>
    <cellStyle name="差_Book1_表2" xfId="848"/>
    <cellStyle name="差_Book1_公务费分类分档定额标准" xfId="849"/>
    <cellStyle name="差_M01-2(州市补助收入)" xfId="850"/>
    <cellStyle name="常规 8_经济资本报表2010" xfId="851"/>
    <cellStyle name="差_M03" xfId="852"/>
    <cellStyle name="差_Sheet1" xfId="853"/>
    <cellStyle name="数字" xfId="854"/>
    <cellStyle name="差_表1" xfId="855"/>
    <cellStyle name="差_表2" xfId="856"/>
    <cellStyle name="好_奖励补助测算5.22测试" xfId="857"/>
    <cellStyle name="差_不用软件计算9.1不考虑经费管理评价xl" xfId="858"/>
    <cellStyle name="差_修改—3.25日市政府常务会定—2015年市级部门预算表(4.17)" xfId="859"/>
    <cellStyle name="표준_(업무)평가단" xfId="860"/>
    <cellStyle name="差_财政供养人员" xfId="861"/>
    <cellStyle name="常规 11" xfId="862"/>
    <cellStyle name="差_财政支出对上级的依赖程度" xfId="863"/>
    <cellStyle name="常规 2 12" xfId="864"/>
    <cellStyle name="差_城建部门" xfId="865"/>
    <cellStyle name="差_地方配套按人均增幅控制8.30一般预算平均增幅、人均可用财力平均增幅两次控制、社会治安系数调整、案件数调整xl" xfId="866"/>
    <cellStyle name="差_第五部分(才淼、饶永宏）" xfId="867"/>
    <cellStyle name="差_第一部分：综合全" xfId="868"/>
    <cellStyle name="差_高中教师人数（教育厅1.6日提供）" xfId="869"/>
    <cellStyle name="差_汇总" xfId="870"/>
    <cellStyle name="差_基础数据分析" xfId="871"/>
    <cellStyle name="差_检验表" xfId="872"/>
    <cellStyle name="差_检验表（调整后）" xfId="873"/>
    <cellStyle name="差_奖励补助测算7.23" xfId="874"/>
    <cellStyle name="差_历年教师人数" xfId="875"/>
    <cellStyle name="公司标准表 2" xfId="876"/>
    <cellStyle name="差_丽江汇总" xfId="877"/>
    <cellStyle name="差_三季度－表二" xfId="878"/>
    <cellStyle name="差_卫生部门" xfId="879"/>
    <cellStyle name="常规 10 2" xfId="880"/>
    <cellStyle name="好_M01-2(州市补助收入)" xfId="881"/>
    <cellStyle name="差_文体广播部门" xfId="882"/>
    <cellStyle name="差_下半年禁毒办案经费分配2544.3万元" xfId="883"/>
    <cellStyle name="差_下半年禁吸戒毒经费1000万元" xfId="884"/>
    <cellStyle name="差_县级公安机关公用经费标准奖励测算方案（定稿）" xfId="885"/>
    <cellStyle name="差_义务教育阶段教职工人数（教育厅提供最终）" xfId="886"/>
    <cellStyle name="差_云南省2008年转移支付测算——州市本级考核部分及政策性测算" xfId="887"/>
    <cellStyle name="常规 11 2" xfId="888"/>
    <cellStyle name="常规 11 2 2" xfId="889"/>
    <cellStyle name="常规 11 2_修改—3.25日市政府常务会定—2015年市级部门预算表(4.17)" xfId="890"/>
    <cellStyle name="常规 13 2" xfId="891"/>
    <cellStyle name="常规 4 2 2" xfId="892"/>
    <cellStyle name="常规 13_修改—3.25日市政府常务会定—2015年市级部门预算表(4.17)" xfId="893"/>
    <cellStyle name="常规 14" xfId="894"/>
    <cellStyle name="常规 14 2" xfId="895"/>
    <cellStyle name="常规 16" xfId="896"/>
    <cellStyle name="常规 21" xfId="897"/>
    <cellStyle name="常规 16 2" xfId="898"/>
    <cellStyle name="常规 16 2 2" xfId="899"/>
    <cellStyle name="常规 17" xfId="900"/>
    <cellStyle name="常规 22" xfId="901"/>
    <cellStyle name="常规 19" xfId="902"/>
    <cellStyle name="常规 24" xfId="903"/>
    <cellStyle name="常规 2 11" xfId="904"/>
    <cellStyle name="好_副本73283696546880457822010-04-29 2" xfId="905"/>
    <cellStyle name="常规 2 13" xfId="906"/>
    <cellStyle name="常规 2 3" xfId="907"/>
    <cellStyle name="常规 2 3 2" xfId="908"/>
    <cellStyle name="常规 2 3 3" xfId="909"/>
    <cellStyle name="常规 2 3_Book1" xfId="910"/>
    <cellStyle name="常规 2 4 2" xfId="911"/>
    <cellStyle name="常规 2 4 3" xfId="912"/>
    <cellStyle name="常规 2 4_Book1" xfId="913"/>
    <cellStyle name="常规 2 5 2" xfId="914"/>
    <cellStyle name="常规 2 5 3" xfId="915"/>
    <cellStyle name="常规 2 6" xfId="916"/>
    <cellStyle name="常规 2 7" xfId="917"/>
    <cellStyle name="常规 2 8" xfId="918"/>
    <cellStyle name="输入 2" xfId="919"/>
    <cellStyle name="好_Book1_Book1_2" xfId="920"/>
    <cellStyle name="常规 2 8 2" xfId="921"/>
    <cellStyle name="常规 2 9" xfId="922"/>
    <cellStyle name="输入 3" xfId="923"/>
    <cellStyle name="常规 25" xfId="924"/>
    <cellStyle name="常规 3" xfId="925"/>
    <cellStyle name="常规 3 10" xfId="926"/>
    <cellStyle name="常规 3 11" xfId="927"/>
    <cellStyle name="超级链接" xfId="928"/>
    <cellStyle name="常规 3 13" xfId="929"/>
    <cellStyle name="常规 3 2" xfId="930"/>
    <cellStyle name="常规 3 2 2 2" xfId="931"/>
    <cellStyle name="常规 3 3" xfId="932"/>
    <cellStyle name="常规 3 3 2" xfId="933"/>
    <cellStyle name="常规 3 3 2 2" xfId="934"/>
    <cellStyle name="好_文体广播部门" xfId="935"/>
    <cellStyle name="常规 3 4 2" xfId="936"/>
    <cellStyle name="常规 3 5" xfId="937"/>
    <cellStyle name="常规 3 8" xfId="938"/>
    <cellStyle name="常规 3 9" xfId="939"/>
    <cellStyle name="常规 33" xfId="940"/>
    <cellStyle name="常规 35 2" xfId="941"/>
    <cellStyle name="常规 4" xfId="942"/>
    <cellStyle name="常规 4 2" xfId="943"/>
    <cellStyle name="常规 4 2_经济资本报表2010" xfId="944"/>
    <cellStyle name="常规 4 3" xfId="945"/>
    <cellStyle name="常规 4_2010年预算申报表(2010-02)" xfId="946"/>
    <cellStyle name="常规 5_2013年部门预算车辆情况统计表" xfId="947"/>
    <cellStyle name="常规 6 2" xfId="948"/>
    <cellStyle name="常规 7 2 2" xfId="949"/>
    <cellStyle name="常规 7 2_修改—3.25日市政府常务会定—2015年市级部门预算表(4.17)" xfId="950"/>
    <cellStyle name="常规 7_Book1" xfId="951"/>
    <cellStyle name="常规 8" xfId="952"/>
    <cellStyle name="常规 9" xfId="953"/>
    <cellStyle name="超链接 2" xfId="954"/>
    <cellStyle name="好_Sheet1" xfId="955"/>
    <cellStyle name="公司标准表" xfId="956"/>
    <cellStyle name="好 3" xfId="957"/>
    <cellStyle name="好_第五部分(才淼、饶永宏）" xfId="958"/>
    <cellStyle name="好_00省级(定稿)" xfId="959"/>
    <cellStyle name="好_0605石屏县" xfId="960"/>
    <cellStyle name="好_1003牟定县" xfId="961"/>
    <cellStyle name="好_2、土地面积、人口、粮食产量基本情况" xfId="962"/>
    <cellStyle name="好_2006年基础数据" xfId="963"/>
    <cellStyle name="好_奖励补助测算5.24冯铸" xfId="964"/>
    <cellStyle name="㼿" xfId="965"/>
    <cellStyle name="好_2006年水利统计指标统计表" xfId="966"/>
    <cellStyle name="好_2007年可用财力" xfId="967"/>
    <cellStyle name="好_2008云南省分县市中小学教职工统计表（教育厅提供）" xfId="968"/>
    <cellStyle name="好_2009年一般性转移支付标准工资_地方配套按人均增幅控制8.30xl" xfId="969"/>
    <cellStyle name="好_2009年一般性转移支付标准工资_地方配套按人均增幅控制8.30一般预算平均增幅、人均可用财力平均增幅两次控制、社会治安系数调整、案件数调整xl" xfId="970"/>
    <cellStyle name="好_2009年一般性转移支付标准工资_地方配套按人均增幅控制8.31（调整结案率后）xl" xfId="971"/>
    <cellStyle name="好_2009年一般性转移支付标准工资_奖励补助测算5.22测试" xfId="972"/>
    <cellStyle name="好_2009年一般性转移支付标准工资_奖励补助测算5.23新" xfId="973"/>
    <cellStyle name="好_2009年一般性转移支付标准工资_奖励补助测算5.24冯铸" xfId="974"/>
    <cellStyle name="好_2009年一般性转移支付标准工资_奖励补助测算7.23" xfId="975"/>
    <cellStyle name="好_2009年一般性转移支付标准工资_奖励补助测算7.25" xfId="976"/>
    <cellStyle name="好_5334_2006年迪庆县级财政报表附表" xfId="977"/>
    <cellStyle name="好_Book1" xfId="978"/>
    <cellStyle name="好_Book1_1_2013年部门预算车辆情况统计表" xfId="979"/>
    <cellStyle name="好_Book1_Book1" xfId="980"/>
    <cellStyle name="好_Book1_Book1_1" xfId="981"/>
    <cellStyle name="好_Book1_表1" xfId="982"/>
    <cellStyle name="好_Book1_公务费分类分档定额标准" xfId="983"/>
    <cellStyle name="普通_ 白土" xfId="984"/>
    <cellStyle name="好_Book1_社保口项目支出明细表科室第二稿(汇报郭局长修改后）" xfId="985"/>
    <cellStyle name="好_Book2" xfId="986"/>
    <cellStyle name="强调文字颜色 6 2" xfId="987"/>
    <cellStyle name="好_不用软件计算9.1不考虑经费管理评价xl" xfId="988"/>
    <cellStyle name="好_财政支出对上级的依赖程度" xfId="989"/>
    <cellStyle name="好_地方配套按人均增幅控制8.30xl" xfId="990"/>
    <cellStyle name="好_地方配套按人均增幅控制8.30一般预算平均增幅、人均可用财力平均增幅两次控制、社会治安系数调整、案件数调整xl" xfId="991"/>
    <cellStyle name="好_副本73283696546880457822010-04-29" xfId="992"/>
    <cellStyle name="好_汇总" xfId="993"/>
    <cellStyle name="好_检验表（调整后）" xfId="994"/>
    <cellStyle name="好_奖励补助测算7.23" xfId="995"/>
    <cellStyle name="好_奖励补助测算7.25" xfId="996"/>
    <cellStyle name="好_教师绩效工资测算表（离退休按各地上报数测算）2009年1月1日" xfId="997"/>
    <cellStyle name="好_教育厅提供义务教育及高中教师人数（2009年1月6日）" xfId="998"/>
    <cellStyle name="好_丽江汇总" xfId="999"/>
    <cellStyle name="好_卫生部门" xfId="1000"/>
    <cellStyle name="好_下半年禁吸戒毒经费1000万元" xfId="1001"/>
    <cellStyle name="好_义务教育阶段教职工人数（教育厅提供最终）" xfId="1002"/>
    <cellStyle name="好_云南农村义务教育统计表" xfId="1003"/>
    <cellStyle name="好_云南省2008年转移支付测算——州市本级考核部分及政策性测算" xfId="1004"/>
    <cellStyle name="后继超级链接" xfId="1005"/>
    <cellStyle name="后继超链接" xfId="1006"/>
    <cellStyle name="检查单元格 3" xfId="1007"/>
    <cellStyle name="解释性文本 2" xfId="1008"/>
    <cellStyle name="解释性文本 3" xfId="1009"/>
    <cellStyle name="借出原因" xfId="1010"/>
    <cellStyle name="链接单元格 2" xfId="1011"/>
    <cellStyle name="千位[0]_ 方正PC" xfId="1012"/>
    <cellStyle name="千位分隔 2 3" xfId="1013"/>
    <cellStyle name="千位分隔 3 2" xfId="1014"/>
    <cellStyle name="千位分隔[0] 2" xfId="1015"/>
    <cellStyle name="钎霖_4岿角利" xfId="1016"/>
    <cellStyle name="强调文字颜色 1 3" xfId="1017"/>
    <cellStyle name="强调文字颜色 2 3" xfId="1018"/>
    <cellStyle name="强调文字颜色 5 3" xfId="1019"/>
    <cellStyle name="强调文字颜色 6 3" xfId="1020"/>
    <cellStyle name="输出 3" xfId="1021"/>
    <cellStyle name="数量" xfId="1022"/>
    <cellStyle name="数字 2" xfId="1023"/>
    <cellStyle name="通貨_１１月価格表" xfId="1024"/>
    <cellStyle name="㼿?" xfId="1025"/>
    <cellStyle name="㼿㼿" xfId="1026"/>
    <cellStyle name="㼿㼿_汇总表—2016年市级财政部门预算项目表1.17 (正式)" xfId="1027"/>
    <cellStyle name="㼿㼿㼿?" xfId="1028"/>
    <cellStyle name="小数" xfId="1029"/>
    <cellStyle name="小数 2" xfId="1030"/>
    <cellStyle name="样式 1_2008年中间业务计划（汇总）" xfId="1031"/>
    <cellStyle name="一般_EXPENSE" xfId="1032"/>
    <cellStyle name="寘嬫愗傝 [0.00]_Region Orders (2)" xfId="1033"/>
    <cellStyle name="寘嬫愗傝_Region Orders (2)" xfId="1034"/>
    <cellStyle name="注释 2" xfId="1035"/>
    <cellStyle name="资产" xfId="1036"/>
    <cellStyle name="资产 2" xfId="1037"/>
    <cellStyle name="통화 [0]_1.24분기 평가표 " xfId="1038"/>
    <cellStyle name="통화_1.24분기 평가표 " xfId="10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22" sqref="D22"/>
    </sheetView>
  </sheetViews>
  <sheetFormatPr defaultColWidth="9" defaultRowHeight="12.75" customHeight="1"/>
  <cols>
    <col min="1" max="3" width="17.1388888888889" style="41" customWidth="1"/>
    <col min="4" max="4" width="13.5740740740741" style="41" customWidth="1"/>
    <col min="5" max="5" width="17.1388888888889" style="41" customWidth="1"/>
    <col min="6" max="6" width="13.712962962963" style="41" customWidth="1"/>
    <col min="7" max="7" width="13.4259259259259" style="41" customWidth="1"/>
    <col min="8" max="9" width="17.1388888888889" style="41" customWidth="1"/>
    <col min="10" max="10" width="9" style="41" customWidth="1"/>
  </cols>
  <sheetData>
    <row r="2" ht="14.25" customHeight="1" spans="1:10">
      <c r="A2" s="151"/>
      <c r="B2"/>
      <c r="C2"/>
      <c r="D2"/>
      <c r="E2"/>
      <c r="F2"/>
      <c r="G2"/>
      <c r="H2"/>
      <c r="I2"/>
      <c r="J2"/>
    </row>
    <row r="3" ht="18.75" customHeight="1" spans="1:10">
      <c r="A3" s="152" t="s">
        <v>0</v>
      </c>
      <c r="B3" s="153">
        <v>120001</v>
      </c>
      <c r="C3" s="152"/>
      <c r="D3" s="152"/>
      <c r="E3" s="152"/>
      <c r="F3" s="152"/>
      <c r="G3" s="152"/>
      <c r="H3" s="152"/>
      <c r="I3" s="152"/>
      <c r="J3"/>
    </row>
    <row r="4" ht="24" customHeight="1" spans="1:10">
      <c r="A4" s="152" t="s">
        <v>1</v>
      </c>
      <c r="B4" s="153" t="s">
        <v>2</v>
      </c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4" t="s">
        <v>3</v>
      </c>
      <c r="B9" s="154"/>
      <c r="C9" s="154"/>
      <c r="D9" s="154"/>
      <c r="E9" s="154"/>
      <c r="F9" s="154"/>
      <c r="G9" s="154"/>
      <c r="H9" s="154"/>
      <c r="I9" s="154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5" t="s">
        <v>4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H21"/>
      <c r="I21" s="152"/>
      <c r="J21"/>
    </row>
    <row r="22" ht="14.25" customHeight="1" spans="1:10">
      <c r="A22" s="152"/>
      <c r="B22" s="152" t="s">
        <v>5</v>
      </c>
      <c r="C22" s="44" t="s">
        <v>6</v>
      </c>
      <c r="D22"/>
      <c r="E22" s="156" t="s">
        <v>7</v>
      </c>
      <c r="F22" s="157" t="s">
        <v>8</v>
      </c>
      <c r="G22" s="152" t="s">
        <v>9</v>
      </c>
      <c r="H22" s="44" t="s">
        <v>10</v>
      </c>
      <c r="I22" s="152"/>
      <c r="J22"/>
    </row>
    <row r="23" ht="15.75" customHeight="1" spans="1:10">
      <c r="A23"/>
      <c r="B23" s="158" t="s">
        <v>11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3888888888889" style="41"/>
    <col min="2" max="2" width="65.287037037037" style="41" customWidth="1"/>
    <col min="3" max="3" width="45.712962962963" style="41" customWidth="1"/>
    <col min="4" max="4" width="9.13888888888889" style="41"/>
  </cols>
  <sheetData>
    <row r="1" ht="24.75" customHeight="1" spans="1:4">
      <c r="A1"/>
      <c r="B1"/>
      <c r="C1"/>
      <c r="D1"/>
    </row>
    <row r="2" ht="24.75" customHeight="1" spans="1:4">
      <c r="A2"/>
      <c r="B2" s="43" t="s">
        <v>12</v>
      </c>
      <c r="C2" s="43"/>
      <c r="D2"/>
    </row>
    <row r="3" ht="24.75" customHeight="1" spans="1:4">
      <c r="A3"/>
      <c r="B3" s="141" t="s">
        <v>13</v>
      </c>
      <c r="C3"/>
      <c r="D3"/>
    </row>
    <row r="4" ht="24.75" customHeight="1" spans="1:4">
      <c r="A4"/>
      <c r="B4" s="142" t="s">
        <v>14</v>
      </c>
      <c r="C4" s="143" t="s">
        <v>15</v>
      </c>
      <c r="D4"/>
    </row>
    <row r="5" ht="24.75" customHeight="1" spans="1:4">
      <c r="A5"/>
      <c r="B5" s="144" t="s">
        <v>16</v>
      </c>
      <c r="C5" s="145"/>
      <c r="D5"/>
    </row>
    <row r="6" ht="24.75" customHeight="1" spans="1:4">
      <c r="A6"/>
      <c r="B6" s="144" t="s">
        <v>17</v>
      </c>
      <c r="C6" s="145" t="s">
        <v>18</v>
      </c>
      <c r="D6"/>
    </row>
    <row r="7" ht="24.75" customHeight="1" spans="1:4">
      <c r="A7"/>
      <c r="B7" s="144" t="s">
        <v>19</v>
      </c>
      <c r="C7" s="145" t="s">
        <v>20</v>
      </c>
      <c r="D7"/>
    </row>
    <row r="8" ht="24.75" customHeight="1" spans="1:4">
      <c r="A8"/>
      <c r="B8" s="144" t="s">
        <v>21</v>
      </c>
      <c r="C8" s="145"/>
      <c r="D8"/>
    </row>
    <row r="9" ht="24.75" customHeight="1" spans="1:4">
      <c r="A9"/>
      <c r="B9" s="144" t="s">
        <v>22</v>
      </c>
      <c r="C9" s="145" t="s">
        <v>23</v>
      </c>
      <c r="D9"/>
    </row>
    <row r="10" ht="24.75" customHeight="1" spans="1:4">
      <c r="A10"/>
      <c r="B10" s="144" t="s">
        <v>24</v>
      </c>
      <c r="C10" s="145" t="s">
        <v>25</v>
      </c>
      <c r="D10"/>
    </row>
    <row r="11" ht="24.75" customHeight="1" spans="1:4">
      <c r="A11"/>
      <c r="B11" s="146" t="s">
        <v>26</v>
      </c>
      <c r="C11" s="145" t="s">
        <v>27</v>
      </c>
      <c r="D11"/>
    </row>
    <row r="12" ht="24.75" customHeight="1" spans="1:4">
      <c r="A12"/>
      <c r="B12" s="147" t="s">
        <v>28</v>
      </c>
      <c r="C12" s="148" t="s">
        <v>29</v>
      </c>
      <c r="D12"/>
    </row>
    <row r="13" ht="24.75" customHeight="1" spans="1:4">
      <c r="A13"/>
      <c r="B13" s="147" t="s">
        <v>30</v>
      </c>
      <c r="C13" s="149"/>
      <c r="D13"/>
    </row>
    <row r="14" ht="24.75" customHeight="1" spans="1:4">
      <c r="A14"/>
      <c r="B14" s="150" t="s">
        <v>31</v>
      </c>
      <c r="C14" s="14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31" workbookViewId="0">
      <selection activeCell="D17" sqref="D17"/>
    </sheetView>
  </sheetViews>
  <sheetFormatPr defaultColWidth="9.13888888888889" defaultRowHeight="12.75" customHeight="1" outlineLevelCol="4"/>
  <cols>
    <col min="1" max="1" width="34.8518518518519" style="124" customWidth="1"/>
    <col min="2" max="2" width="27.287037037037" style="124" customWidth="1"/>
    <col min="3" max="3" width="34.5740740740741" style="124" customWidth="1"/>
    <col min="4" max="4" width="27.4259259259259" style="124" customWidth="1"/>
    <col min="5" max="5" width="31.287037037037" style="124" customWidth="1"/>
    <col min="6" max="16384" width="9.13888888888889" style="125"/>
  </cols>
  <sheetData>
    <row r="1" ht="24.75" customHeight="1" spans="1:1">
      <c r="A1" s="126"/>
    </row>
    <row r="2" ht="24.75" customHeight="1" spans="1:4">
      <c r="A2" s="127" t="s">
        <v>32</v>
      </c>
      <c r="B2" s="127"/>
      <c r="C2" s="127"/>
      <c r="D2" s="127"/>
    </row>
    <row r="3" ht="24.75" customHeight="1" spans="1:4">
      <c r="A3" s="117" t="s">
        <v>13</v>
      </c>
      <c r="B3" s="128"/>
      <c r="C3" s="128"/>
      <c r="D3" s="129" t="s">
        <v>33</v>
      </c>
    </row>
    <row r="4" ht="24.75" customHeight="1" spans="1:4">
      <c r="A4" s="130" t="s">
        <v>34</v>
      </c>
      <c r="B4" s="130"/>
      <c r="C4" s="130" t="s">
        <v>35</v>
      </c>
      <c r="D4" s="130"/>
    </row>
    <row r="5" ht="24.75" customHeight="1" spans="1:4">
      <c r="A5" s="130" t="s">
        <v>36</v>
      </c>
      <c r="B5" s="130" t="s">
        <v>37</v>
      </c>
      <c r="C5" s="130" t="s">
        <v>36</v>
      </c>
      <c r="D5" s="130" t="s">
        <v>37</v>
      </c>
    </row>
    <row r="6" s="123" customFormat="1" ht="21.95" customHeight="1" spans="1:5">
      <c r="A6" s="118" t="s">
        <v>38</v>
      </c>
      <c r="B6" s="131">
        <f>B7+B8</f>
        <v>71010274</v>
      </c>
      <c r="C6" s="105" t="s">
        <v>39</v>
      </c>
      <c r="D6" s="94"/>
      <c r="E6" s="132"/>
    </row>
    <row r="7" s="123" customFormat="1" ht="21.95" customHeight="1" spans="1:5">
      <c r="A7" s="118" t="s">
        <v>40</v>
      </c>
      <c r="B7" s="94">
        <v>71010274</v>
      </c>
      <c r="C7" s="105" t="s">
        <v>41</v>
      </c>
      <c r="D7" s="94"/>
      <c r="E7" s="132"/>
    </row>
    <row r="8" s="123" customFormat="1" ht="21.95" customHeight="1" spans="1:5">
      <c r="A8" s="118" t="s">
        <v>42</v>
      </c>
      <c r="B8" s="94"/>
      <c r="C8" s="105" t="s">
        <v>43</v>
      </c>
      <c r="D8" s="94"/>
      <c r="E8" s="132"/>
    </row>
    <row r="9" s="123" customFormat="1" ht="21.95" customHeight="1" spans="1:5">
      <c r="A9" s="118" t="s">
        <v>44</v>
      </c>
      <c r="B9" s="94">
        <f>B10+B11</f>
        <v>0</v>
      </c>
      <c r="C9" s="105" t="s">
        <v>45</v>
      </c>
      <c r="D9" s="94">
        <v>71010274</v>
      </c>
      <c r="E9" s="133"/>
    </row>
    <row r="10" s="123" customFormat="1" ht="21.95" customHeight="1" spans="1:5">
      <c r="A10" s="118" t="s">
        <v>46</v>
      </c>
      <c r="B10" s="94"/>
      <c r="C10" s="105" t="s">
        <v>47</v>
      </c>
      <c r="D10" s="94"/>
      <c r="E10" s="132"/>
    </row>
    <row r="11" s="123" customFormat="1" ht="21.95" customHeight="1" spans="1:5">
      <c r="A11" s="118" t="s">
        <v>48</v>
      </c>
      <c r="B11" s="94"/>
      <c r="C11" s="105" t="s">
        <v>49</v>
      </c>
      <c r="D11" s="94"/>
      <c r="E11" s="132"/>
    </row>
    <row r="12" s="123" customFormat="1" ht="21.95" customHeight="1" spans="1:5">
      <c r="A12" s="118" t="s">
        <v>50</v>
      </c>
      <c r="B12" s="94">
        <f>B13+B14+B15</f>
        <v>0</v>
      </c>
      <c r="C12" s="105" t="s">
        <v>51</v>
      </c>
      <c r="D12" s="94"/>
      <c r="E12" s="132"/>
    </row>
    <row r="13" s="123" customFormat="1" ht="21.95" customHeight="1" spans="1:5">
      <c r="A13" s="118" t="s">
        <v>52</v>
      </c>
      <c r="B13" s="94">
        <v>0</v>
      </c>
      <c r="C13" s="105" t="s">
        <v>53</v>
      </c>
      <c r="D13" s="94"/>
      <c r="E13" s="133"/>
    </row>
    <row r="14" s="123" customFormat="1" ht="21.95" customHeight="1" spans="1:5">
      <c r="A14" s="118" t="s">
        <v>54</v>
      </c>
      <c r="B14" s="94">
        <v>0</v>
      </c>
      <c r="C14" s="105" t="s">
        <v>55</v>
      </c>
      <c r="D14" s="94"/>
      <c r="E14" s="133"/>
    </row>
    <row r="15" s="123" customFormat="1" ht="21.95" customHeight="1" spans="1:5">
      <c r="A15" s="118" t="s">
        <v>56</v>
      </c>
      <c r="B15" s="131">
        <v>0</v>
      </c>
      <c r="C15" s="105" t="s">
        <v>57</v>
      </c>
      <c r="D15" s="94"/>
      <c r="E15" s="132"/>
    </row>
    <row r="16" s="123" customFormat="1" ht="21.95" customHeight="1" spans="1:5">
      <c r="A16" s="118" t="s">
        <v>58</v>
      </c>
      <c r="B16" s="131">
        <v>0</v>
      </c>
      <c r="C16" s="105" t="s">
        <v>59</v>
      </c>
      <c r="D16" s="94"/>
      <c r="E16" s="132"/>
    </row>
    <row r="17" s="123" customFormat="1" ht="21.95" customHeight="1" spans="1:5">
      <c r="A17" s="118" t="s">
        <v>60</v>
      </c>
      <c r="B17" s="131">
        <v>0</v>
      </c>
      <c r="C17" s="105" t="s">
        <v>61</v>
      </c>
      <c r="D17" s="94"/>
      <c r="E17" s="132"/>
    </row>
    <row r="18" s="123" customFormat="1" ht="21.95" customHeight="1" spans="1:5">
      <c r="A18" s="118" t="s">
        <v>62</v>
      </c>
      <c r="B18" s="131">
        <v>0</v>
      </c>
      <c r="C18" s="105" t="s">
        <v>63</v>
      </c>
      <c r="D18" s="94"/>
      <c r="E18" s="132"/>
    </row>
    <row r="19" s="123" customFormat="1" ht="21.95" customHeight="1" spans="1:5">
      <c r="A19" s="118" t="s">
        <v>64</v>
      </c>
      <c r="B19" s="131">
        <v>0</v>
      </c>
      <c r="C19" s="105" t="s">
        <v>65</v>
      </c>
      <c r="D19" s="94"/>
      <c r="E19" s="132"/>
    </row>
    <row r="20" s="123" customFormat="1" ht="21.95" customHeight="1" spans="1:5">
      <c r="A20" s="118"/>
      <c r="B20" s="131"/>
      <c r="C20" s="105" t="s">
        <v>66</v>
      </c>
      <c r="D20" s="94"/>
      <c r="E20" s="132"/>
    </row>
    <row r="21" s="123" customFormat="1" ht="21.95" customHeight="1" spans="1:5">
      <c r="A21" s="118"/>
      <c r="B21" s="131"/>
      <c r="C21" s="105" t="s">
        <v>67</v>
      </c>
      <c r="D21" s="94"/>
      <c r="E21" s="132"/>
    </row>
    <row r="22" s="123" customFormat="1" ht="21.95" customHeight="1" spans="1:5">
      <c r="A22" s="118"/>
      <c r="B22" s="131"/>
      <c r="C22" s="105" t="s">
        <v>68</v>
      </c>
      <c r="D22" s="94"/>
      <c r="E22" s="132"/>
    </row>
    <row r="23" s="123" customFormat="1" ht="21.95" customHeight="1" spans="1:5">
      <c r="A23" s="118"/>
      <c r="B23" s="131"/>
      <c r="C23" s="105" t="s">
        <v>69</v>
      </c>
      <c r="D23" s="94"/>
      <c r="E23" s="132"/>
    </row>
    <row r="24" s="123" customFormat="1" ht="21.95" customHeight="1" spans="1:5">
      <c r="A24" s="118"/>
      <c r="B24" s="131"/>
      <c r="C24" s="105" t="s">
        <v>70</v>
      </c>
      <c r="D24" s="94"/>
      <c r="E24" s="132"/>
    </row>
    <row r="25" s="123" customFormat="1" ht="21.95" customHeight="1" spans="1:5">
      <c r="A25" s="118"/>
      <c r="B25" s="131"/>
      <c r="C25" s="105" t="s">
        <v>71</v>
      </c>
      <c r="D25" s="94"/>
      <c r="E25" s="132"/>
    </row>
    <row r="26" s="123" customFormat="1" ht="21.95" customHeight="1" spans="1:5">
      <c r="A26" s="118"/>
      <c r="B26" s="131"/>
      <c r="C26" s="105" t="s">
        <v>72</v>
      </c>
      <c r="D26" s="94">
        <v>0</v>
      </c>
      <c r="E26" s="132"/>
    </row>
    <row r="27" s="123" customFormat="1" ht="21.95" customHeight="1" spans="1:5">
      <c r="A27" s="118"/>
      <c r="B27" s="131"/>
      <c r="C27" s="105" t="s">
        <v>73</v>
      </c>
      <c r="D27" s="94">
        <v>0</v>
      </c>
      <c r="E27" s="132"/>
    </row>
    <row r="28" s="123" customFormat="1" ht="21.95" customHeight="1" spans="1:5">
      <c r="A28" s="118"/>
      <c r="B28" s="131"/>
      <c r="C28" s="105" t="s">
        <v>74</v>
      </c>
      <c r="D28" s="94">
        <v>0</v>
      </c>
      <c r="E28" s="132"/>
    </row>
    <row r="29" s="123" customFormat="1" ht="21.95" customHeight="1" spans="1:5">
      <c r="A29" s="118"/>
      <c r="B29" s="131"/>
      <c r="C29" s="105" t="s">
        <v>75</v>
      </c>
      <c r="D29" s="94">
        <v>0</v>
      </c>
      <c r="E29" s="132"/>
    </row>
    <row r="30" s="123" customFormat="1" ht="21.95" customHeight="1" spans="1:5">
      <c r="A30" s="118"/>
      <c r="B30" s="131"/>
      <c r="C30" s="105" t="s">
        <v>76</v>
      </c>
      <c r="D30" s="94">
        <v>0</v>
      </c>
      <c r="E30" s="132"/>
    </row>
    <row r="31" s="123" customFormat="1" ht="21.95" customHeight="1" spans="1:5">
      <c r="A31" s="118"/>
      <c r="B31" s="131"/>
      <c r="C31" s="105" t="s">
        <v>77</v>
      </c>
      <c r="D31" s="94">
        <v>0</v>
      </c>
      <c r="E31" s="132"/>
    </row>
    <row r="32" s="123" customFormat="1" ht="21.95" customHeight="1" spans="1:5">
      <c r="A32" s="118"/>
      <c r="B32" s="131"/>
      <c r="C32" s="105" t="s">
        <v>78</v>
      </c>
      <c r="D32" s="94">
        <v>0</v>
      </c>
      <c r="E32" s="132"/>
    </row>
    <row r="33" s="123" customFormat="1" ht="21.95" customHeight="1" spans="1:5">
      <c r="A33" s="118"/>
      <c r="B33" s="131"/>
      <c r="C33" s="105" t="s">
        <v>79</v>
      </c>
      <c r="D33" s="94">
        <v>0</v>
      </c>
      <c r="E33" s="132"/>
    </row>
    <row r="34" s="123" customFormat="1" ht="21.95" customHeight="1" spans="1:5">
      <c r="A34" s="118"/>
      <c r="B34" s="131"/>
      <c r="C34" s="105" t="s">
        <v>80</v>
      </c>
      <c r="D34" s="94">
        <v>0</v>
      </c>
      <c r="E34" s="132"/>
    </row>
    <row r="35" ht="21.95" customHeight="1" spans="1:4">
      <c r="A35" s="120"/>
      <c r="B35" s="134"/>
      <c r="C35" s="135"/>
      <c r="D35" s="136"/>
    </row>
    <row r="36" s="123" customFormat="1" ht="21.95" customHeight="1" spans="1:5">
      <c r="A36" s="122" t="s">
        <v>81</v>
      </c>
      <c r="B36" s="137">
        <f>B6+B9+B12+B16+B17+B18+B19</f>
        <v>71010274</v>
      </c>
      <c r="C36" s="138" t="s">
        <v>82</v>
      </c>
      <c r="D36" s="137">
        <f>SUM(D6:D34)</f>
        <v>71010274</v>
      </c>
      <c r="E36" s="132"/>
    </row>
    <row r="37" s="123" customFormat="1" ht="21.95" customHeight="1" spans="1:5">
      <c r="A37" s="118" t="s">
        <v>83</v>
      </c>
      <c r="B37" s="139">
        <f>B38+B41+B44+B45</f>
        <v>0</v>
      </c>
      <c r="C37" s="105" t="s">
        <v>84</v>
      </c>
      <c r="D37" s="137">
        <v>0</v>
      </c>
      <c r="E37" s="132"/>
    </row>
    <row r="38" s="123" customFormat="1" ht="21.95" customHeight="1" spans="1:5">
      <c r="A38" s="118" t="s">
        <v>85</v>
      </c>
      <c r="B38" s="94">
        <f>B39+B40</f>
        <v>0</v>
      </c>
      <c r="C38" s="105"/>
      <c r="D38" s="94"/>
      <c r="E38" s="132"/>
    </row>
    <row r="39" s="123" customFormat="1" ht="21.95" customHeight="1" spans="1:5">
      <c r="A39" s="118" t="s">
        <v>86</v>
      </c>
      <c r="B39" s="94">
        <v>0</v>
      </c>
      <c r="C39" s="140"/>
      <c r="D39" s="94"/>
      <c r="E39" s="132"/>
    </row>
    <row r="40" s="123" customFormat="1" ht="21.95" customHeight="1" spans="1:5">
      <c r="A40" s="118" t="s">
        <v>87</v>
      </c>
      <c r="B40" s="94">
        <v>0</v>
      </c>
      <c r="C40" s="140"/>
      <c r="D40" s="94"/>
      <c r="E40" s="132"/>
    </row>
    <row r="41" s="123" customFormat="1" ht="21.95" customHeight="1" spans="1:5">
      <c r="A41" s="118" t="s">
        <v>88</v>
      </c>
      <c r="B41" s="94">
        <f>B43+B42</f>
        <v>0</v>
      </c>
      <c r="C41" s="140"/>
      <c r="D41" s="94"/>
      <c r="E41" s="132"/>
    </row>
    <row r="42" s="123" customFormat="1" ht="21.95" customHeight="1" spans="1:5">
      <c r="A42" s="118" t="s">
        <v>89</v>
      </c>
      <c r="B42" s="94">
        <v>0</v>
      </c>
      <c r="C42" s="140"/>
      <c r="D42" s="94"/>
      <c r="E42" s="132"/>
    </row>
    <row r="43" s="123" customFormat="1" ht="21.95" customHeight="1" spans="1:5">
      <c r="A43" s="118" t="s">
        <v>90</v>
      </c>
      <c r="B43" s="94">
        <v>0</v>
      </c>
      <c r="C43" s="140"/>
      <c r="D43" s="94"/>
      <c r="E43" s="132"/>
    </row>
    <row r="44" s="123" customFormat="1" ht="21.95" customHeight="1" spans="1:5">
      <c r="A44" s="118" t="s">
        <v>91</v>
      </c>
      <c r="B44" s="94">
        <v>0</v>
      </c>
      <c r="C44" s="140"/>
      <c r="D44" s="94"/>
      <c r="E44" s="132"/>
    </row>
    <row r="45" s="123" customFormat="1" ht="21.95" customHeight="1" spans="1:5">
      <c r="A45" s="118" t="s">
        <v>92</v>
      </c>
      <c r="B45" s="94">
        <v>0</v>
      </c>
      <c r="C45" s="140"/>
      <c r="D45" s="94"/>
      <c r="E45" s="132"/>
    </row>
    <row r="46" s="123" customFormat="1" ht="21.95" customHeight="1" spans="1:5">
      <c r="A46" s="122" t="s">
        <v>93</v>
      </c>
      <c r="B46" s="137">
        <f>B36+B37</f>
        <v>71010274</v>
      </c>
      <c r="C46" s="138" t="s">
        <v>94</v>
      </c>
      <c r="D46" s="137">
        <f>D36+D37</f>
        <v>71010274</v>
      </c>
      <c r="E46" s="13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2" workbookViewId="0">
      <selection activeCell="B7" sqref="B7"/>
    </sheetView>
  </sheetViews>
  <sheetFormatPr defaultColWidth="9" defaultRowHeight="12.75" customHeight="1" outlineLevelCol="2"/>
  <cols>
    <col min="1" max="1" width="45.1388888888889" style="41" customWidth="1"/>
    <col min="2" max="2" width="40.712962962963" style="41" customWidth="1"/>
    <col min="3" max="3" width="31.287037037037" style="41" customWidth="1"/>
  </cols>
  <sheetData>
    <row r="1" ht="24.75" customHeight="1" spans="1:1">
      <c r="A1" s="51"/>
    </row>
    <row r="2" ht="24.75" customHeight="1" spans="1:2">
      <c r="A2" s="43" t="s">
        <v>95</v>
      </c>
      <c r="B2" s="43"/>
    </row>
    <row r="3" ht="24.75" customHeight="1" spans="1:2">
      <c r="A3" s="117" t="s">
        <v>13</v>
      </c>
      <c r="B3" s="45" t="s">
        <v>33</v>
      </c>
    </row>
    <row r="4" ht="24" customHeight="1" spans="1:2">
      <c r="A4" s="75" t="s">
        <v>36</v>
      </c>
      <c r="B4" s="75" t="s">
        <v>37</v>
      </c>
    </row>
    <row r="5" s="40" customFormat="1" ht="24.95" customHeight="1" spans="1:3">
      <c r="A5" s="118" t="s">
        <v>38</v>
      </c>
      <c r="B5" s="92">
        <f>B6+B7</f>
        <v>71010274</v>
      </c>
      <c r="C5" s="50"/>
    </row>
    <row r="6" s="40" customFormat="1" ht="24.95" customHeight="1" spans="1:3">
      <c r="A6" s="118" t="s">
        <v>40</v>
      </c>
      <c r="B6" s="94">
        <v>71010274</v>
      </c>
      <c r="C6" s="50"/>
    </row>
    <row r="7" s="40" customFormat="1" ht="24.95" customHeight="1" spans="1:3">
      <c r="A7" s="118" t="s">
        <v>42</v>
      </c>
      <c r="B7" s="119"/>
      <c r="C7" s="50"/>
    </row>
    <row r="8" s="40" customFormat="1" ht="24.95" customHeight="1" spans="1:3">
      <c r="A8" s="118" t="s">
        <v>44</v>
      </c>
      <c r="B8" s="119">
        <f>B9+B10</f>
        <v>0</v>
      </c>
      <c r="C8" s="50"/>
    </row>
    <row r="9" s="40" customFormat="1" ht="24.95" customHeight="1" spans="1:3">
      <c r="A9" s="118" t="s">
        <v>46</v>
      </c>
      <c r="B9" s="119"/>
      <c r="C9" s="50"/>
    </row>
    <row r="10" s="40" customFormat="1" ht="24.95" customHeight="1" spans="1:3">
      <c r="A10" s="118" t="s">
        <v>48</v>
      </c>
      <c r="B10" s="119"/>
      <c r="C10" s="50"/>
    </row>
    <row r="11" s="40" customFormat="1" ht="24.95" customHeight="1" spans="1:3">
      <c r="A11" s="118" t="s">
        <v>50</v>
      </c>
      <c r="B11" s="119">
        <f>SUM(B12:B14)</f>
        <v>0</v>
      </c>
      <c r="C11" s="50"/>
    </row>
    <row r="12" s="40" customFormat="1" ht="24.95" customHeight="1" spans="1:3">
      <c r="A12" s="118" t="s">
        <v>52</v>
      </c>
      <c r="B12" s="119"/>
      <c r="C12" s="50"/>
    </row>
    <row r="13" s="40" customFormat="1" ht="24.95" customHeight="1" spans="1:3">
      <c r="A13" s="118" t="s">
        <v>54</v>
      </c>
      <c r="B13" s="119"/>
      <c r="C13" s="50"/>
    </row>
    <row r="14" s="40" customFormat="1" ht="24.95" customHeight="1" spans="1:3">
      <c r="A14" s="118" t="s">
        <v>56</v>
      </c>
      <c r="B14" s="119"/>
      <c r="C14" s="50"/>
    </row>
    <row r="15" s="40" customFormat="1" ht="24.95" customHeight="1" spans="1:3">
      <c r="A15" s="118" t="s">
        <v>58</v>
      </c>
      <c r="B15" s="119"/>
      <c r="C15" s="50"/>
    </row>
    <row r="16" s="40" customFormat="1" ht="24.95" customHeight="1" spans="1:3">
      <c r="A16" s="118" t="s">
        <v>60</v>
      </c>
      <c r="B16" s="119"/>
      <c r="C16" s="50"/>
    </row>
    <row r="17" s="40" customFormat="1" ht="24.95" customHeight="1" spans="1:3">
      <c r="A17" s="118" t="s">
        <v>62</v>
      </c>
      <c r="B17" s="119"/>
      <c r="C17" s="50"/>
    </row>
    <row r="18" s="40" customFormat="1" ht="24.95" customHeight="1" spans="1:3">
      <c r="A18" s="118" t="s">
        <v>64</v>
      </c>
      <c r="B18" s="119"/>
      <c r="C18" s="50"/>
    </row>
    <row r="19" s="40" customFormat="1" ht="24.95" customHeight="1" spans="1:3">
      <c r="A19" s="118" t="s">
        <v>83</v>
      </c>
      <c r="B19" s="92">
        <f>B20+B23+B26+B27</f>
        <v>0</v>
      </c>
      <c r="C19" s="50"/>
    </row>
    <row r="20" s="40" customFormat="1" ht="24.95" customHeight="1" spans="1:3">
      <c r="A20" s="118" t="s">
        <v>85</v>
      </c>
      <c r="B20" s="92">
        <f>B21+B22</f>
        <v>0</v>
      </c>
      <c r="C20" s="50"/>
    </row>
    <row r="21" s="40" customFormat="1" ht="24.95" customHeight="1" spans="1:3">
      <c r="A21" s="118" t="s">
        <v>86</v>
      </c>
      <c r="B21" s="92"/>
      <c r="C21" s="50"/>
    </row>
    <row r="22" s="40" customFormat="1" ht="24.95" customHeight="1" spans="1:3">
      <c r="A22" s="118" t="s">
        <v>87</v>
      </c>
      <c r="B22" s="92"/>
      <c r="C22" s="50"/>
    </row>
    <row r="23" s="40" customFormat="1" ht="24.95" customHeight="1" spans="1:3">
      <c r="A23" s="118" t="s">
        <v>88</v>
      </c>
      <c r="B23" s="92">
        <f>B24+B25</f>
        <v>0</v>
      </c>
      <c r="C23" s="50"/>
    </row>
    <row r="24" s="40" customFormat="1" ht="24.95" customHeight="1" spans="1:3">
      <c r="A24" s="118" t="s">
        <v>89</v>
      </c>
      <c r="B24" s="92"/>
      <c r="C24" s="50"/>
    </row>
    <row r="25" s="40" customFormat="1" ht="24.95" customHeight="1" spans="1:3">
      <c r="A25" s="118" t="s">
        <v>90</v>
      </c>
      <c r="B25" s="92"/>
      <c r="C25" s="50"/>
    </row>
    <row r="26" s="40" customFormat="1" ht="24.95" customHeight="1" spans="1:3">
      <c r="A26" s="118" t="s">
        <v>91</v>
      </c>
      <c r="B26" s="92"/>
      <c r="C26" s="50"/>
    </row>
    <row r="27" s="40" customFormat="1" ht="24.95" customHeight="1" spans="1:3">
      <c r="A27" s="118" t="s">
        <v>92</v>
      </c>
      <c r="B27" s="92"/>
      <c r="C27" s="50"/>
    </row>
    <row r="28" ht="24.95" customHeight="1" spans="1:2">
      <c r="A28" s="120"/>
      <c r="B28" s="121"/>
    </row>
    <row r="29" s="40" customFormat="1" ht="24.95" customHeight="1" spans="1:3">
      <c r="A29" s="122" t="s">
        <v>93</v>
      </c>
      <c r="B29" s="90">
        <f>B5+B8+B11+B15+B16+B17+B18+B19</f>
        <v>71010274</v>
      </c>
      <c r="C29" s="5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4.4259259259259" style="41" customWidth="1"/>
    <col min="2" max="2" width="35.287037037037" style="41" customWidth="1"/>
    <col min="3" max="3" width="21.4259259259259" style="41" customWidth="1"/>
    <col min="4" max="5" width="19.712962962963" style="41" customWidth="1"/>
    <col min="6" max="7" width="6.85185185185185" style="41" customWidth="1"/>
    <col min="9" max="9" width="14" customWidth="1"/>
  </cols>
  <sheetData>
    <row r="1" ht="17.25" customHeight="1" spans="1:2">
      <c r="A1" s="51"/>
      <c r="B1" s="51"/>
    </row>
    <row r="2" ht="24.75" customHeight="1" spans="1:5">
      <c r="A2" s="112" t="s">
        <v>96</v>
      </c>
      <c r="B2" s="112"/>
      <c r="C2" s="112"/>
      <c r="D2" s="112"/>
      <c r="E2" s="112"/>
    </row>
    <row r="3" ht="24.75" customHeight="1" spans="1:5">
      <c r="A3" s="45" t="s">
        <v>1</v>
      </c>
      <c r="B3" s="98" t="s">
        <v>2</v>
      </c>
      <c r="C3" s="113"/>
      <c r="E3" s="114" t="s">
        <v>33</v>
      </c>
    </row>
    <row r="4" ht="24.75" customHeight="1" spans="1:5">
      <c r="A4" s="75" t="s">
        <v>97</v>
      </c>
      <c r="B4" s="75" t="s">
        <v>98</v>
      </c>
      <c r="C4" s="75" t="s">
        <v>99</v>
      </c>
      <c r="D4" s="75" t="s">
        <v>100</v>
      </c>
      <c r="E4" s="75" t="s">
        <v>101</v>
      </c>
    </row>
    <row r="5" ht="24.75" customHeight="1" spans="1:5">
      <c r="A5" s="75"/>
      <c r="B5" s="75"/>
      <c r="C5" s="75"/>
      <c r="D5" s="75"/>
      <c r="E5" s="75"/>
    </row>
    <row r="6" ht="18" customHeight="1" spans="1:5">
      <c r="A6" s="69" t="s">
        <v>102</v>
      </c>
      <c r="B6" s="69" t="s">
        <v>103</v>
      </c>
      <c r="C6" s="69">
        <v>1</v>
      </c>
      <c r="D6" s="69">
        <v>2</v>
      </c>
      <c r="E6" s="69">
        <v>3</v>
      </c>
    </row>
    <row r="7" s="40" customFormat="1" ht="24" customHeight="1" spans="1:7">
      <c r="A7" s="78"/>
      <c r="B7" s="78" t="s">
        <v>104</v>
      </c>
      <c r="C7" s="115">
        <f>C8</f>
        <v>71010274</v>
      </c>
      <c r="D7" s="115">
        <f>D8</f>
        <v>70325274</v>
      </c>
      <c r="E7" s="115">
        <f>E8</f>
        <v>685000</v>
      </c>
      <c r="F7" s="50"/>
      <c r="G7" s="50"/>
    </row>
    <row r="8" ht="24" customHeight="1" spans="1:5">
      <c r="A8" s="78" t="s">
        <v>105</v>
      </c>
      <c r="B8" s="78" t="s">
        <v>106</v>
      </c>
      <c r="C8" s="90">
        <f t="shared" ref="C8:C11" si="0">D8+E8</f>
        <v>71010274</v>
      </c>
      <c r="D8" s="90">
        <f>D9</f>
        <v>70325274</v>
      </c>
      <c r="E8" s="90">
        <f>E9</f>
        <v>685000</v>
      </c>
    </row>
    <row r="9" ht="24" customHeight="1" spans="1:5">
      <c r="A9" s="78" t="s">
        <v>107</v>
      </c>
      <c r="B9" s="78" t="s">
        <v>108</v>
      </c>
      <c r="C9" s="90">
        <f t="shared" si="0"/>
        <v>71010274</v>
      </c>
      <c r="D9" s="90">
        <f>D10+D11</f>
        <v>70325274</v>
      </c>
      <c r="E9" s="90">
        <f>E10+E11</f>
        <v>685000</v>
      </c>
    </row>
    <row r="10" ht="24" customHeight="1" spans="1:5">
      <c r="A10" s="88" t="s">
        <v>109</v>
      </c>
      <c r="B10" s="88" t="s">
        <v>110</v>
      </c>
      <c r="C10" s="90">
        <f t="shared" si="0"/>
        <v>60500601</v>
      </c>
      <c r="D10" s="91">
        <v>60175601</v>
      </c>
      <c r="E10" s="92">
        <v>325000</v>
      </c>
    </row>
    <row r="11" ht="24" customHeight="1" spans="1:9">
      <c r="A11" s="88" t="s">
        <v>111</v>
      </c>
      <c r="B11" s="88" t="s">
        <v>112</v>
      </c>
      <c r="C11" s="90">
        <f t="shared" si="0"/>
        <v>10509673</v>
      </c>
      <c r="D11" s="92">
        <v>10149673</v>
      </c>
      <c r="E11" s="92">
        <v>360000</v>
      </c>
      <c r="I11" s="116"/>
    </row>
    <row r="12" ht="24" customHeight="1" spans="1:5">
      <c r="A12" s="88"/>
      <c r="B12" s="88"/>
      <c r="C12" s="115"/>
      <c r="D12" s="91"/>
      <c r="E12" s="91"/>
    </row>
    <row r="13" ht="24" customHeight="1" spans="1:5">
      <c r="A13" s="88"/>
      <c r="B13" s="88"/>
      <c r="C13" s="115"/>
      <c r="D13" s="91"/>
      <c r="E13" s="91"/>
    </row>
    <row r="14" ht="24" customHeight="1" spans="1:5">
      <c r="A14" s="78"/>
      <c r="B14" s="78"/>
      <c r="C14" s="115"/>
      <c r="D14" s="115"/>
      <c r="E14" s="115"/>
    </row>
    <row r="15" ht="24" customHeight="1" spans="1:5">
      <c r="A15" s="78"/>
      <c r="B15" s="78"/>
      <c r="C15" s="115"/>
      <c r="D15" s="115"/>
      <c r="E15" s="115"/>
    </row>
    <row r="16" ht="24" customHeight="1" spans="1:5">
      <c r="A16" s="88"/>
      <c r="B16" s="88"/>
      <c r="C16" s="115"/>
      <c r="D16" s="91"/>
      <c r="E16" s="91"/>
    </row>
    <row r="17" ht="24" customHeight="1" spans="1:5">
      <c r="A17" s="88"/>
      <c r="B17" s="88"/>
      <c r="C17" s="115"/>
      <c r="D17" s="91"/>
      <c r="E17" s="91"/>
    </row>
    <row r="18" ht="24" customHeight="1" spans="1:5">
      <c r="A18" s="88"/>
      <c r="B18" s="88"/>
      <c r="C18" s="115"/>
      <c r="D18" s="91"/>
      <c r="E18" s="91"/>
    </row>
    <row r="19" ht="24" customHeight="1" spans="1:5">
      <c r="A19" s="78"/>
      <c r="B19" s="78"/>
      <c r="C19" s="115"/>
      <c r="D19" s="115"/>
      <c r="E19" s="115"/>
    </row>
    <row r="20" ht="24" customHeight="1" spans="1:5">
      <c r="A20" s="88"/>
      <c r="B20" s="88"/>
      <c r="C20" s="115"/>
      <c r="D20" s="91"/>
      <c r="E20" s="91"/>
    </row>
    <row r="21" ht="24" customHeight="1" spans="1:5">
      <c r="A21" s="88"/>
      <c r="B21" s="88"/>
      <c r="C21" s="115"/>
      <c r="D21" s="91"/>
      <c r="E21" s="91"/>
    </row>
    <row r="22" ht="24" customHeight="1" spans="1:5">
      <c r="A22" s="78"/>
      <c r="B22" s="78"/>
      <c r="C22" s="115"/>
      <c r="D22" s="115"/>
      <c r="E22" s="115"/>
    </row>
    <row r="23" ht="24" customHeight="1" spans="1:5">
      <c r="A23" s="78"/>
      <c r="B23" s="78"/>
      <c r="C23" s="115"/>
      <c r="D23" s="115"/>
      <c r="E23" s="115"/>
    </row>
    <row r="24" ht="24" customHeight="1" spans="1:5">
      <c r="A24" s="88"/>
      <c r="B24" s="88"/>
      <c r="C24" s="115"/>
      <c r="D24" s="91"/>
      <c r="E24" s="91"/>
    </row>
    <row r="25" ht="24" customHeight="1" spans="1:5">
      <c r="A25" s="88"/>
      <c r="B25" s="88"/>
      <c r="C25" s="115"/>
      <c r="D25" s="91"/>
      <c r="E25" s="91"/>
    </row>
    <row r="26" ht="24" customHeight="1" spans="1:5">
      <c r="A26" s="78"/>
      <c r="B26" s="78"/>
      <c r="C26" s="115"/>
      <c r="D26" s="115"/>
      <c r="E26" s="115"/>
    </row>
    <row r="27" ht="24" customHeight="1" spans="1:5">
      <c r="A27" s="78"/>
      <c r="B27" s="78"/>
      <c r="C27" s="115"/>
      <c r="D27" s="115"/>
      <c r="E27" s="115"/>
    </row>
    <row r="28" ht="24" customHeight="1" spans="1:5">
      <c r="A28" s="88"/>
      <c r="B28" s="88"/>
      <c r="C28" s="115"/>
      <c r="D28" s="91"/>
      <c r="E28" s="91"/>
    </row>
    <row r="29" ht="24" customHeight="1" spans="1:5">
      <c r="A29" s="78"/>
      <c r="B29" s="78"/>
      <c r="C29" s="115"/>
      <c r="D29" s="115"/>
      <c r="E29" s="115"/>
    </row>
    <row r="30" ht="24" customHeight="1" spans="1:5">
      <c r="A30" s="78"/>
      <c r="B30" s="78"/>
      <c r="C30" s="115"/>
      <c r="D30" s="115"/>
      <c r="E30" s="115"/>
    </row>
    <row r="31" ht="24" customHeight="1" spans="1:5">
      <c r="A31" s="88"/>
      <c r="B31" s="88"/>
      <c r="C31" s="115"/>
      <c r="D31" s="91"/>
      <c r="E31" s="9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37.287037037037" style="41" customWidth="1"/>
    <col min="2" max="2" width="24.5740740740741" style="41" customWidth="1"/>
    <col min="3" max="3" width="35.8518518518519" style="41" customWidth="1"/>
    <col min="4" max="4" width="28" style="41" customWidth="1"/>
    <col min="5" max="99" width="9" style="41" customWidth="1"/>
  </cols>
  <sheetData>
    <row r="1" ht="25.5" customHeight="1" spans="1:98">
      <c r="A1" s="5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95" t="s">
        <v>113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</row>
    <row r="3" ht="16.5" customHeight="1" spans="1:98">
      <c r="A3" s="53" t="s">
        <v>13</v>
      </c>
      <c r="B3" s="97"/>
      <c r="C3" s="98"/>
      <c r="D3" s="45" t="s">
        <v>33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</row>
    <row r="4" ht="27" customHeight="1" spans="1:98">
      <c r="A4" s="54" t="s">
        <v>114</v>
      </c>
      <c r="B4" s="54"/>
      <c r="C4" s="54" t="s">
        <v>115</v>
      </c>
      <c r="D4" s="5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27" customHeight="1" spans="1:98">
      <c r="A5" s="54" t="s">
        <v>36</v>
      </c>
      <c r="B5" s="54" t="s">
        <v>37</v>
      </c>
      <c r="C5" s="54" t="s">
        <v>36</v>
      </c>
      <c r="D5" s="54" t="s">
        <v>104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s="40" customFormat="1" ht="33" customHeight="1" spans="1:99">
      <c r="A6" s="100" t="s">
        <v>116</v>
      </c>
      <c r="B6" s="101">
        <f>B7+B8+B9</f>
        <v>71010274</v>
      </c>
      <c r="C6" s="100" t="s">
        <v>117</v>
      </c>
      <c r="D6" s="101">
        <f>SUM(D7:D35)</f>
        <v>71010274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50"/>
    </row>
    <row r="7" s="40" customFormat="1" ht="33" customHeight="1" spans="1:99">
      <c r="A7" s="104" t="s">
        <v>118</v>
      </c>
      <c r="B7" s="94">
        <v>71010274</v>
      </c>
      <c r="C7" s="105" t="s">
        <v>39</v>
      </c>
      <c r="D7" s="106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50"/>
    </row>
    <row r="8" s="40" customFormat="1" ht="33" customHeight="1" spans="1:99">
      <c r="A8" s="104" t="s">
        <v>119</v>
      </c>
      <c r="B8" s="106">
        <v>0</v>
      </c>
      <c r="C8" s="105" t="s">
        <v>41</v>
      </c>
      <c r="D8" s="106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50"/>
    </row>
    <row r="9" s="40" customFormat="1" ht="33" customHeight="1" spans="1:99">
      <c r="A9" s="104" t="s">
        <v>120</v>
      </c>
      <c r="B9" s="106">
        <v>0</v>
      </c>
      <c r="C9" s="105" t="s">
        <v>43</v>
      </c>
      <c r="D9" s="106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50"/>
    </row>
    <row r="10" s="40" customFormat="1" ht="33" customHeight="1" spans="1:99">
      <c r="A10" s="104"/>
      <c r="B10" s="106"/>
      <c r="C10" s="105" t="s">
        <v>45</v>
      </c>
      <c r="D10" s="94">
        <v>71010274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50"/>
    </row>
    <row r="11" s="40" customFormat="1" ht="33" customHeight="1" spans="1:99">
      <c r="A11" s="104"/>
      <c r="B11" s="106"/>
      <c r="C11" s="105" t="s">
        <v>47</v>
      </c>
      <c r="D11" s="106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50"/>
    </row>
    <row r="12" s="40" customFormat="1" ht="33" customHeight="1" spans="1:99">
      <c r="A12" s="104"/>
      <c r="B12" s="106"/>
      <c r="C12" s="105" t="s">
        <v>49</v>
      </c>
      <c r="D12" s="106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50"/>
    </row>
    <row r="13" s="40" customFormat="1" ht="33" customHeight="1" spans="1:99">
      <c r="A13" s="107"/>
      <c r="B13" s="106"/>
      <c r="C13" s="105" t="s">
        <v>51</v>
      </c>
      <c r="D13" s="106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50"/>
    </row>
    <row r="14" s="40" customFormat="1" ht="33" customHeight="1" spans="1:99">
      <c r="A14" s="107"/>
      <c r="B14" s="106"/>
      <c r="C14" s="105" t="s">
        <v>53</v>
      </c>
      <c r="D14" s="106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50"/>
    </row>
    <row r="15" s="40" customFormat="1" ht="33" customHeight="1" spans="1:99">
      <c r="A15" s="107"/>
      <c r="B15" s="106"/>
      <c r="C15" s="105" t="s">
        <v>55</v>
      </c>
      <c r="D15" s="106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50"/>
    </row>
    <row r="16" s="40" customFormat="1" ht="33" customHeight="1" spans="1:99">
      <c r="A16" s="107"/>
      <c r="B16" s="106"/>
      <c r="C16" s="105" t="s">
        <v>57</v>
      </c>
      <c r="D16" s="106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50"/>
    </row>
    <row r="17" s="40" customFormat="1" ht="33" customHeight="1" spans="1:99">
      <c r="A17" s="107"/>
      <c r="B17" s="106"/>
      <c r="C17" s="105" t="s">
        <v>59</v>
      </c>
      <c r="D17" s="106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50"/>
    </row>
    <row r="18" s="40" customFormat="1" ht="33" customHeight="1" spans="1:99">
      <c r="A18" s="107"/>
      <c r="B18" s="106"/>
      <c r="C18" s="105" t="s">
        <v>61</v>
      </c>
      <c r="D18" s="106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50"/>
    </row>
    <row r="19" s="40" customFormat="1" ht="33" customHeight="1" spans="1:99">
      <c r="A19" s="107"/>
      <c r="B19" s="106"/>
      <c r="C19" s="105" t="s">
        <v>63</v>
      </c>
      <c r="D19" s="106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50"/>
    </row>
    <row r="20" s="40" customFormat="1" ht="33" customHeight="1" spans="1:99">
      <c r="A20" s="107"/>
      <c r="B20" s="106"/>
      <c r="C20" s="105" t="s">
        <v>65</v>
      </c>
      <c r="D20" s="106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50"/>
    </row>
    <row r="21" s="40" customFormat="1" ht="33" customHeight="1" spans="1:99">
      <c r="A21" s="107"/>
      <c r="B21" s="106"/>
      <c r="C21" s="105" t="s">
        <v>66</v>
      </c>
      <c r="D21" s="106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50"/>
    </row>
    <row r="22" s="40" customFormat="1" ht="33" customHeight="1" spans="1:99">
      <c r="A22" s="107"/>
      <c r="B22" s="106"/>
      <c r="C22" s="105" t="s">
        <v>67</v>
      </c>
      <c r="D22" s="106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50"/>
    </row>
    <row r="23" s="40" customFormat="1" ht="33" customHeight="1" spans="1:99">
      <c r="A23" s="107"/>
      <c r="B23" s="106"/>
      <c r="C23" s="105" t="s">
        <v>68</v>
      </c>
      <c r="D23" s="106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50"/>
    </row>
    <row r="24" s="40" customFormat="1" ht="33" customHeight="1" spans="1:99">
      <c r="A24" s="107"/>
      <c r="B24" s="106"/>
      <c r="C24" s="105" t="s">
        <v>69</v>
      </c>
      <c r="D24" s="106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50"/>
    </row>
    <row r="25" s="40" customFormat="1" ht="33" customHeight="1" spans="1:99">
      <c r="A25" s="107"/>
      <c r="B25" s="106"/>
      <c r="C25" s="105" t="s">
        <v>70</v>
      </c>
      <c r="D25" s="106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50"/>
    </row>
    <row r="26" s="40" customFormat="1" ht="33" customHeight="1" spans="1:99">
      <c r="A26" s="107"/>
      <c r="B26" s="106"/>
      <c r="C26" s="105" t="s">
        <v>71</v>
      </c>
      <c r="D26" s="106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50"/>
    </row>
    <row r="27" s="40" customFormat="1" ht="33" customHeight="1" spans="1:99">
      <c r="A27" s="107"/>
      <c r="B27" s="106"/>
      <c r="C27" s="105" t="s">
        <v>72</v>
      </c>
      <c r="D27" s="106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50"/>
    </row>
    <row r="28" s="40" customFormat="1" ht="33" customHeight="1" spans="1:99">
      <c r="A28" s="107"/>
      <c r="B28" s="106"/>
      <c r="C28" s="105" t="s">
        <v>73</v>
      </c>
      <c r="D28" s="106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50"/>
    </row>
    <row r="29" s="40" customFormat="1" ht="33" customHeight="1" spans="1:99">
      <c r="A29" s="107"/>
      <c r="B29" s="106"/>
      <c r="C29" s="105" t="s">
        <v>74</v>
      </c>
      <c r="D29" s="106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50"/>
    </row>
    <row r="30" s="40" customFormat="1" ht="33" customHeight="1" spans="1:99">
      <c r="A30" s="107"/>
      <c r="B30" s="106"/>
      <c r="C30" s="105" t="s">
        <v>75</v>
      </c>
      <c r="D30" s="106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50"/>
    </row>
    <row r="31" s="40" customFormat="1" ht="33" customHeight="1" spans="1:99">
      <c r="A31" s="107"/>
      <c r="B31" s="106"/>
      <c r="C31" s="105" t="s">
        <v>76</v>
      </c>
      <c r="D31" s="106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50"/>
    </row>
    <row r="32" s="40" customFormat="1" ht="33" customHeight="1" spans="1:99">
      <c r="A32" s="107"/>
      <c r="B32" s="106"/>
      <c r="C32" s="105" t="s">
        <v>77</v>
      </c>
      <c r="D32" s="106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50"/>
    </row>
    <row r="33" s="40" customFormat="1" ht="33" customHeight="1" spans="1:99">
      <c r="A33" s="107"/>
      <c r="B33" s="106"/>
      <c r="C33" s="105" t="s">
        <v>78</v>
      </c>
      <c r="D33" s="106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50"/>
    </row>
    <row r="34" s="40" customFormat="1" ht="33" customHeight="1" spans="1:99">
      <c r="A34" s="107"/>
      <c r="B34" s="106"/>
      <c r="C34" s="105" t="s">
        <v>79</v>
      </c>
      <c r="D34" s="106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50"/>
    </row>
    <row r="35" s="40" customFormat="1" ht="33" customHeight="1" spans="1:99">
      <c r="A35" s="107"/>
      <c r="B35" s="106"/>
      <c r="C35" s="105" t="s">
        <v>80</v>
      </c>
      <c r="D35" s="106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50"/>
    </row>
    <row r="36" ht="33" customHeight="1" spans="1:98">
      <c r="A36" s="108"/>
      <c r="B36" s="109"/>
      <c r="C36" s="110"/>
      <c r="D36" s="11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</row>
    <row r="37" ht="33" customHeight="1" spans="1:98">
      <c r="A37" s="54" t="s">
        <v>121</v>
      </c>
      <c r="B37" s="101">
        <f>B6</f>
        <v>71010274</v>
      </c>
      <c r="C37" s="54" t="s">
        <v>122</v>
      </c>
      <c r="D37" s="101">
        <f>D6</f>
        <v>71010274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28" sqref="C28"/>
    </sheetView>
  </sheetViews>
  <sheetFormatPr defaultColWidth="9" defaultRowHeight="12.75" customHeight="1"/>
  <cols>
    <col min="1" max="1" width="16.8518518518519" style="41" customWidth="1"/>
    <col min="2" max="2" width="33.4259259259259" style="41" customWidth="1"/>
    <col min="3" max="3" width="21" style="41" customWidth="1"/>
    <col min="4" max="4" width="15.712962962963" style="41" customWidth="1"/>
    <col min="5" max="5" width="16.8518518518519" style="41" customWidth="1"/>
    <col min="6" max="12" width="14.287037037037" style="41" customWidth="1"/>
    <col min="13" max="14" width="6.85185185185185" style="41" customWidth="1"/>
  </cols>
  <sheetData>
    <row r="1" ht="24.75" customHeight="1" spans="1:2">
      <c r="A1" s="51"/>
      <c r="B1" s="51"/>
    </row>
    <row r="2" ht="24.75" customHeight="1" spans="1:12">
      <c r="A2" s="43" t="s">
        <v>123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4.75" customHeight="1" spans="1:12">
      <c r="A3" s="74" t="s">
        <v>1</v>
      </c>
      <c r="B3" s="53" t="s">
        <v>2</v>
      </c>
      <c r="L3" s="45" t="s">
        <v>33</v>
      </c>
    </row>
    <row r="4" ht="24.75" customHeight="1" spans="1:12">
      <c r="A4" s="75" t="s">
        <v>124</v>
      </c>
      <c r="B4" s="75" t="s">
        <v>125</v>
      </c>
      <c r="C4" s="75" t="s">
        <v>104</v>
      </c>
      <c r="D4" s="75" t="s">
        <v>126</v>
      </c>
      <c r="E4" s="75"/>
      <c r="F4" s="75"/>
      <c r="G4" s="75" t="s">
        <v>127</v>
      </c>
      <c r="H4" s="75"/>
      <c r="I4" s="75"/>
      <c r="J4" s="75" t="s">
        <v>128</v>
      </c>
      <c r="K4" s="75"/>
      <c r="L4" s="75"/>
    </row>
    <row r="5" ht="24.75" customHeight="1" spans="1:12">
      <c r="A5" s="75"/>
      <c r="B5" s="75"/>
      <c r="C5" s="75"/>
      <c r="D5" s="75" t="s">
        <v>104</v>
      </c>
      <c r="E5" s="75" t="s">
        <v>100</v>
      </c>
      <c r="F5" s="75" t="s">
        <v>101</v>
      </c>
      <c r="G5" s="75" t="s">
        <v>104</v>
      </c>
      <c r="H5" s="75" t="s">
        <v>100</v>
      </c>
      <c r="I5" s="75" t="s">
        <v>101</v>
      </c>
      <c r="J5" s="75" t="s">
        <v>104</v>
      </c>
      <c r="K5" s="75" t="s">
        <v>100</v>
      </c>
      <c r="L5" s="75" t="s">
        <v>101</v>
      </c>
    </row>
    <row r="6" ht="24.75" customHeight="1" spans="1:12">
      <c r="A6" s="69" t="s">
        <v>102</v>
      </c>
      <c r="B6" s="69" t="s">
        <v>103</v>
      </c>
      <c r="C6" s="69">
        <v>1</v>
      </c>
      <c r="D6" s="69">
        <v>2</v>
      </c>
      <c r="E6" s="69">
        <v>3</v>
      </c>
      <c r="F6" s="69">
        <v>4</v>
      </c>
      <c r="G6" s="69">
        <v>2</v>
      </c>
      <c r="H6" s="69">
        <v>3</v>
      </c>
      <c r="I6" s="69">
        <v>4</v>
      </c>
      <c r="J6" s="69">
        <v>2</v>
      </c>
      <c r="K6" s="69">
        <v>3</v>
      </c>
      <c r="L6" s="69">
        <v>4</v>
      </c>
    </row>
    <row r="7" s="40" customFormat="1" ht="24.75" customHeight="1" spans="1:14">
      <c r="A7" s="93" t="s">
        <v>104</v>
      </c>
      <c r="B7" s="78"/>
      <c r="C7" s="79">
        <f>SUM(C8:C12)</f>
        <v>71010274</v>
      </c>
      <c r="D7" s="79">
        <f t="shared" ref="D7:L7" si="0">SUM(D8:D12)</f>
        <v>71010274</v>
      </c>
      <c r="E7" s="79">
        <f t="shared" si="0"/>
        <v>70325274</v>
      </c>
      <c r="F7" s="79">
        <f t="shared" si="0"/>
        <v>685000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50"/>
      <c r="N7" s="50"/>
    </row>
    <row r="8" ht="24.75" customHeight="1" spans="1:12">
      <c r="A8" s="78" t="s">
        <v>129</v>
      </c>
      <c r="B8" s="88" t="s">
        <v>2</v>
      </c>
      <c r="C8" s="79">
        <f>D8+G8+J8</f>
        <v>71010274</v>
      </c>
      <c r="D8" s="79">
        <f>SUM(E8:F8)</f>
        <v>71010274</v>
      </c>
      <c r="E8" s="94">
        <v>70325274</v>
      </c>
      <c r="F8" s="64">
        <v>685000</v>
      </c>
      <c r="G8" s="79">
        <f t="shared" ref="G8:G12" si="1">SUM(H8:I8)</f>
        <v>0</v>
      </c>
      <c r="H8" s="79">
        <v>0</v>
      </c>
      <c r="I8" s="79">
        <v>0</v>
      </c>
      <c r="J8" s="79">
        <f t="shared" ref="J8:J12" si="2">SUM(K8:L8)</f>
        <v>0</v>
      </c>
      <c r="K8" s="79">
        <v>0</v>
      </c>
      <c r="L8" s="79">
        <v>0</v>
      </c>
    </row>
    <row r="9" ht="24.75" customHeight="1" spans="1:12">
      <c r="A9" s="78"/>
      <c r="B9" s="78"/>
      <c r="C9" s="79">
        <f>D9+G9+J9</f>
        <v>0</v>
      </c>
      <c r="D9" s="79">
        <f>SUM(E9:F9)</f>
        <v>0</v>
      </c>
      <c r="E9" s="79"/>
      <c r="F9" s="79"/>
      <c r="G9" s="79">
        <f t="shared" si="1"/>
        <v>0</v>
      </c>
      <c r="H9" s="79"/>
      <c r="I9" s="79"/>
      <c r="J9" s="79">
        <f t="shared" si="2"/>
        <v>0</v>
      </c>
      <c r="K9" s="79"/>
      <c r="L9" s="79"/>
    </row>
    <row r="10" ht="24.75" customHeight="1" spans="1:12">
      <c r="A10" s="78"/>
      <c r="B10" s="78"/>
      <c r="C10" s="79">
        <f>D10+G10+J10</f>
        <v>0</v>
      </c>
      <c r="D10" s="79">
        <f>SUM(E10:F10)</f>
        <v>0</v>
      </c>
      <c r="E10" s="79"/>
      <c r="F10" s="79"/>
      <c r="G10" s="79">
        <f t="shared" si="1"/>
        <v>0</v>
      </c>
      <c r="H10" s="79"/>
      <c r="I10" s="79"/>
      <c r="J10" s="79">
        <f t="shared" si="2"/>
        <v>0</v>
      </c>
      <c r="K10" s="79"/>
      <c r="L10" s="79"/>
    </row>
    <row r="11" ht="24.75" customHeight="1" spans="1:12">
      <c r="A11" s="78"/>
      <c r="B11" s="78"/>
      <c r="C11" s="79">
        <f>D11+G11+J11</f>
        <v>0</v>
      </c>
      <c r="D11" s="79">
        <f>SUM(E11:F11)</f>
        <v>0</v>
      </c>
      <c r="E11" s="79"/>
      <c r="F11" s="79"/>
      <c r="G11" s="79">
        <f t="shared" si="1"/>
        <v>0</v>
      </c>
      <c r="H11" s="79"/>
      <c r="I11" s="79"/>
      <c r="J11" s="79">
        <f t="shared" si="2"/>
        <v>0</v>
      </c>
      <c r="K11" s="79"/>
      <c r="L11" s="79"/>
    </row>
    <row r="12" ht="24.75" customHeight="1" spans="1:12">
      <c r="A12" s="88"/>
      <c r="B12" s="88"/>
      <c r="C12" s="79">
        <f>D12+G12+J12</f>
        <v>0</v>
      </c>
      <c r="D12" s="79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8" sqref="A8:E11"/>
    </sheetView>
  </sheetViews>
  <sheetFormatPr defaultColWidth="9" defaultRowHeight="12.75" customHeight="1" outlineLevelCol="6"/>
  <cols>
    <col min="1" max="1" width="13.287037037037" style="41" customWidth="1"/>
    <col min="2" max="2" width="35.8518518518519" style="41" customWidth="1"/>
    <col min="3" max="3" width="25.287037037037" style="41" customWidth="1"/>
    <col min="4" max="4" width="28.4259259259259" style="41" customWidth="1"/>
    <col min="5" max="5" width="22.4259259259259" style="41" customWidth="1"/>
    <col min="6" max="7" width="6.85185185185185" style="41" customWidth="1"/>
  </cols>
  <sheetData>
    <row r="1" ht="24.75" customHeight="1" spans="1:2">
      <c r="A1" s="51"/>
      <c r="B1" s="52"/>
    </row>
    <row r="2" ht="24.75" customHeight="1" spans="1:5">
      <c r="A2" s="43" t="s">
        <v>130</v>
      </c>
      <c r="B2" s="43"/>
      <c r="C2" s="43"/>
      <c r="D2" s="43"/>
      <c r="E2" s="43"/>
    </row>
    <row r="3" ht="24.75" customHeight="1" spans="1:5">
      <c r="A3" s="53" t="s">
        <v>1</v>
      </c>
      <c r="B3" s="53" t="s">
        <v>2</v>
      </c>
      <c r="E3" s="45" t="s">
        <v>33</v>
      </c>
    </row>
    <row r="4" ht="24.75" customHeight="1" spans="1:5">
      <c r="A4" s="75" t="s">
        <v>131</v>
      </c>
      <c r="B4" s="75"/>
      <c r="C4" s="75" t="s">
        <v>126</v>
      </c>
      <c r="D4" s="75"/>
      <c r="E4" s="75"/>
    </row>
    <row r="5" ht="24.75" customHeight="1" spans="1:5">
      <c r="A5" s="75" t="s">
        <v>132</v>
      </c>
      <c r="B5" s="75" t="s">
        <v>133</v>
      </c>
      <c r="C5" s="75" t="s">
        <v>104</v>
      </c>
      <c r="D5" s="75" t="s">
        <v>100</v>
      </c>
      <c r="E5" s="75" t="s">
        <v>101</v>
      </c>
    </row>
    <row r="6" ht="18.75" customHeight="1" spans="1:5">
      <c r="A6" s="69" t="s">
        <v>102</v>
      </c>
      <c r="B6" s="69" t="s">
        <v>102</v>
      </c>
      <c r="C6" s="69">
        <v>1</v>
      </c>
      <c r="D6" s="69">
        <v>2</v>
      </c>
      <c r="E6" s="69">
        <v>3</v>
      </c>
    </row>
    <row r="7" s="40" customFormat="1" ht="24.75" customHeight="1" spans="1:7">
      <c r="A7" s="78"/>
      <c r="B7" s="78" t="s">
        <v>104</v>
      </c>
      <c r="C7" s="90">
        <f>D7+E7</f>
        <v>71010274</v>
      </c>
      <c r="D7" s="90">
        <f>D8</f>
        <v>70325274</v>
      </c>
      <c r="E7" s="90">
        <f>E8</f>
        <v>685000</v>
      </c>
      <c r="F7" s="50"/>
      <c r="G7" s="50"/>
    </row>
    <row r="8" ht="24.75" customHeight="1" spans="1:5">
      <c r="A8" s="78" t="s">
        <v>105</v>
      </c>
      <c r="B8" s="78" t="s">
        <v>106</v>
      </c>
      <c r="C8" s="90">
        <f t="shared" ref="C8:C11" si="0">D8+E8</f>
        <v>71010274</v>
      </c>
      <c r="D8" s="90">
        <f>D9</f>
        <v>70325274</v>
      </c>
      <c r="E8" s="90">
        <f>E9</f>
        <v>685000</v>
      </c>
    </row>
    <row r="9" ht="24.75" customHeight="1" spans="1:5">
      <c r="A9" s="78" t="s">
        <v>107</v>
      </c>
      <c r="B9" s="78" t="s">
        <v>108</v>
      </c>
      <c r="C9" s="90">
        <f t="shared" si="0"/>
        <v>71010274</v>
      </c>
      <c r="D9" s="90">
        <f>D10+D11</f>
        <v>70325274</v>
      </c>
      <c r="E9" s="90">
        <f>E10+E11</f>
        <v>685000</v>
      </c>
    </row>
    <row r="10" ht="24.75" customHeight="1" spans="1:5">
      <c r="A10" s="88" t="s">
        <v>109</v>
      </c>
      <c r="B10" s="88" t="s">
        <v>110</v>
      </c>
      <c r="C10" s="90">
        <f t="shared" si="0"/>
        <v>60500601</v>
      </c>
      <c r="D10" s="91">
        <v>60175601</v>
      </c>
      <c r="E10" s="92">
        <v>325000</v>
      </c>
    </row>
    <row r="11" ht="24.75" customHeight="1" spans="1:5">
      <c r="A11" s="88" t="s">
        <v>111</v>
      </c>
      <c r="B11" s="88" t="s">
        <v>112</v>
      </c>
      <c r="C11" s="90">
        <f t="shared" si="0"/>
        <v>10509673</v>
      </c>
      <c r="D11" s="92">
        <v>10149673</v>
      </c>
      <c r="E11" s="92">
        <v>360000</v>
      </c>
    </row>
    <row r="12" ht="24.75" customHeight="1" spans="1:5">
      <c r="A12" s="88"/>
      <c r="B12" s="88"/>
      <c r="C12" s="92"/>
      <c r="D12" s="92"/>
      <c r="E12" s="92"/>
    </row>
    <row r="13" ht="24.75" customHeight="1" spans="1:5">
      <c r="A13" s="88"/>
      <c r="B13" s="88"/>
      <c r="C13" s="92"/>
      <c r="D13" s="92"/>
      <c r="E13" s="92"/>
    </row>
    <row r="14" ht="24.75" customHeight="1" spans="1:5">
      <c r="A14" s="78"/>
      <c r="B14" s="78"/>
      <c r="C14" s="90"/>
      <c r="D14" s="90"/>
      <c r="E14" s="90"/>
    </row>
    <row r="15" ht="24.75" customHeight="1" spans="1:5">
      <c r="A15" s="78"/>
      <c r="B15" s="78"/>
      <c r="C15" s="90"/>
      <c r="D15" s="90"/>
      <c r="E15" s="90"/>
    </row>
    <row r="16" ht="24.75" customHeight="1" spans="1:5">
      <c r="A16" s="88"/>
      <c r="B16" s="88"/>
      <c r="C16" s="92"/>
      <c r="D16" s="92"/>
      <c r="E16" s="92"/>
    </row>
    <row r="20" customHeight="1" spans="1:7">
      <c r="A20"/>
      <c r="B20"/>
      <c r="C20"/>
      <c r="D20"/>
      <c r="E20"/>
      <c r="F20"/>
      <c r="G20"/>
    </row>
    <row r="21" customHeight="1" spans="1:7">
      <c r="A21"/>
      <c r="B21"/>
      <c r="C21"/>
      <c r="D21"/>
      <c r="E21"/>
      <c r="F21"/>
      <c r="G2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workbookViewId="0">
      <selection activeCell="C7" sqref="C7"/>
    </sheetView>
  </sheetViews>
  <sheetFormatPr defaultColWidth="9" defaultRowHeight="12.75" customHeight="1" outlineLevelCol="6"/>
  <cols>
    <col min="1" max="1" width="13.5740740740741" style="41" customWidth="1"/>
    <col min="2" max="2" width="34.4259259259259" style="41" customWidth="1"/>
    <col min="3" max="3" width="26" style="41" customWidth="1"/>
    <col min="4" max="4" width="28.287037037037" style="41" customWidth="1"/>
    <col min="5" max="5" width="23.287037037037" style="41" customWidth="1"/>
    <col min="6" max="7" width="6.85185185185185" style="41" customWidth="1"/>
  </cols>
  <sheetData>
    <row r="1" ht="24.75" customHeight="1" spans="1:2">
      <c r="A1" s="51"/>
      <c r="B1" s="52"/>
    </row>
    <row r="2" ht="24.75" customHeight="1" spans="1:5">
      <c r="A2" s="73" t="s">
        <v>134</v>
      </c>
      <c r="B2" s="73"/>
      <c r="C2" s="73"/>
      <c r="D2" s="73"/>
      <c r="E2" s="73"/>
    </row>
    <row r="3" ht="24.75" customHeight="1" spans="1:5">
      <c r="A3" s="74" t="s">
        <v>1</v>
      </c>
      <c r="B3" s="53" t="s">
        <v>2</v>
      </c>
      <c r="E3" s="45" t="s">
        <v>33</v>
      </c>
    </row>
    <row r="4" ht="24.75" customHeight="1" spans="1:5">
      <c r="A4" s="75" t="s">
        <v>135</v>
      </c>
      <c r="B4" s="75"/>
      <c r="C4" s="75" t="s">
        <v>136</v>
      </c>
      <c r="D4" s="75"/>
      <c r="E4" s="75"/>
    </row>
    <row r="5" ht="24.75" customHeight="1" spans="1:5">
      <c r="A5" s="76" t="s">
        <v>132</v>
      </c>
      <c r="B5" s="75" t="s">
        <v>133</v>
      </c>
      <c r="C5" s="75" t="s">
        <v>104</v>
      </c>
      <c r="D5" s="75" t="s">
        <v>137</v>
      </c>
      <c r="E5" s="75" t="s">
        <v>138</v>
      </c>
    </row>
    <row r="6" ht="19.5" customHeight="1" spans="1:5">
      <c r="A6" s="77" t="s">
        <v>102</v>
      </c>
      <c r="B6" s="69" t="s">
        <v>102</v>
      </c>
      <c r="C6" s="69">
        <v>1</v>
      </c>
      <c r="D6" s="69">
        <v>2</v>
      </c>
      <c r="E6" s="69">
        <v>3</v>
      </c>
    </row>
    <row r="7" s="40" customFormat="1" ht="25.5" customHeight="1" spans="1:7">
      <c r="A7" s="78"/>
      <c r="B7" s="78" t="s">
        <v>104</v>
      </c>
      <c r="C7" s="79">
        <f>C8+C12+C39+C42</f>
        <v>70325274</v>
      </c>
      <c r="D7" s="79">
        <f>D8+D12+D39+D42</f>
        <v>50201896</v>
      </c>
      <c r="E7" s="79">
        <f>E8+E12+E39+E42</f>
        <v>20123378</v>
      </c>
      <c r="F7" s="50"/>
      <c r="G7" s="50"/>
    </row>
    <row r="8" ht="25.5" customHeight="1" spans="1:5">
      <c r="A8" s="61" t="s">
        <v>139</v>
      </c>
      <c r="B8" s="61" t="s">
        <v>140</v>
      </c>
      <c r="C8" s="79">
        <f>SUM(C9:C11)</f>
        <v>50070976</v>
      </c>
      <c r="D8" s="79">
        <f>SUM(D9:D11)</f>
        <v>50070976</v>
      </c>
      <c r="E8" s="79">
        <f>SUM(E9:E11)</f>
        <v>0</v>
      </c>
    </row>
    <row r="9" ht="25.5" customHeight="1" spans="1:5">
      <c r="A9" s="80" t="s">
        <v>141</v>
      </c>
      <c r="B9" s="80" t="s">
        <v>142</v>
      </c>
      <c r="C9" s="64">
        <f>SUM(D9:E9)</f>
        <v>19934388</v>
      </c>
      <c r="D9" s="81">
        <v>19934388</v>
      </c>
      <c r="E9" s="64"/>
    </row>
    <row r="10" ht="25.5" customHeight="1" spans="1:5">
      <c r="A10" s="80" t="s">
        <v>143</v>
      </c>
      <c r="B10" s="80" t="s">
        <v>144</v>
      </c>
      <c r="C10" s="64">
        <f>SUM(D10:E10)</f>
        <v>29638188</v>
      </c>
      <c r="D10" s="81">
        <v>29638188</v>
      </c>
      <c r="E10" s="64"/>
    </row>
    <row r="11" ht="25.5" customHeight="1" spans="1:5">
      <c r="A11" s="80" t="s">
        <v>145</v>
      </c>
      <c r="B11" s="80" t="s">
        <v>146</v>
      </c>
      <c r="C11" s="64">
        <f>SUM(D11:E11)</f>
        <v>498400</v>
      </c>
      <c r="D11" s="64">
        <v>498400</v>
      </c>
      <c r="E11" s="82"/>
    </row>
    <row r="12" ht="25.5" customHeight="1" spans="1:5">
      <c r="A12" s="61" t="s">
        <v>147</v>
      </c>
      <c r="B12" s="61" t="s">
        <v>148</v>
      </c>
      <c r="C12" s="79">
        <f>SUM(C13:C38)</f>
        <v>15829378</v>
      </c>
      <c r="D12" s="79">
        <f>SUM(D13:D38)</f>
        <v>0</v>
      </c>
      <c r="E12" s="79">
        <f>SUM(E13:E38)</f>
        <v>15829378</v>
      </c>
    </row>
    <row r="13" ht="21" customHeight="1" spans="1:5">
      <c r="A13" s="62" t="s">
        <v>149</v>
      </c>
      <c r="B13" s="63" t="s">
        <v>150</v>
      </c>
      <c r="C13" s="83">
        <f>SUM(D13:E13)</f>
        <v>2208800</v>
      </c>
      <c r="D13" s="64"/>
      <c r="E13" s="64">
        <v>2208800</v>
      </c>
    </row>
    <row r="14" ht="21.95" customHeight="1" spans="1:5">
      <c r="A14" s="62" t="s">
        <v>151</v>
      </c>
      <c r="B14" s="63" t="s">
        <v>152</v>
      </c>
      <c r="C14" s="83">
        <f t="shared" ref="C14:C38" si="0">SUM(D14:E14)</f>
        <v>416000</v>
      </c>
      <c r="D14" s="64"/>
      <c r="E14" s="64">
        <v>416000</v>
      </c>
    </row>
    <row r="15" ht="18" customHeight="1" spans="1:5">
      <c r="A15" s="62" t="s">
        <v>153</v>
      </c>
      <c r="B15" s="63" t="s">
        <v>154</v>
      </c>
      <c r="C15" s="83">
        <f t="shared" si="0"/>
        <v>0</v>
      </c>
      <c r="D15" s="64"/>
      <c r="E15" s="64">
        <v>0</v>
      </c>
    </row>
    <row r="16" ht="18" customHeight="1" spans="1:5">
      <c r="A16" s="62" t="s">
        <v>155</v>
      </c>
      <c r="B16" s="63" t="s">
        <v>156</v>
      </c>
      <c r="C16" s="83">
        <f t="shared" si="0"/>
        <v>0</v>
      </c>
      <c r="D16" s="64"/>
      <c r="E16" s="64"/>
    </row>
    <row r="17" ht="22.5" customHeight="1" spans="1:5">
      <c r="A17" s="62" t="s">
        <v>157</v>
      </c>
      <c r="B17" s="63" t="s">
        <v>158</v>
      </c>
      <c r="C17" s="83">
        <f t="shared" si="0"/>
        <v>268000</v>
      </c>
      <c r="D17" s="64"/>
      <c r="E17" s="64">
        <v>268000</v>
      </c>
    </row>
    <row r="18" ht="25.5" customHeight="1" spans="1:5">
      <c r="A18" s="62" t="s">
        <v>159</v>
      </c>
      <c r="B18" s="63" t="s">
        <v>160</v>
      </c>
      <c r="C18" s="83">
        <f t="shared" si="0"/>
        <v>728000</v>
      </c>
      <c r="D18" s="79"/>
      <c r="E18" s="64">
        <v>728000</v>
      </c>
    </row>
    <row r="19" ht="22.5" customHeight="1" spans="1:5">
      <c r="A19" s="62" t="s">
        <v>161</v>
      </c>
      <c r="B19" s="63" t="s">
        <v>162</v>
      </c>
      <c r="C19" s="83">
        <f t="shared" si="0"/>
        <v>174000</v>
      </c>
      <c r="D19" s="64"/>
      <c r="E19" s="64">
        <v>174000</v>
      </c>
    </row>
    <row r="20" ht="25.5" customHeight="1" spans="1:5">
      <c r="A20" s="62" t="s">
        <v>163</v>
      </c>
      <c r="B20" s="63" t="s">
        <v>164</v>
      </c>
      <c r="C20" s="83">
        <f t="shared" si="0"/>
        <v>1006000</v>
      </c>
      <c r="D20" s="64"/>
      <c r="E20" s="64">
        <v>1006000</v>
      </c>
    </row>
    <row r="21" ht="25.5" customHeight="1" spans="1:5">
      <c r="A21" s="62" t="s">
        <v>165</v>
      </c>
      <c r="B21" s="63" t="s">
        <v>166</v>
      </c>
      <c r="C21" s="83">
        <f t="shared" si="0"/>
        <v>1150000</v>
      </c>
      <c r="D21" s="64"/>
      <c r="E21" s="64">
        <v>1150000</v>
      </c>
    </row>
    <row r="22" ht="25.5" customHeight="1" spans="1:5">
      <c r="A22" s="62" t="s">
        <v>167</v>
      </c>
      <c r="B22" s="63" t="s">
        <v>168</v>
      </c>
      <c r="C22" s="83">
        <f t="shared" si="0"/>
        <v>1974000</v>
      </c>
      <c r="D22" s="64"/>
      <c r="E22" s="64">
        <v>1974000</v>
      </c>
    </row>
    <row r="23" ht="15" customHeight="1" spans="1:5">
      <c r="A23" s="62" t="s">
        <v>169</v>
      </c>
      <c r="B23" s="63" t="s">
        <v>170</v>
      </c>
      <c r="C23" s="83">
        <f t="shared" si="0"/>
        <v>0</v>
      </c>
      <c r="D23" s="64"/>
      <c r="E23" s="84"/>
    </row>
    <row r="24" ht="25.5" customHeight="1" spans="1:5">
      <c r="A24" s="62" t="s">
        <v>171</v>
      </c>
      <c r="B24" s="63" t="s">
        <v>172</v>
      </c>
      <c r="C24" s="83">
        <f t="shared" si="0"/>
        <v>982000</v>
      </c>
      <c r="D24" s="64"/>
      <c r="E24" s="64">
        <v>982000</v>
      </c>
    </row>
    <row r="25" ht="25.5" customHeight="1" spans="1:5">
      <c r="A25" s="62" t="s">
        <v>173</v>
      </c>
      <c r="B25" s="63" t="s">
        <v>174</v>
      </c>
      <c r="C25" s="83">
        <f t="shared" si="0"/>
        <v>0</v>
      </c>
      <c r="D25" s="64"/>
      <c r="E25" s="64"/>
    </row>
    <row r="26" ht="25.5" customHeight="1" spans="1:5">
      <c r="A26" s="62" t="s">
        <v>175</v>
      </c>
      <c r="B26" s="63" t="s">
        <v>176</v>
      </c>
      <c r="C26" s="83">
        <f t="shared" si="0"/>
        <v>20000</v>
      </c>
      <c r="D26" s="64"/>
      <c r="E26" s="64">
        <v>20000</v>
      </c>
    </row>
    <row r="27" ht="25.5" customHeight="1" spans="1:5">
      <c r="A27" s="62" t="s">
        <v>177</v>
      </c>
      <c r="B27" s="63" t="s">
        <v>178</v>
      </c>
      <c r="C27" s="83">
        <f t="shared" si="0"/>
        <v>624000</v>
      </c>
      <c r="D27" s="64"/>
      <c r="E27" s="64">
        <v>624000</v>
      </c>
    </row>
    <row r="28" ht="25.5" customHeight="1" spans="1:5">
      <c r="A28" s="62" t="s">
        <v>179</v>
      </c>
      <c r="B28" s="63" t="s">
        <v>180</v>
      </c>
      <c r="C28" s="83">
        <f t="shared" si="0"/>
        <v>10000</v>
      </c>
      <c r="D28" s="64"/>
      <c r="E28" s="64">
        <v>10000</v>
      </c>
    </row>
    <row r="29" ht="25.5" customHeight="1" spans="1:5">
      <c r="A29" s="62" t="s">
        <v>181</v>
      </c>
      <c r="B29" s="63" t="s">
        <v>182</v>
      </c>
      <c r="C29" s="83">
        <f t="shared" si="0"/>
        <v>200000</v>
      </c>
      <c r="D29" s="64"/>
      <c r="E29" s="64">
        <v>200000</v>
      </c>
    </row>
    <row r="30" ht="25.5" customHeight="1" spans="1:5">
      <c r="A30" s="62" t="s">
        <v>183</v>
      </c>
      <c r="B30" s="63" t="s">
        <v>184</v>
      </c>
      <c r="C30" s="83">
        <f t="shared" si="0"/>
        <v>200000</v>
      </c>
      <c r="D30" s="64"/>
      <c r="E30" s="64">
        <v>200000</v>
      </c>
    </row>
    <row r="31" ht="15" customHeight="1" spans="1:5">
      <c r="A31" s="62" t="s">
        <v>185</v>
      </c>
      <c r="B31" s="63" t="s">
        <v>186</v>
      </c>
      <c r="C31" s="83">
        <f t="shared" si="0"/>
        <v>0</v>
      </c>
      <c r="D31" s="64"/>
      <c r="E31" s="64"/>
    </row>
    <row r="32" ht="25.5" customHeight="1" spans="1:5">
      <c r="A32" s="62" t="s">
        <v>187</v>
      </c>
      <c r="B32" s="63" t="s">
        <v>188</v>
      </c>
      <c r="C32" s="83">
        <f t="shared" si="0"/>
        <v>400000</v>
      </c>
      <c r="D32" s="64"/>
      <c r="E32" s="64">
        <v>400000</v>
      </c>
    </row>
    <row r="33" ht="25.5" customHeight="1" spans="1:5">
      <c r="A33" s="62" t="s">
        <v>189</v>
      </c>
      <c r="B33" s="63" t="s">
        <v>190</v>
      </c>
      <c r="C33" s="83">
        <f t="shared" si="0"/>
        <v>656000</v>
      </c>
      <c r="D33" s="79"/>
      <c r="E33" s="64">
        <v>656000</v>
      </c>
    </row>
    <row r="34" ht="25.5" customHeight="1" spans="1:5">
      <c r="A34" s="62" t="s">
        <v>191</v>
      </c>
      <c r="B34" s="63" t="s">
        <v>192</v>
      </c>
      <c r="C34" s="83">
        <f t="shared" si="0"/>
        <v>987780</v>
      </c>
      <c r="D34" s="64"/>
      <c r="E34" s="64">
        <v>987780</v>
      </c>
    </row>
    <row r="35" ht="25.5" customHeight="1" spans="1:5">
      <c r="A35" s="62" t="s">
        <v>193</v>
      </c>
      <c r="B35" s="63" t="s">
        <v>194</v>
      </c>
      <c r="C35" s="83">
        <f t="shared" si="0"/>
        <v>551398</v>
      </c>
      <c r="D35" s="64"/>
      <c r="E35" s="64">
        <v>551398</v>
      </c>
    </row>
    <row r="36" ht="25.5" customHeight="1" spans="1:5">
      <c r="A36" s="62" t="s">
        <v>195</v>
      </c>
      <c r="B36" s="63" t="s">
        <v>196</v>
      </c>
      <c r="C36" s="83">
        <f t="shared" si="0"/>
        <v>1204000</v>
      </c>
      <c r="D36" s="64"/>
      <c r="E36" s="64">
        <v>1204000</v>
      </c>
    </row>
    <row r="37" ht="25.5" customHeight="1" spans="1:5">
      <c r="A37" s="62" t="s">
        <v>197</v>
      </c>
      <c r="B37" s="63" t="s">
        <v>198</v>
      </c>
      <c r="C37" s="83">
        <f t="shared" si="0"/>
        <v>2069400</v>
      </c>
      <c r="D37" s="64"/>
      <c r="E37" s="64">
        <v>2069400</v>
      </c>
    </row>
    <row r="38" ht="18" customHeight="1" spans="1:5">
      <c r="A38" s="62" t="s">
        <v>199</v>
      </c>
      <c r="B38" s="85" t="s">
        <v>200</v>
      </c>
      <c r="C38" s="83">
        <f t="shared" si="0"/>
        <v>0</v>
      </c>
      <c r="D38" s="64"/>
      <c r="E38" s="64"/>
    </row>
    <row r="39" ht="22.5" customHeight="1" spans="1:5">
      <c r="A39" s="61" t="s">
        <v>201</v>
      </c>
      <c r="B39" s="61" t="s">
        <v>202</v>
      </c>
      <c r="C39" s="83">
        <f>SUM(C40:C41)</f>
        <v>130920</v>
      </c>
      <c r="D39" s="83">
        <f>SUM(D40:D41)</f>
        <v>130920</v>
      </c>
      <c r="E39" s="83">
        <f>SUM(E40:E41)</f>
        <v>0</v>
      </c>
    </row>
    <row r="40" ht="15" customHeight="1" spans="1:5">
      <c r="A40" s="86" t="s">
        <v>203</v>
      </c>
      <c r="B40" s="87" t="s">
        <v>204</v>
      </c>
      <c r="C40" s="83">
        <f>D40+E40+F40</f>
        <v>0</v>
      </c>
      <c r="D40" s="64"/>
      <c r="E40" s="64"/>
    </row>
    <row r="41" ht="21.75" customHeight="1" spans="1:5">
      <c r="A41" s="88" t="s">
        <v>205</v>
      </c>
      <c r="B41" s="89" t="s">
        <v>206</v>
      </c>
      <c r="C41" s="83">
        <f>D41+E41+F41</f>
        <v>130920</v>
      </c>
      <c r="D41" s="64">
        <v>130920</v>
      </c>
      <c r="E41" s="64"/>
    </row>
    <row r="42" ht="19.5" customHeight="1" spans="1:5">
      <c r="A42" s="61" t="s">
        <v>207</v>
      </c>
      <c r="B42" s="61" t="s">
        <v>208</v>
      </c>
      <c r="C42" s="83">
        <f>SUM(C43:C44)</f>
        <v>4294000</v>
      </c>
      <c r="D42" s="83">
        <f>SUM(D43:D44)</f>
        <v>0</v>
      </c>
      <c r="E42" s="83">
        <f>SUM(E43:E44)</f>
        <v>4294000</v>
      </c>
    </row>
    <row r="43" ht="25.5" customHeight="1" spans="1:5">
      <c r="A43" s="88" t="s">
        <v>209</v>
      </c>
      <c r="B43" s="87" t="s">
        <v>210</v>
      </c>
      <c r="C43" s="83">
        <f>SUM(D43:E43)</f>
        <v>1294000</v>
      </c>
      <c r="D43" s="64"/>
      <c r="E43" s="64">
        <v>1294000</v>
      </c>
    </row>
    <row r="44" ht="25.5" customHeight="1" spans="1:5">
      <c r="A44" s="88" t="s">
        <v>211</v>
      </c>
      <c r="B44" s="89" t="s">
        <v>212</v>
      </c>
      <c r="C44" s="83">
        <f>SUM(D44:E44)</f>
        <v>3000000</v>
      </c>
      <c r="D44" s="64"/>
      <c r="E44" s="64">
        <v>3000000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8" sqref="D8"/>
    </sheetView>
  </sheetViews>
  <sheetFormatPr defaultColWidth="9" defaultRowHeight="12.75" customHeight="1" outlineLevelRow="7" outlineLevelCol="6"/>
  <cols>
    <col min="1" max="1" width="14.287037037037" style="41" customWidth="1"/>
    <col min="2" max="2" width="36.8518518518519" style="41" customWidth="1"/>
    <col min="3" max="3" width="20.287037037037" style="41" customWidth="1"/>
    <col min="4" max="4" width="18.8518518518519" style="41" customWidth="1"/>
    <col min="5" max="5" width="17.287037037037" style="41" customWidth="1"/>
    <col min="6" max="6" width="17.5740740740741" style="41" customWidth="1"/>
    <col min="7" max="7" width="17.1388888888889" style="41" customWidth="1"/>
    <col min="8" max="8" width="9.13888888888889" style="41"/>
  </cols>
  <sheetData>
    <row r="1" ht="24.75" customHeight="1" spans="1:2">
      <c r="A1" s="68"/>
      <c r="B1" s="68"/>
    </row>
    <row r="2" ht="24.75" customHeight="1" spans="1:7">
      <c r="A2" s="43" t="s">
        <v>213</v>
      </c>
      <c r="B2" s="43"/>
      <c r="C2" s="43"/>
      <c r="D2" s="43"/>
      <c r="E2" s="43"/>
      <c r="F2" s="43"/>
      <c r="G2" s="43"/>
    </row>
    <row r="3" ht="24.75" customHeight="1" spans="1:7">
      <c r="A3" s="53" t="s">
        <v>1</v>
      </c>
      <c r="B3" s="53" t="s">
        <v>2</v>
      </c>
      <c r="G3" s="45" t="s">
        <v>33</v>
      </c>
    </row>
    <row r="4" ht="24.75" customHeight="1" spans="1:7">
      <c r="A4" s="69" t="s">
        <v>124</v>
      </c>
      <c r="B4" s="69" t="s">
        <v>125</v>
      </c>
      <c r="C4" s="70" t="s">
        <v>214</v>
      </c>
      <c r="D4" s="70"/>
      <c r="E4" s="70"/>
      <c r="F4" s="70"/>
      <c r="G4" s="70"/>
    </row>
    <row r="5" ht="24.75" customHeight="1" spans="1:7">
      <c r="A5" s="69"/>
      <c r="B5" s="69"/>
      <c r="C5" s="70" t="s">
        <v>104</v>
      </c>
      <c r="D5" s="70" t="s">
        <v>215</v>
      </c>
      <c r="E5" s="70" t="s">
        <v>216</v>
      </c>
      <c r="F5" s="70" t="s">
        <v>217</v>
      </c>
      <c r="G5" s="71"/>
    </row>
    <row r="6" ht="24.75" customHeight="1" spans="1:7">
      <c r="A6" s="69"/>
      <c r="B6" s="69"/>
      <c r="C6" s="70"/>
      <c r="D6" s="70"/>
      <c r="E6" s="70"/>
      <c r="F6" s="70" t="s">
        <v>218</v>
      </c>
      <c r="G6" s="70" t="s">
        <v>219</v>
      </c>
    </row>
    <row r="7" ht="24.75" customHeight="1" spans="1:7">
      <c r="A7" s="72" t="s">
        <v>129</v>
      </c>
      <c r="B7" s="72" t="s">
        <v>2</v>
      </c>
      <c r="C7" s="70">
        <f>D7+E7+F7+G7</f>
        <v>4214000</v>
      </c>
      <c r="D7" s="70"/>
      <c r="E7" s="70">
        <v>10000</v>
      </c>
      <c r="F7" s="70">
        <v>3000000</v>
      </c>
      <c r="G7" s="70">
        <v>1204000</v>
      </c>
    </row>
    <row r="8" ht="24.75" customHeight="1" spans="1:7">
      <c r="A8" s="72"/>
      <c r="B8" s="72"/>
      <c r="C8" s="64"/>
      <c r="D8" s="64"/>
      <c r="E8" s="64"/>
      <c r="F8" s="64"/>
      <c r="G8" s="6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D22" sqref="D22"/>
    </sheetView>
  </sheetViews>
  <sheetFormatPr defaultColWidth="9" defaultRowHeight="12.75" customHeight="1" outlineLevelCol="4"/>
  <cols>
    <col min="1" max="1" width="6.57407407407407" style="41" customWidth="1"/>
    <col min="2" max="2" width="13.712962962963" style="41" customWidth="1"/>
    <col min="3" max="3" width="33.8518518518519" style="41" customWidth="1"/>
    <col min="4" max="4" width="31.8518518518519" style="41" customWidth="1"/>
    <col min="5" max="5" width="6.85185185185185" style="41" customWidth="1"/>
  </cols>
  <sheetData>
    <row r="1" ht="18" customHeight="1" spans="1:3">
      <c r="A1" s="51"/>
      <c r="B1" s="51"/>
      <c r="C1" s="52"/>
    </row>
    <row r="2" ht="24.75" customHeight="1" spans="1:4">
      <c r="A2" s="43" t="s">
        <v>220</v>
      </c>
      <c r="B2" s="43"/>
      <c r="C2" s="43"/>
      <c r="D2" s="43"/>
    </row>
    <row r="3" ht="24.75" customHeight="1" spans="1:4">
      <c r="A3" s="53" t="s">
        <v>13</v>
      </c>
      <c r="D3" s="45" t="s">
        <v>33</v>
      </c>
    </row>
    <row r="4" ht="24.75" customHeight="1" spans="1:4">
      <c r="A4" s="54" t="s">
        <v>221</v>
      </c>
      <c r="B4" s="55" t="s">
        <v>222</v>
      </c>
      <c r="C4" s="54" t="s">
        <v>223</v>
      </c>
      <c r="D4" s="54" t="s">
        <v>100</v>
      </c>
    </row>
    <row r="5" ht="18" customHeight="1" spans="1:4">
      <c r="A5" s="54" t="s">
        <v>102</v>
      </c>
      <c r="B5" s="54" t="s">
        <v>102</v>
      </c>
      <c r="C5" s="54" t="s">
        <v>102</v>
      </c>
      <c r="D5" s="54">
        <v>3</v>
      </c>
    </row>
    <row r="6" s="40" customFormat="1" ht="23.25" customHeight="1" spans="1:5">
      <c r="A6" s="56">
        <f>ROW()-6</f>
        <v>0</v>
      </c>
      <c r="B6" s="57"/>
      <c r="C6" s="58" t="s">
        <v>104</v>
      </c>
      <c r="D6" s="59"/>
      <c r="E6" s="50"/>
    </row>
    <row r="7" ht="24" customHeight="1" spans="1:4">
      <c r="A7" s="60">
        <v>1</v>
      </c>
      <c r="B7" s="61" t="s">
        <v>147</v>
      </c>
      <c r="C7" s="61" t="s">
        <v>148</v>
      </c>
      <c r="D7" s="59">
        <v>15829378</v>
      </c>
    </row>
    <row r="8" ht="24" customHeight="1" spans="1:4">
      <c r="A8" s="60">
        <v>2</v>
      </c>
      <c r="B8" s="62" t="s">
        <v>149</v>
      </c>
      <c r="C8" s="63" t="s">
        <v>150</v>
      </c>
      <c r="D8" s="64">
        <v>2208800</v>
      </c>
    </row>
    <row r="9" ht="24" customHeight="1" spans="1:4">
      <c r="A9" s="60">
        <v>3</v>
      </c>
      <c r="B9" s="62" t="s">
        <v>151</v>
      </c>
      <c r="C9" s="63" t="s">
        <v>152</v>
      </c>
      <c r="D9" s="64">
        <v>416000</v>
      </c>
    </row>
    <row r="10" ht="24" customHeight="1" spans="1:4">
      <c r="A10" s="60">
        <v>4</v>
      </c>
      <c r="B10" s="62" t="s">
        <v>157</v>
      </c>
      <c r="C10" s="63" t="s">
        <v>158</v>
      </c>
      <c r="D10" s="64">
        <v>268000</v>
      </c>
    </row>
    <row r="11" ht="24" customHeight="1" spans="1:4">
      <c r="A11" s="60">
        <v>5</v>
      </c>
      <c r="B11" s="62" t="s">
        <v>159</v>
      </c>
      <c r="C11" s="63" t="s">
        <v>160</v>
      </c>
      <c r="D11" s="64">
        <v>728000</v>
      </c>
    </row>
    <row r="12" ht="24" customHeight="1" spans="1:4">
      <c r="A12" s="60">
        <v>6</v>
      </c>
      <c r="B12" s="62" t="s">
        <v>161</v>
      </c>
      <c r="C12" s="63" t="s">
        <v>162</v>
      </c>
      <c r="D12" s="64">
        <v>174000</v>
      </c>
    </row>
    <row r="13" ht="24" customHeight="1" spans="1:4">
      <c r="A13" s="60">
        <v>7</v>
      </c>
      <c r="B13" s="62" t="s">
        <v>163</v>
      </c>
      <c r="C13" s="63" t="s">
        <v>164</v>
      </c>
      <c r="D13" s="64">
        <v>1006000</v>
      </c>
    </row>
    <row r="14" ht="24" customHeight="1" spans="1:4">
      <c r="A14" s="60">
        <v>8</v>
      </c>
      <c r="B14" s="62" t="s">
        <v>165</v>
      </c>
      <c r="C14" s="63" t="s">
        <v>166</v>
      </c>
      <c r="D14" s="64">
        <v>1150000</v>
      </c>
    </row>
    <row r="15" ht="24" customHeight="1" spans="1:4">
      <c r="A15" s="60">
        <v>9</v>
      </c>
      <c r="B15" s="62" t="s">
        <v>167</v>
      </c>
      <c r="C15" s="63" t="s">
        <v>168</v>
      </c>
      <c r="D15" s="64">
        <v>1974000</v>
      </c>
    </row>
    <row r="16" ht="24" customHeight="1" spans="1:4">
      <c r="A16" s="60">
        <v>10</v>
      </c>
      <c r="B16" s="62" t="s">
        <v>171</v>
      </c>
      <c r="C16" s="63" t="s">
        <v>172</v>
      </c>
      <c r="D16" s="64">
        <v>982000</v>
      </c>
    </row>
    <row r="17" ht="24" customHeight="1" spans="1:4">
      <c r="A17" s="60">
        <v>11</v>
      </c>
      <c r="B17" s="62" t="s">
        <v>173</v>
      </c>
      <c r="C17" s="63" t="s">
        <v>174</v>
      </c>
      <c r="D17" s="64"/>
    </row>
    <row r="18" ht="24" customHeight="1" spans="1:4">
      <c r="A18" s="60">
        <v>12</v>
      </c>
      <c r="B18" s="62" t="s">
        <v>175</v>
      </c>
      <c r="C18" s="63" t="s">
        <v>176</v>
      </c>
      <c r="D18" s="64">
        <v>20000</v>
      </c>
    </row>
    <row r="19" ht="24" customHeight="1" spans="1:4">
      <c r="A19" s="60">
        <v>13</v>
      </c>
      <c r="B19" s="62" t="s">
        <v>177</v>
      </c>
      <c r="C19" s="63" t="s">
        <v>178</v>
      </c>
      <c r="D19" s="64">
        <v>624000</v>
      </c>
    </row>
    <row r="20" ht="24" customHeight="1" spans="1:4">
      <c r="A20" s="60">
        <v>14</v>
      </c>
      <c r="B20" s="62" t="s">
        <v>179</v>
      </c>
      <c r="C20" s="63" t="s">
        <v>180</v>
      </c>
      <c r="D20" s="64">
        <v>10000</v>
      </c>
    </row>
    <row r="21" ht="24" customHeight="1" spans="1:4">
      <c r="A21" s="60">
        <v>15</v>
      </c>
      <c r="B21" s="62" t="s">
        <v>181</v>
      </c>
      <c r="C21" s="63" t="s">
        <v>182</v>
      </c>
      <c r="D21" s="64">
        <v>200000</v>
      </c>
    </row>
    <row r="22" ht="24" customHeight="1" spans="1:4">
      <c r="A22" s="60">
        <v>16</v>
      </c>
      <c r="B22" s="62" t="s">
        <v>183</v>
      </c>
      <c r="C22" s="63" t="s">
        <v>184</v>
      </c>
      <c r="D22" s="64">
        <v>200000</v>
      </c>
    </row>
    <row r="23" ht="24" customHeight="1" spans="1:4">
      <c r="A23" s="60">
        <v>17</v>
      </c>
      <c r="B23" s="62" t="s">
        <v>185</v>
      </c>
      <c r="C23" s="63" t="s">
        <v>186</v>
      </c>
      <c r="D23" s="64"/>
    </row>
    <row r="24" ht="24" customHeight="1" spans="1:4">
      <c r="A24" s="60">
        <v>18</v>
      </c>
      <c r="B24" s="62" t="s">
        <v>187</v>
      </c>
      <c r="C24" s="63" t="s">
        <v>188</v>
      </c>
      <c r="D24" s="64">
        <v>400000</v>
      </c>
    </row>
    <row r="25" ht="24" customHeight="1" spans="1:4">
      <c r="A25" s="60">
        <v>19</v>
      </c>
      <c r="B25" s="62" t="s">
        <v>189</v>
      </c>
      <c r="C25" s="63" t="s">
        <v>190</v>
      </c>
      <c r="D25" s="64">
        <v>656000</v>
      </c>
    </row>
    <row r="26" ht="24" customHeight="1" spans="1:4">
      <c r="A26" s="60">
        <v>20</v>
      </c>
      <c r="B26" s="65" t="s">
        <v>191</v>
      </c>
      <c r="C26" s="66" t="s">
        <v>192</v>
      </c>
      <c r="D26" s="64">
        <v>987780</v>
      </c>
    </row>
    <row r="27" ht="24" customHeight="1" spans="1:4">
      <c r="A27" s="60">
        <v>21</v>
      </c>
      <c r="B27" s="62" t="s">
        <v>193</v>
      </c>
      <c r="C27" s="63" t="s">
        <v>194</v>
      </c>
      <c r="D27" s="64">
        <v>551398</v>
      </c>
    </row>
    <row r="28" ht="24" customHeight="1" spans="1:4">
      <c r="A28" s="60">
        <v>22</v>
      </c>
      <c r="B28" s="62" t="s">
        <v>195</v>
      </c>
      <c r="C28" s="63" t="s">
        <v>196</v>
      </c>
      <c r="D28" s="64">
        <v>1204000</v>
      </c>
    </row>
    <row r="29" ht="24" customHeight="1" spans="1:5">
      <c r="A29" s="60">
        <v>23</v>
      </c>
      <c r="B29" s="62" t="s">
        <v>197</v>
      </c>
      <c r="C29" s="63" t="s">
        <v>198</v>
      </c>
      <c r="D29" s="64">
        <v>2069400</v>
      </c>
      <c r="E29"/>
    </row>
    <row r="30" ht="24" customHeight="1" spans="1:5">
      <c r="A30" s="60">
        <v>24</v>
      </c>
      <c r="B30" s="62" t="s">
        <v>199</v>
      </c>
      <c r="C30" s="67" t="s">
        <v>200</v>
      </c>
      <c r="D30" s="64"/>
      <c r="E30"/>
    </row>
    <row r="31" customHeight="1" spans="1:5">
      <c r="A31"/>
      <c r="B31"/>
      <c r="C31"/>
      <c r="D31"/>
      <c r="E3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5" sqref="A15"/>
    </sheetView>
  </sheetViews>
  <sheetFormatPr defaultColWidth="9" defaultRowHeight="12.75" customHeight="1"/>
  <cols>
    <col min="1" max="1" width="19.4259259259259" style="41" customWidth="1"/>
    <col min="2" max="2" width="47.287037037037" style="41" customWidth="1"/>
    <col min="3" max="3" width="33.5740740740741" style="41" customWidth="1"/>
    <col min="4" max="4" width="2.85185185185185" style="41" customWidth="1"/>
    <col min="5" max="16" width="9.13888888888889" style="41"/>
  </cols>
  <sheetData>
    <row r="1" ht="15" customHeight="1" spans="1:16">
      <c r="A1" s="42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3" t="s">
        <v>224</v>
      </c>
      <c r="B2" s="43"/>
      <c r="C2" s="43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4" t="s">
        <v>13</v>
      </c>
      <c r="B3"/>
      <c r="C3" s="45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6" t="s">
        <v>225</v>
      </c>
      <c r="B4" s="46"/>
      <c r="C4" s="47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6" t="s">
        <v>226</v>
      </c>
      <c r="B5" s="46" t="s">
        <v>227</v>
      </c>
      <c r="C5" s="4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6" t="s">
        <v>104</v>
      </c>
      <c r="B6" s="46"/>
      <c r="C6" s="47"/>
      <c r="D6"/>
      <c r="E6"/>
      <c r="F6"/>
      <c r="G6"/>
      <c r="H6"/>
      <c r="I6"/>
      <c r="J6"/>
      <c r="K6"/>
      <c r="L6"/>
      <c r="M6"/>
      <c r="N6"/>
      <c r="O6"/>
      <c r="P6"/>
    </row>
    <row r="7" s="40" customFormat="1" ht="26.25" customHeight="1" spans="1:4">
      <c r="A7" s="48"/>
      <c r="B7" s="48"/>
      <c r="C7" s="49">
        <v>0</v>
      </c>
      <c r="D7" s="50"/>
    </row>
    <row r="8" ht="26.25" customHeight="1" spans="1:16">
      <c r="A8" s="48"/>
      <c r="B8" s="48"/>
      <c r="C8" s="4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8"/>
      <c r="B9" s="48"/>
      <c r="C9" s="4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1" sqref="C21"/>
    </sheetView>
  </sheetViews>
  <sheetFormatPr defaultColWidth="10" defaultRowHeight="14.4" outlineLevelRow="6" outlineLevelCol="4"/>
  <cols>
    <col min="1" max="1" width="19.3796296296296" style="28" customWidth="1"/>
    <col min="2" max="2" width="14.6296296296296" style="28" customWidth="1"/>
    <col min="3" max="3" width="17.75" style="28" customWidth="1"/>
    <col min="4" max="4" width="18.6296296296296" style="28" customWidth="1"/>
    <col min="5" max="5" width="15.6296296296296" style="28" customWidth="1"/>
    <col min="6" max="16384" width="10" style="28"/>
  </cols>
  <sheetData>
    <row r="1" ht="14.25" customHeight="1" spans="1:5">
      <c r="A1" s="29"/>
      <c r="B1" s="29"/>
      <c r="C1" s="29"/>
      <c r="D1" s="29"/>
      <c r="E1" s="29"/>
    </row>
    <row r="2" ht="39.95" customHeight="1" spans="1:5">
      <c r="A2" s="30" t="s">
        <v>228</v>
      </c>
      <c r="B2" s="30"/>
      <c r="C2" s="30"/>
      <c r="D2" s="30"/>
      <c r="E2" s="30"/>
    </row>
    <row r="3" ht="22.7" customHeight="1" spans="1:5">
      <c r="A3" s="31"/>
      <c r="B3" s="31"/>
      <c r="C3" s="31"/>
      <c r="D3" s="31"/>
      <c r="E3" s="32" t="s">
        <v>33</v>
      </c>
    </row>
    <row r="4" ht="22.7" customHeight="1" spans="1:5">
      <c r="A4" s="33" t="s">
        <v>125</v>
      </c>
      <c r="B4" s="33" t="s">
        <v>104</v>
      </c>
      <c r="C4" s="33" t="s">
        <v>229</v>
      </c>
      <c r="D4" s="33" t="s">
        <v>230</v>
      </c>
      <c r="E4" s="33" t="s">
        <v>231</v>
      </c>
    </row>
    <row r="5" ht="22.7" customHeight="1" spans="1:5">
      <c r="A5" s="34" t="s">
        <v>2</v>
      </c>
      <c r="B5" s="33"/>
      <c r="C5" s="33"/>
      <c r="D5" s="33"/>
      <c r="E5" s="33"/>
    </row>
    <row r="6" ht="22.7" customHeight="1" spans="1:5">
      <c r="A6" s="35"/>
      <c r="B6" s="36"/>
      <c r="C6" s="33"/>
      <c r="D6" s="33"/>
      <c r="E6" s="33"/>
    </row>
    <row r="7" ht="22.7" customHeight="1" spans="1:5">
      <c r="A7" s="37"/>
      <c r="B7" s="38"/>
      <c r="C7" s="39"/>
      <c r="D7" s="39"/>
      <c r="E7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H21" sqref="H21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ht="20.4" spans="1:2">
      <c r="A1" s="20" t="s">
        <v>232</v>
      </c>
      <c r="B1" s="20"/>
    </row>
    <row r="2" ht="13.2" spans="1:1">
      <c r="A2" s="21" t="s">
        <v>233</v>
      </c>
    </row>
    <row r="3" ht="15" customHeight="1" spans="1:2">
      <c r="A3" s="22" t="s">
        <v>36</v>
      </c>
      <c r="B3" s="23" t="s">
        <v>37</v>
      </c>
    </row>
    <row r="4" ht="13.2" spans="1:2">
      <c r="A4" s="22"/>
      <c r="B4" s="23"/>
    </row>
    <row r="5" ht="13.2" spans="1:2">
      <c r="A5" s="18" t="s">
        <v>102</v>
      </c>
      <c r="B5" s="23">
        <v>1</v>
      </c>
    </row>
    <row r="6" ht="13.2" spans="1:2">
      <c r="A6" s="24" t="s">
        <v>234</v>
      </c>
      <c r="B6" s="25"/>
    </row>
    <row r="7" ht="13.2" spans="1:2">
      <c r="A7" s="26" t="s">
        <v>235</v>
      </c>
      <c r="B7" s="25"/>
    </row>
    <row r="8" ht="13.2" spans="1:2">
      <c r="A8" s="26"/>
      <c r="B8" s="25"/>
    </row>
    <row r="9" ht="13.2" spans="1:2">
      <c r="A9" s="26"/>
      <c r="B9" s="25"/>
    </row>
    <row r="10" ht="13.2" spans="1:2">
      <c r="A10" s="26"/>
      <c r="B10" s="25"/>
    </row>
    <row r="11" ht="13.2" spans="1:2">
      <c r="A11" s="26"/>
      <c r="B11" s="25"/>
    </row>
    <row r="12" ht="13.2" spans="1:2">
      <c r="A12" s="26"/>
      <c r="B12" s="25"/>
    </row>
    <row r="13" ht="13.2" spans="1:2">
      <c r="A13" s="26"/>
      <c r="B13" s="25"/>
    </row>
    <row r="14" ht="13.2" spans="1:2">
      <c r="A14" s="26"/>
      <c r="B14" s="25"/>
    </row>
    <row r="15" ht="13.2" spans="1:2">
      <c r="A15" s="26"/>
      <c r="B15" s="25"/>
    </row>
    <row r="16" ht="13.2" spans="1:1">
      <c r="A16" s="27" t="s">
        <v>236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O2" sqref="O2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ht="17.4" spans="1:16">
      <c r="A1" s="2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5">
      <c r="A2" s="3" t="s">
        <v>238</v>
      </c>
      <c r="O2" s="1" t="s">
        <v>239</v>
      </c>
    </row>
    <row r="3" ht="33" customHeight="1" spans="1:16">
      <c r="A3" s="4" t="s">
        <v>240</v>
      </c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36" customHeight="1" spans="1:16">
      <c r="A4" s="4" t="s">
        <v>241</v>
      </c>
      <c r="B4" s="7" t="s">
        <v>8</v>
      </c>
      <c r="C4" s="10"/>
      <c r="D4" s="10"/>
      <c r="E4" s="10"/>
      <c r="F4" s="4" t="s">
        <v>242</v>
      </c>
      <c r="G4" s="4"/>
      <c r="H4" s="4"/>
      <c r="I4" s="4"/>
      <c r="J4" s="10">
        <v>13830493153</v>
      </c>
      <c r="K4" s="10"/>
      <c r="L4" s="10"/>
      <c r="M4" s="10"/>
      <c r="N4" s="10"/>
      <c r="O4" s="10"/>
      <c r="P4" s="10"/>
    </row>
    <row r="5" ht="36" customHeight="1" spans="1:16">
      <c r="A5" s="4" t="s">
        <v>243</v>
      </c>
      <c r="B5" s="4" t="s">
        <v>244</v>
      </c>
      <c r="C5" s="4"/>
      <c r="D5" s="15" t="s">
        <v>245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36" customHeight="1" spans="1:16">
      <c r="A6" s="4"/>
      <c r="B6" s="4" t="s">
        <v>246</v>
      </c>
      <c r="C6" s="4"/>
      <c r="D6" s="15" t="s">
        <v>247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36" customHeight="1" spans="1:16">
      <c r="A7" s="4"/>
      <c r="B7" s="4" t="s">
        <v>248</v>
      </c>
      <c r="C7" s="4"/>
      <c r="D7" s="17" t="s">
        <v>249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36" customHeight="1" spans="1:16">
      <c r="A8" s="4"/>
      <c r="B8" s="4" t="s">
        <v>250</v>
      </c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6" customHeight="1" spans="1:16">
      <c r="A9" s="4" t="s">
        <v>251</v>
      </c>
      <c r="B9" s="4" t="s">
        <v>252</v>
      </c>
      <c r="C9" s="4"/>
      <c r="D9" s="17" t="s">
        <v>253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6" customHeight="1" spans="1:16">
      <c r="A10" s="4"/>
      <c r="B10" s="18" t="s">
        <v>254</v>
      </c>
      <c r="C10" s="18"/>
      <c r="D10" s="15" t="s">
        <v>255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4"/>
      <c r="B11" s="18" t="s">
        <v>256</v>
      </c>
      <c r="C11" s="18"/>
      <c r="D11" s="4" t="s">
        <v>257</v>
      </c>
      <c r="E11" s="4"/>
      <c r="F11" s="4"/>
      <c r="G11" s="4"/>
      <c r="H11" s="4" t="s">
        <v>258</v>
      </c>
      <c r="I11" s="4"/>
      <c r="J11" s="4"/>
      <c r="K11" s="4"/>
      <c r="L11" s="4" t="s">
        <v>259</v>
      </c>
      <c r="M11" s="4"/>
      <c r="N11" s="4"/>
      <c r="O11" s="4"/>
      <c r="P11" s="4" t="s">
        <v>260</v>
      </c>
    </row>
    <row r="12" ht="36" customHeight="1" spans="1:16">
      <c r="A12" s="4"/>
      <c r="B12" s="8">
        <v>249</v>
      </c>
      <c r="C12" s="8"/>
      <c r="D12" s="6">
        <v>623</v>
      </c>
      <c r="E12" s="6"/>
      <c r="F12" s="6"/>
      <c r="G12" s="6"/>
      <c r="H12" s="6">
        <v>182</v>
      </c>
      <c r="I12" s="6"/>
      <c r="J12" s="6"/>
      <c r="K12" s="6"/>
      <c r="L12" s="6">
        <v>441</v>
      </c>
      <c r="M12" s="6"/>
      <c r="N12" s="6"/>
      <c r="O12" s="6"/>
      <c r="P12" s="6"/>
    </row>
    <row r="13" ht="49" customHeight="1" spans="1:16">
      <c r="A13" s="4" t="s">
        <v>261</v>
      </c>
      <c r="B13" s="15" t="s">
        <v>262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36" customHeight="1" spans="1:16">
      <c r="A14" s="4" t="s">
        <v>263</v>
      </c>
      <c r="B14" s="4" t="s">
        <v>264</v>
      </c>
      <c r="C14" s="4" t="s">
        <v>265</v>
      </c>
      <c r="D14" s="4"/>
      <c r="E14" s="4"/>
      <c r="F14" s="4"/>
      <c r="G14" s="4" t="s">
        <v>266</v>
      </c>
      <c r="H14" s="4"/>
      <c r="I14" s="4"/>
      <c r="J14" s="4"/>
      <c r="K14" s="4" t="s">
        <v>267</v>
      </c>
      <c r="L14" s="4"/>
      <c r="M14" s="4"/>
      <c r="N14" s="4"/>
      <c r="O14" s="4" t="s">
        <v>268</v>
      </c>
      <c r="P14" s="4"/>
    </row>
    <row r="15" ht="36" customHeight="1" spans="1:16">
      <c r="A15" s="4"/>
      <c r="B15" s="10">
        <v>8045.06</v>
      </c>
      <c r="C15" s="10">
        <v>11229.31</v>
      </c>
      <c r="D15" s="10"/>
      <c r="E15" s="10"/>
      <c r="F15" s="10"/>
      <c r="G15" s="10">
        <v>11229.31</v>
      </c>
      <c r="H15" s="10"/>
      <c r="I15" s="10"/>
      <c r="J15" s="10"/>
      <c r="K15" s="19">
        <v>1</v>
      </c>
      <c r="L15" s="10"/>
      <c r="M15" s="10"/>
      <c r="N15" s="10"/>
      <c r="O15" s="10"/>
      <c r="P15" s="10"/>
    </row>
    <row r="16" ht="36" customHeight="1" spans="1:16">
      <c r="A16" s="4" t="s">
        <v>269</v>
      </c>
      <c r="B16" s="4" t="s">
        <v>270</v>
      </c>
      <c r="C16" s="4"/>
      <c r="D16" s="4"/>
      <c r="E16" s="4"/>
      <c r="F16" s="4"/>
      <c r="G16" s="4"/>
      <c r="H16" s="4"/>
      <c r="I16" s="4" t="s">
        <v>271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272</v>
      </c>
      <c r="C17" s="4"/>
      <c r="D17" s="4"/>
      <c r="E17" s="10"/>
      <c r="F17" s="10"/>
      <c r="G17" s="10"/>
      <c r="H17" s="10"/>
      <c r="I17" s="4" t="s">
        <v>137</v>
      </c>
      <c r="J17" s="4"/>
      <c r="K17" s="4"/>
      <c r="L17" s="4"/>
      <c r="M17" s="4"/>
      <c r="N17" s="10">
        <v>5020.19</v>
      </c>
      <c r="O17" s="10"/>
      <c r="P17" s="10"/>
    </row>
    <row r="18" ht="36" customHeight="1" spans="1:16">
      <c r="A18" s="4"/>
      <c r="B18" s="4" t="s">
        <v>273</v>
      </c>
      <c r="C18" s="4"/>
      <c r="D18" s="4"/>
      <c r="E18" s="10">
        <v>7101.03</v>
      </c>
      <c r="F18" s="10"/>
      <c r="G18" s="10"/>
      <c r="H18" s="10"/>
      <c r="I18" s="4" t="s">
        <v>138</v>
      </c>
      <c r="J18" s="4"/>
      <c r="K18" s="4"/>
      <c r="L18" s="4"/>
      <c r="M18" s="4"/>
      <c r="N18" s="10">
        <f>N20-N17-N19</f>
        <v>2012.34</v>
      </c>
      <c r="O18" s="10"/>
      <c r="P18" s="10"/>
    </row>
    <row r="19" ht="36" customHeight="1" spans="1:16">
      <c r="A19" s="4"/>
      <c r="B19" s="4" t="s">
        <v>274</v>
      </c>
      <c r="C19" s="4"/>
      <c r="D19" s="4"/>
      <c r="E19" s="10"/>
      <c r="F19" s="10"/>
      <c r="G19" s="10"/>
      <c r="H19" s="10"/>
      <c r="I19" s="4" t="s">
        <v>275</v>
      </c>
      <c r="J19" s="4"/>
      <c r="K19" s="4"/>
      <c r="L19" s="4"/>
      <c r="M19" s="4"/>
      <c r="N19" s="10">
        <v>68.5</v>
      </c>
      <c r="O19" s="10"/>
      <c r="P19" s="10"/>
    </row>
    <row r="20" ht="36" customHeight="1" spans="1:16">
      <c r="A20" s="4"/>
      <c r="B20" s="4" t="s">
        <v>276</v>
      </c>
      <c r="C20" s="4"/>
      <c r="D20" s="4"/>
      <c r="E20" s="10">
        <v>7101.03</v>
      </c>
      <c r="F20" s="10"/>
      <c r="G20" s="10"/>
      <c r="H20" s="10"/>
      <c r="I20" s="4" t="s">
        <v>277</v>
      </c>
      <c r="J20" s="4"/>
      <c r="K20" s="4"/>
      <c r="L20" s="4"/>
      <c r="M20" s="4"/>
      <c r="N20" s="10">
        <f>E20</f>
        <v>7101.03</v>
      </c>
      <c r="O20" s="10"/>
      <c r="P20" s="10"/>
    </row>
    <row r="21" ht="36" customHeight="1" spans="1:16">
      <c r="A21" s="4" t="s">
        <v>278</v>
      </c>
      <c r="B21" s="15" t="s">
        <v>253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36" customHeight="1" spans="1:16">
      <c r="A22" s="4" t="s">
        <v>279</v>
      </c>
      <c r="B22" s="4" t="s">
        <v>280</v>
      </c>
      <c r="C22" s="4"/>
      <c r="D22" s="4" t="s">
        <v>281</v>
      </c>
      <c r="E22" s="4"/>
      <c r="F22" s="4"/>
      <c r="G22" s="4"/>
      <c r="H22" s="4"/>
      <c r="I22" s="4"/>
      <c r="J22" s="4"/>
      <c r="K22" s="4"/>
      <c r="L22" s="4"/>
      <c r="M22" s="4" t="s">
        <v>282</v>
      </c>
      <c r="N22" s="4"/>
      <c r="O22" s="4"/>
      <c r="P22" s="4"/>
    </row>
    <row r="23" ht="25" customHeight="1" spans="1:16">
      <c r="A23" s="5" t="s">
        <v>283</v>
      </c>
      <c r="B23" s="5" t="s">
        <v>284</v>
      </c>
      <c r="C23" s="6"/>
      <c r="D23" s="5" t="s">
        <v>285</v>
      </c>
      <c r="E23" s="6"/>
      <c r="F23" s="6"/>
      <c r="G23" s="6"/>
      <c r="H23" s="6"/>
      <c r="I23" s="6"/>
      <c r="J23" s="6"/>
      <c r="K23" s="6"/>
      <c r="L23" s="6"/>
      <c r="M23" s="6">
        <v>50</v>
      </c>
      <c r="N23" s="6"/>
      <c r="O23" s="6"/>
      <c r="P23" s="6"/>
    </row>
    <row r="24" ht="25" customHeight="1" spans="1:16">
      <c r="A24" s="5" t="s">
        <v>286</v>
      </c>
      <c r="B24" s="5" t="s">
        <v>287</v>
      </c>
      <c r="C24" s="6"/>
      <c r="D24" s="5" t="s">
        <v>288</v>
      </c>
      <c r="E24" s="6"/>
      <c r="F24" s="6"/>
      <c r="G24" s="6"/>
      <c r="H24" s="6"/>
      <c r="I24" s="6"/>
      <c r="J24" s="6"/>
      <c r="K24" s="6"/>
      <c r="L24" s="6"/>
      <c r="M24" s="6">
        <v>30</v>
      </c>
      <c r="N24" s="6"/>
      <c r="O24" s="6"/>
      <c r="P24" s="6"/>
    </row>
    <row r="25" ht="25" customHeight="1" spans="1:16">
      <c r="A25" s="5" t="s">
        <v>289</v>
      </c>
      <c r="B25" s="5" t="s">
        <v>290</v>
      </c>
      <c r="C25" s="6"/>
      <c r="D25" s="5" t="s">
        <v>291</v>
      </c>
      <c r="E25" s="6"/>
      <c r="F25" s="6"/>
      <c r="G25" s="6"/>
      <c r="H25" s="6"/>
      <c r="I25" s="6"/>
      <c r="J25" s="6"/>
      <c r="K25" s="6"/>
      <c r="L25" s="6"/>
      <c r="M25" s="6">
        <v>20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J2" sqref="J2"/>
    </sheetView>
  </sheetViews>
  <sheetFormatPr defaultColWidth="9" defaultRowHeight="14.4"/>
  <cols>
    <col min="1" max="16384" width="9" style="1"/>
  </cols>
  <sheetData>
    <row r="1" ht="17.4" spans="1:11">
      <c r="A1" s="2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">
      <c r="A2" s="3" t="s">
        <v>238</v>
      </c>
      <c r="J2" s="1" t="s">
        <v>239</v>
      </c>
    </row>
    <row r="3" ht="46" customHeight="1" spans="1:11">
      <c r="A3" s="4" t="s">
        <v>293</v>
      </c>
      <c r="B3" s="5" t="s">
        <v>2</v>
      </c>
      <c r="C3" s="6"/>
      <c r="D3" s="6"/>
      <c r="E3" s="6"/>
      <c r="F3" s="4" t="s">
        <v>294</v>
      </c>
      <c r="G3" s="4"/>
      <c r="H3" s="7" t="s">
        <v>295</v>
      </c>
      <c r="I3" s="10"/>
      <c r="J3" s="10"/>
      <c r="K3" s="10"/>
    </row>
    <row r="4" ht="46" customHeight="1" spans="1:11">
      <c r="A4" s="4" t="s">
        <v>296</v>
      </c>
      <c r="B4" s="5" t="s">
        <v>297</v>
      </c>
      <c r="C4" s="6"/>
      <c r="D4" s="6"/>
      <c r="E4" s="6"/>
      <c r="F4" s="4" t="s">
        <v>298</v>
      </c>
      <c r="G4" s="4"/>
      <c r="H4" s="8" t="s">
        <v>299</v>
      </c>
      <c r="I4" s="10"/>
      <c r="J4" s="10"/>
      <c r="K4" s="10"/>
    </row>
    <row r="5" ht="46" customHeight="1" spans="1:11">
      <c r="A5" s="4" t="s">
        <v>300</v>
      </c>
      <c r="B5" s="5" t="s">
        <v>106</v>
      </c>
      <c r="C5" s="6"/>
      <c r="D5" s="6"/>
      <c r="E5" s="6"/>
      <c r="F5" s="4" t="s">
        <v>301</v>
      </c>
      <c r="G5" s="4"/>
      <c r="H5" s="7" t="s">
        <v>302</v>
      </c>
      <c r="I5" s="10"/>
      <c r="J5" s="10"/>
      <c r="K5" s="10"/>
    </row>
    <row r="6" ht="46" customHeight="1" spans="1:11">
      <c r="A6" s="4" t="s">
        <v>303</v>
      </c>
      <c r="B6" s="5" t="s">
        <v>304</v>
      </c>
      <c r="C6" s="6"/>
      <c r="D6" s="6"/>
      <c r="E6" s="6"/>
      <c r="F6" s="4" t="s">
        <v>305</v>
      </c>
      <c r="G6" s="4"/>
      <c r="H6" s="7" t="s">
        <v>306</v>
      </c>
      <c r="I6" s="10"/>
      <c r="J6" s="10"/>
      <c r="K6" s="10"/>
    </row>
    <row r="7" ht="46" customHeight="1" spans="1:11">
      <c r="A7" s="4" t="s">
        <v>307</v>
      </c>
      <c r="B7" s="9" t="s">
        <v>308</v>
      </c>
      <c r="C7" s="10">
        <v>32.5</v>
      </c>
      <c r="D7" s="10"/>
      <c r="E7" s="9" t="s">
        <v>309</v>
      </c>
      <c r="F7" s="9"/>
      <c r="G7" s="10"/>
      <c r="H7" s="10"/>
      <c r="I7" s="9" t="s">
        <v>310</v>
      </c>
      <c r="J7" s="9"/>
      <c r="K7" s="10"/>
    </row>
    <row r="8" ht="46" customHeight="1" spans="1:11">
      <c r="A8" s="4" t="s">
        <v>311</v>
      </c>
      <c r="B8" s="11" t="s">
        <v>312</v>
      </c>
      <c r="C8" s="12"/>
      <c r="D8" s="12"/>
      <c r="E8" s="12"/>
      <c r="F8" s="12"/>
      <c r="G8" s="12"/>
      <c r="H8" s="12"/>
      <c r="I8" s="12"/>
      <c r="J8" s="12"/>
      <c r="K8" s="12"/>
    </row>
    <row r="9" ht="46" customHeight="1" spans="1:11">
      <c r="A9" s="4" t="s">
        <v>279</v>
      </c>
      <c r="B9" s="4" t="s">
        <v>280</v>
      </c>
      <c r="C9" s="4"/>
      <c r="D9" s="4" t="s">
        <v>281</v>
      </c>
      <c r="E9" s="4"/>
      <c r="F9" s="4"/>
      <c r="G9" s="4"/>
      <c r="H9" s="4"/>
      <c r="I9" s="4"/>
      <c r="J9" s="4" t="s">
        <v>313</v>
      </c>
      <c r="K9" s="4"/>
    </row>
    <row r="10" ht="46" customHeight="1" spans="1:11">
      <c r="A10" s="5" t="s">
        <v>314</v>
      </c>
      <c r="B10" s="5" t="s">
        <v>283</v>
      </c>
      <c r="C10" s="6"/>
      <c r="D10" s="13" t="s">
        <v>315</v>
      </c>
      <c r="E10" s="6"/>
      <c r="F10" s="6"/>
      <c r="G10" s="6"/>
      <c r="H10" s="6"/>
      <c r="I10" s="6"/>
      <c r="J10" s="6">
        <v>50</v>
      </c>
      <c r="K10" s="6"/>
    </row>
    <row r="11" ht="46" customHeight="1" spans="1:11">
      <c r="A11" s="5" t="s">
        <v>316</v>
      </c>
      <c r="B11" s="5" t="s">
        <v>287</v>
      </c>
      <c r="C11" s="6"/>
      <c r="D11" s="5" t="s">
        <v>317</v>
      </c>
      <c r="E11" s="6"/>
      <c r="F11" s="6"/>
      <c r="G11" s="6"/>
      <c r="H11" s="6"/>
      <c r="I11" s="6"/>
      <c r="J11" s="6">
        <v>30</v>
      </c>
      <c r="K11" s="6"/>
    </row>
    <row r="12" ht="46" customHeight="1" spans="1:11">
      <c r="A12" s="5" t="s">
        <v>318</v>
      </c>
      <c r="B12" s="5" t="s">
        <v>290</v>
      </c>
      <c r="C12" s="6"/>
      <c r="D12" s="5" t="s">
        <v>319</v>
      </c>
      <c r="E12" s="6"/>
      <c r="F12" s="6"/>
      <c r="G12" s="6"/>
      <c r="H12" s="6"/>
      <c r="I12" s="6"/>
      <c r="J12" s="6">
        <v>20</v>
      </c>
      <c r="K12" s="6"/>
    </row>
    <row r="13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 </vt:lpstr>
      <vt:lpstr>表12</vt:lpstr>
      <vt:lpstr>表13</vt:lpstr>
      <vt:lpstr>表14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2022-01-03T04:28:00Z</cp:lastPrinted>
  <dcterms:modified xsi:type="dcterms:W3CDTF">2023-03-30T03:22:30Z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