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<sst xmlns="http://schemas.openxmlformats.org/spreadsheetml/2006/main" count="412" uniqueCount="290">
  <si>
    <t>单位代码：</t>
  </si>
  <si>
    <t>单位名称：</t>
  </si>
  <si>
    <t>宁县公安局交通警察大队</t>
  </si>
  <si>
    <t>部门预算公开表</t>
  </si>
  <si>
    <t xml:space="preserve">     </t>
  </si>
  <si>
    <t>编制日期：</t>
  </si>
  <si>
    <t>2023.12.30</t>
  </si>
  <si>
    <t>部门领导：</t>
  </si>
  <si>
    <t>刘耀辉</t>
  </si>
  <si>
    <t>财务负责人：</t>
  </si>
  <si>
    <t>葛鹏祥</t>
  </si>
  <si>
    <t>制表人：</t>
  </si>
  <si>
    <t>豆博博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</si>
  <si>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</si>
  <si>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</si>
  <si>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</si>
  <si>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</si>
  <si>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</si>
  <si>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</si>
  <si>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</si>
  <si>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</si>
  <si>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</si>
  <si>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</si>
  <si>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</si>
  <si>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</si>
  <si>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</si>
  <si>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</si>
  <si>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</si>
  <si>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</si>
  <si>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</si>
  <si>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</si>
  <si>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</si>
  <si>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</si>
  <si>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</si>
  <si>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</si>
  <si>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</si>
  <si>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</si>
  <si>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</si>
  <si>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</si>
  <si>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</si>
  <si>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</si>
  <si>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</si>
  <si>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</si>
  <si>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</si>
  <si>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</si>
  <si>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</si>
  <si>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</si>
  <si>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</si>
  <si>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</si>
  <si>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</si>
  <si>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</si>
  <si>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</si>
  <si>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</si>
  <si>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</si>
  <si>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</si>
  <si>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</si>
  <si>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</si>
  <si>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</si>
  <si>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</si>
  <si>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</si>
  <si>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</si>
  <si>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</si>
  <si>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</si>
  <si>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</si>
  <si>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</si>
  <si>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</si>
  <si>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</si>
  <si>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</si>
  <si>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</si>
  <si>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</si>
  <si>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</si>
  <si>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</si>
  <si>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</si>
  <si>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</si>
  <si>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</si>
  <si>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</si>
  <si>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</si>
  <si>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</si>
  <si>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</si>
  <si>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</si>
  <si>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</si>
  <si>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</si>
  <si>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</si>
  <si>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</si>
  <si>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</si>
  <si>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</si>
  <si>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</si>
  <si>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</si>
  <si>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</si>
  <si>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</si>
  <si>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</si>
  <si>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</si>
  <si>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</si>
  <si>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</si>
  <si>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</si>
  <si>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</si>
  <si>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</si>
  <si>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</si>
  <si>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</si>
  <si>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</si>
  <si>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</si>
  <si>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</si>
  <si>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</si>
  <si>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</si>
  <si>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</si>
  <si>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</si>
  <si>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</si>
  <si>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</si>
  <si>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</si>
  <si>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</si>
  <si>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</si>
  <si>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</si>
  <si>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</si>
  <si>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</si>
  <si>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</si>
  <si>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</si>
  <si>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</si>
  <si>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</si>
  <si>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</si>
  <si>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204公共安全</t>
  </si>
  <si>
    <t>20402公安</t>
  </si>
  <si>
    <t xml:space="preserve"> 2040220执法办案</t>
  </si>
  <si>
    <t xml:space="preserve"> 208社会保障和就业支出</t>
  </si>
  <si>
    <t xml:space="preserve">  2080501行政单位离退休</t>
  </si>
  <si>
    <t xml:space="preserve"> 2080505机关事业单位基本养老保险缴费支出</t>
  </si>
  <si>
    <t xml:space="preserve">  20899其他社会保障和就业支出</t>
  </si>
  <si>
    <t xml:space="preserve">  2089999其他社会保障和就业支出</t>
  </si>
  <si>
    <t>210卫生健康支出</t>
  </si>
  <si>
    <t xml:space="preserve">  11行政事业单位医疗</t>
  </si>
  <si>
    <t xml:space="preserve">  01行政单位医疗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</si>
  <si>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</si>
  <si>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</si>
  <si>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</si>
  <si>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</si>
  <si>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</si>
  <si>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</si>
  <si>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</si>
  <si>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</si>
  <si>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</si>
  <si>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</si>
  <si>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</si>
  <si>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</si>
  <si>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</si>
  <si>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</si>
  <si>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</si>
  <si>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</si>
  <si>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</si>
  <si>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</si>
  <si>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</si>
  <si>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</si>
  <si>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</si>
  <si>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</si>
  <si>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</si>
  <si>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</si>
  <si>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</si>
  <si>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</si>
  <si>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</si>
  <si>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</si>
  <si>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</si>
  <si>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</si>
  <si>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</si>
  <si>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</si>
  <si>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</si>
  <si>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</si>
  <si>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</si>
  <si>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</si>
  <si>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</si>
  <si>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</si>
  <si>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</si>
  <si>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</si>
  <si>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</si>
  <si>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</si>
  <si>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</si>
  <si>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</si>
  <si>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</si>
  <si>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</si>
  <si>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204</t>
  </si>
  <si>
    <t>公共安全</t>
  </si>
  <si>
    <t>20402</t>
  </si>
  <si>
    <t xml:space="preserve"> 公安</t>
  </si>
  <si>
    <t>2040220</t>
  </si>
  <si>
    <t>执法办案</t>
  </si>
  <si>
    <t>208</t>
  </si>
  <si>
    <t>社会保障和就业支出</t>
  </si>
  <si>
    <t>2080501</t>
  </si>
  <si>
    <t>行政单位离退休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</si>
  <si>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</si>
  <si>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</si>
  <si>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</si>
  <si>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</si>
  <si>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</si>
  <si>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</si>
  <si>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</si>
  <si>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</si>
  <si>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</si>
  <si>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</si>
  <si>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</si>
  <si>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</si>
  <si>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</si>
  <si>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</si>
  <si>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</si>
  <si>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</si>
  <si>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</si>
  <si>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</si>
  <si>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</si>
  <si>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>基本工资</t>
  </si>
  <si>
    <t>02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</si>
  <si>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</si>
  <si>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</si>
  <si>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</si>
  <si>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</si>
  <si>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</si>
  <si>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</si>
  <si>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</si>
  <si>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</si>
  <si>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</si>
  <si>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30112</t>
  </si>
  <si>
    <t>其他社会保障缴费</t>
  </si>
  <si>
    <t>302</t>
  </si>
  <si>
    <t>商品和服务支出</t>
  </si>
  <si>
    <t>办公费</t>
  </si>
  <si>
    <t>印刷费</t>
  </si>
  <si>
    <t>05</t>
  </si>
  <si>
    <t>水费</t>
  </si>
  <si>
    <t>06</t>
  </si>
  <si>
    <t>电费</t>
  </si>
  <si>
    <t>邮电费</t>
  </si>
  <si>
    <t>取暖费</t>
  </si>
  <si>
    <t>11</t>
  </si>
  <si>
    <t>差旅费</t>
  </si>
  <si>
    <t>13</t>
  </si>
  <si>
    <t>维修（护）费</t>
  </si>
  <si>
    <t>14</t>
  </si>
  <si>
    <t>租赁费</t>
  </si>
  <si>
    <t>16</t>
  </si>
  <si>
    <t>培训费</t>
  </si>
  <si>
    <t>18</t>
  </si>
  <si>
    <t>专用材料费</t>
  </si>
  <si>
    <t>24</t>
  </si>
  <si>
    <t>被装购置费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</si>
  <si>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</si>
  <si>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</si>
  <si>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</si>
  <si>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</si>
  <si>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</si>
  <si>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</si>
  <si>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</si>
  <si>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</si>
  <si>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</si>
  <si>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</si>
  <si>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</si>
  <si>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r>
      <rPr>
        <sz val="12"/>
        <color rgb="FF000000"/>
        <rFont val="宋体"/>
        <charset val="134"/>
      </rPr>
      <t>其他交通费用（</t>
    </r>
    <r>
      <rPr>
        <sz val="12"/>
        <color rgb="FFFF0000"/>
        <rFont val="宋体"/>
        <charset val="134"/>
      </rPr>
      <t>车补</t>
    </r>
    <r>
      <rPr>
        <sz val="12"/>
        <color rgb="FF000000"/>
        <rFont val="宋体"/>
        <charset val="134"/>
      </rPr>
      <t>）</t>
    </r>
  </si>
  <si>
    <t>99</t>
  </si>
  <si>
    <t>其他商品和服务支出</t>
  </si>
  <si>
    <t>303</t>
  </si>
  <si>
    <t>对个人和家庭补助</t>
  </si>
  <si>
    <t>离休费</t>
  </si>
  <si>
    <t>退休费</t>
  </si>
  <si>
    <t>生活补助</t>
  </si>
  <si>
    <t>310</t>
  </si>
  <si>
    <t>资本性支出</t>
  </si>
  <si>
    <t>办公设备购置</t>
  </si>
  <si>
    <t>专用设备购置</t>
  </si>
  <si>
    <t>信息网络及软件购置更新</t>
  </si>
  <si>
    <t>一般公共预算“三公”经费、会议费、培训费支出情况表</t>
  </si>
  <si>
    <t>“三公”经费</t>
  </si>
  <si>
    <t>会议费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</si>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</sst>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0.00"/>
    <numFmt numFmtId="178" formatCode="#,##0.00_ ;[Red]\-#,##0.00\ "/>
    <numFmt numFmtId="179" formatCode="yyyy/mm/dd"/>
  </numFmts>
  <fonts count="56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FF0000"/>
      <name val="宋体"/>
      <charset val="134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8" applyNumberFormat="0" applyAlignment="0" applyProtection="0">
      <alignment vertical="center"/>
    </xf>
    <xf numFmtId="0" fontId="44" fillId="6" borderId="9" applyNumberFormat="0" applyAlignment="0" applyProtection="0">
      <alignment vertical="center"/>
    </xf>
    <xf numFmtId="0" fontId="45" fillId="6" borderId="8" applyNumberFormat="0" applyAlignment="0" applyProtection="0">
      <alignment vertical="center"/>
    </xf>
    <xf numFmtId="0" fontId="46" fillId="7" borderId="10" applyNumberFormat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10" fillId="0" borderId="0"/>
  </cellStyleXfs>
  <cellXfs count="11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center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49" fontId="19" fillId="0" borderId="1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vertical="center" wrapText="1"/>
    </xf>
    <xf numFmtId="49" fontId="2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49" fontId="21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3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right"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4" fontId="23" fillId="0" borderId="1" xfId="0" applyNumberFormat="1" applyFont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" fontId="23" fillId="3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 applyProtection="1">
      <alignment horizontal="center" vertical="center"/>
    </xf>
    <xf numFmtId="49" fontId="24" fillId="0" borderId="1" xfId="0" applyNumberFormat="1" applyFont="1" applyFill="1" applyBorder="1" applyAlignment="1" applyProtection="1">
      <alignment horizontal="left" vertical="top"/>
    </xf>
    <xf numFmtId="0" fontId="23" fillId="0" borderId="1" xfId="0" applyFont="1" applyBorder="1" applyAlignment="1">
      <alignment horizontal="right" vertical="center" wrapText="1"/>
    </xf>
    <xf numFmtId="49" fontId="25" fillId="0" borderId="1" xfId="0" applyNumberFormat="1" applyFont="1" applyFill="1" applyBorder="1" applyAlignment="1" applyProtection="1">
      <alignment horizontal="center" vertical="center"/>
    </xf>
    <xf numFmtId="49" fontId="25" fillId="0" borderId="1" xfId="0" applyNumberFormat="1" applyFont="1" applyFill="1" applyBorder="1" applyAlignment="1" applyProtection="1">
      <alignment horizontal="left" vertical="top"/>
    </xf>
    <xf numFmtId="0" fontId="9" fillId="0" borderId="1" xfId="0" applyFont="1" applyBorder="1" applyAlignment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3" fillId="0" borderId="2" xfId="0" applyFont="1" applyBorder="1" applyAlignment="1">
      <alignment horizontal="center" vertical="center" wrapText="1"/>
    </xf>
    <xf numFmtId="4" fontId="23" fillId="0" borderId="2" xfId="0" applyNumberFormat="1" applyFont="1" applyBorder="1" applyAlignment="1">
      <alignment horizontal="right" vertical="center" wrapText="1"/>
    </xf>
    <xf numFmtId="0" fontId="23" fillId="0" borderId="2" xfId="0" applyFont="1" applyBorder="1" applyAlignment="1">
      <alignment horizontal="left" vertical="center" wrapText="1"/>
    </xf>
    <xf numFmtId="4" fontId="23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6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3" fillId="0" borderId="2" xfId="0" applyNumberFormat="1" applyFont="1" applyBorder="1" applyAlignment="1">
      <alignment vertical="center" wrapText="1"/>
    </xf>
    <xf numFmtId="177" fontId="23" fillId="0" borderId="2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49" fontId="18" fillId="0" borderId="3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27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4" fontId="29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3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14" sqref="G1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109">
        <v>120002</v>
      </c>
      <c r="D3" s="109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10" t="s">
        <v>3</v>
      </c>
      <c r="C6" s="110"/>
      <c r="D6" s="110"/>
      <c r="E6" s="110"/>
      <c r="F6" s="110"/>
      <c r="G6" s="110"/>
      <c r="H6" s="110"/>
      <c r="I6" s="110"/>
      <c r="J6" s="110"/>
      <c r="K6" s="110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11" t="s">
        <v>5</v>
      </c>
      <c r="G10" s="112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11" t="s">
        <v>7</v>
      </c>
      <c r="C12" s="113" t="s">
        <v>8</v>
      </c>
      <c r="D12" s="12"/>
      <c r="E12" s="111" t="s">
        <v>9</v>
      </c>
      <c r="F12" s="10" t="s">
        <v>10</v>
      </c>
      <c r="G12" s="12"/>
      <c r="H12" s="111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D15" sqref="D15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7" t="s">
        <v>264</v>
      </c>
      <c r="B2" s="47"/>
      <c r="C2" s="47"/>
      <c r="D2" s="47"/>
      <c r="E2" s="47"/>
      <c r="F2" s="47"/>
      <c r="G2" s="47"/>
      <c r="H2" s="47"/>
    </row>
    <row r="3" ht="22.75" customHeight="1" spans="1:8">
      <c r="A3" s="10"/>
      <c r="B3" s="10"/>
      <c r="C3" s="10"/>
      <c r="D3" s="10"/>
      <c r="E3" s="10"/>
      <c r="F3" s="10"/>
      <c r="G3" s="10"/>
      <c r="H3" s="48" t="s">
        <v>37</v>
      </c>
    </row>
    <row r="4" ht="22.75" customHeight="1" spans="1:8">
      <c r="A4" s="14" t="s">
        <v>169</v>
      </c>
      <c r="B4" s="14" t="s">
        <v>265</v>
      </c>
      <c r="C4" s="14"/>
      <c r="D4" s="14"/>
      <c r="E4" s="14"/>
      <c r="F4" s="14"/>
      <c r="G4" s="14" t="s">
        <v>266</v>
      </c>
      <c r="H4" s="14" t="s">
        <v>235</v>
      </c>
    </row>
    <row r="5" ht="22.75" customHeight="1" spans="1:8">
      <c r="A5" s="14"/>
      <c r="B5" s="14" t="s">
        <v>118</v>
      </c>
      <c r="C5" s="14" t="s">
        <v>267</v>
      </c>
      <c r="D5" s="14" t="s">
        <v>268</v>
      </c>
      <c r="E5" s="14" t="s">
        <v>269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270</v>
      </c>
      <c r="F6" s="14" t="s">
        <v>271</v>
      </c>
      <c r="G6" s="14"/>
      <c r="H6" s="14"/>
    </row>
    <row r="7" ht="22.75" customHeight="1" spans="1:8">
      <c r="A7" s="49" t="s">
        <v>118</v>
      </c>
      <c r="B7" s="50">
        <f>F7</f>
        <v>600000</v>
      </c>
      <c r="C7" s="50"/>
      <c r="D7" s="50"/>
      <c r="E7" s="50"/>
      <c r="F7" s="50">
        <v>600000</v>
      </c>
      <c r="G7" s="50"/>
      <c r="H7" s="50">
        <v>10000</v>
      </c>
    </row>
    <row r="8" ht="22.75" customHeight="1" spans="1:8">
      <c r="A8" s="49" t="s">
        <v>2</v>
      </c>
      <c r="B8" s="50">
        <f>F8</f>
        <v>600000</v>
      </c>
      <c r="C8" s="50"/>
      <c r="D8" s="50"/>
      <c r="E8" s="50"/>
      <c r="F8" s="50">
        <v>600000</v>
      </c>
      <c r="G8" s="50"/>
      <c r="H8" s="50">
        <v>10000</v>
      </c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scale="7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2"/>
  <sheetViews>
    <sheetView topLeftCell="A13" workbookViewId="0">
      <selection activeCell="B32" sqref="B32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12.375" customWidth="1"/>
    <col min="5" max="5" width="12" style="26" customWidth="1"/>
    <col min="6" max="6" width="12.5" customWidth="1"/>
    <col min="7" max="10" width="9.76666666666667" customWidth="1"/>
  </cols>
  <sheetData>
    <row r="1" ht="14.3" customHeight="1" spans="1:10">
      <c r="A1" s="10"/>
      <c r="B1" s="27"/>
      <c r="C1" s="28"/>
      <c r="D1" s="10"/>
      <c r="E1" s="29"/>
      <c r="F1" s="10"/>
      <c r="G1" s="10"/>
      <c r="H1" s="10"/>
      <c r="I1" s="10"/>
      <c r="J1" s="10"/>
    </row>
    <row r="2" ht="39.85" customHeight="1" spans="1:10">
      <c r="A2" s="11" t="s">
        <v>272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30"/>
      <c r="F3" s="12" t="s">
        <v>37</v>
      </c>
      <c r="G3" s="10"/>
      <c r="H3" s="10"/>
      <c r="I3" s="10"/>
      <c r="J3" s="10"/>
    </row>
    <row r="4" ht="22.75" customHeight="1" spans="1:10">
      <c r="A4" s="31" t="s">
        <v>273</v>
      </c>
      <c r="B4" s="32" t="s">
        <v>274</v>
      </c>
      <c r="C4" s="33" t="s">
        <v>275</v>
      </c>
      <c r="D4" s="31" t="s">
        <v>118</v>
      </c>
      <c r="E4" s="31" t="s">
        <v>115</v>
      </c>
      <c r="F4" s="31" t="s">
        <v>116</v>
      </c>
      <c r="G4" s="10"/>
      <c r="H4" s="10"/>
      <c r="I4" s="10"/>
      <c r="J4" s="10"/>
    </row>
    <row r="5" ht="28" customHeight="1" spans="1:10">
      <c r="A5" s="31"/>
      <c r="B5" s="34"/>
      <c r="C5" s="35" t="s">
        <v>118</v>
      </c>
      <c r="D5" s="36">
        <f>E5</f>
        <v>4147717.44</v>
      </c>
      <c r="E5" s="36">
        <f>E6+E26</f>
        <v>4147717.44</v>
      </c>
      <c r="F5" s="37"/>
      <c r="G5" s="12"/>
      <c r="H5" s="12"/>
      <c r="I5" s="12"/>
      <c r="J5" s="12"/>
    </row>
    <row r="6" ht="28" customHeight="1" spans="1:10">
      <c r="A6" s="31">
        <v>1</v>
      </c>
      <c r="B6" s="36" t="s">
        <v>218</v>
      </c>
      <c r="C6" s="38" t="s">
        <v>219</v>
      </c>
      <c r="D6" s="36">
        <f t="shared" ref="D6:D29" si="0">E6</f>
        <v>3697717.44</v>
      </c>
      <c r="E6" s="36">
        <f>SUM(E7:E25)</f>
        <v>3697717.44</v>
      </c>
      <c r="F6" s="37"/>
      <c r="G6" s="39"/>
      <c r="H6" s="39"/>
      <c r="I6" s="39"/>
      <c r="J6" s="39"/>
    </row>
    <row r="7" ht="28" customHeight="1" spans="1:10">
      <c r="A7" s="31">
        <v>2</v>
      </c>
      <c r="B7" s="40" t="s">
        <v>204</v>
      </c>
      <c r="C7" s="40" t="s">
        <v>220</v>
      </c>
      <c r="D7" s="37">
        <f t="shared" si="0"/>
        <v>350000</v>
      </c>
      <c r="E7" s="31">
        <v>350000</v>
      </c>
      <c r="F7" s="37"/>
      <c r="G7" s="39"/>
      <c r="H7" s="39"/>
      <c r="I7" s="39"/>
      <c r="J7" s="39"/>
    </row>
    <row r="8" ht="28" customHeight="1" spans="1:10">
      <c r="A8" s="31">
        <v>3</v>
      </c>
      <c r="B8" s="40" t="s">
        <v>206</v>
      </c>
      <c r="C8" s="40" t="s">
        <v>221</v>
      </c>
      <c r="D8" s="37">
        <f t="shared" si="0"/>
        <v>100000</v>
      </c>
      <c r="E8" s="31">
        <v>100000</v>
      </c>
      <c r="F8" s="37"/>
      <c r="G8" s="39"/>
      <c r="H8" s="39"/>
      <c r="I8" s="39"/>
      <c r="J8" s="39"/>
    </row>
    <row r="9" ht="28" customHeight="1" spans="1:10">
      <c r="A9" s="31">
        <v>4</v>
      </c>
      <c r="B9" s="40" t="s">
        <v>222</v>
      </c>
      <c r="C9" s="40" t="s">
        <v>223</v>
      </c>
      <c r="D9" s="37">
        <f t="shared" si="0"/>
        <v>80000</v>
      </c>
      <c r="E9" s="31">
        <v>80000</v>
      </c>
      <c r="F9" s="37"/>
      <c r="G9" s="39"/>
      <c r="H9" s="39"/>
      <c r="I9" s="39"/>
      <c r="J9" s="39"/>
    </row>
    <row r="10" ht="28" customHeight="1" spans="1:10">
      <c r="A10" s="31">
        <v>5</v>
      </c>
      <c r="B10" s="40" t="s">
        <v>224</v>
      </c>
      <c r="C10" s="40" t="s">
        <v>225</v>
      </c>
      <c r="D10" s="37">
        <f t="shared" si="0"/>
        <v>230000</v>
      </c>
      <c r="E10" s="31">
        <v>230000</v>
      </c>
      <c r="F10" s="37"/>
      <c r="G10" s="39"/>
      <c r="H10" s="39"/>
      <c r="I10" s="39"/>
      <c r="J10" s="39"/>
    </row>
    <row r="11" ht="28" customHeight="1" spans="1:10">
      <c r="A11" s="31">
        <v>6</v>
      </c>
      <c r="B11" s="40" t="s">
        <v>210</v>
      </c>
      <c r="C11" s="40" t="s">
        <v>226</v>
      </c>
      <c r="D11" s="37">
        <f t="shared" si="0"/>
        <v>100000</v>
      </c>
      <c r="E11" s="31">
        <v>100000</v>
      </c>
      <c r="F11" s="37"/>
      <c r="G11" s="39"/>
      <c r="H11" s="39"/>
      <c r="I11" s="39"/>
      <c r="J11" s="39"/>
    </row>
    <row r="12" ht="28" customHeight="1" spans="1:10">
      <c r="A12" s="31">
        <v>7</v>
      </c>
      <c r="B12" s="40" t="s">
        <v>212</v>
      </c>
      <c r="C12" s="40" t="s">
        <v>227</v>
      </c>
      <c r="D12" s="37">
        <f t="shared" si="0"/>
        <v>250000</v>
      </c>
      <c r="E12" s="31">
        <v>250000</v>
      </c>
      <c r="F12" s="37"/>
      <c r="G12" s="39"/>
      <c r="H12" s="39"/>
      <c r="I12" s="39"/>
      <c r="J12" s="39"/>
    </row>
    <row r="13" ht="28" customHeight="1" spans="1:10">
      <c r="A13" s="31">
        <v>8</v>
      </c>
      <c r="B13" s="40" t="s">
        <v>228</v>
      </c>
      <c r="C13" s="40" t="s">
        <v>229</v>
      </c>
      <c r="D13" s="37">
        <f t="shared" si="0"/>
        <v>290000</v>
      </c>
      <c r="E13" s="31">
        <v>290000</v>
      </c>
      <c r="F13" s="37"/>
      <c r="G13" s="39"/>
      <c r="H13" s="39"/>
      <c r="I13" s="39"/>
      <c r="J13" s="39"/>
    </row>
    <row r="14" ht="28" customHeight="1" spans="1:10">
      <c r="A14" s="31">
        <v>9</v>
      </c>
      <c r="B14" s="40" t="s">
        <v>230</v>
      </c>
      <c r="C14" s="40" t="s">
        <v>231</v>
      </c>
      <c r="D14" s="37">
        <f t="shared" si="0"/>
        <v>100000</v>
      </c>
      <c r="E14" s="31">
        <v>100000</v>
      </c>
      <c r="F14" s="37"/>
      <c r="G14" s="39"/>
      <c r="H14" s="39"/>
      <c r="I14" s="39"/>
      <c r="J14" s="39"/>
    </row>
    <row r="15" ht="28" customHeight="1" spans="1:10">
      <c r="A15" s="31">
        <v>10</v>
      </c>
      <c r="B15" s="40" t="s">
        <v>232</v>
      </c>
      <c r="C15" s="40" t="s">
        <v>233</v>
      </c>
      <c r="D15" s="37">
        <f t="shared" si="0"/>
        <v>120000</v>
      </c>
      <c r="E15" s="31">
        <v>120000</v>
      </c>
      <c r="F15" s="37"/>
      <c r="G15" s="39"/>
      <c r="H15" s="39"/>
      <c r="I15" s="39"/>
      <c r="J15" s="39"/>
    </row>
    <row r="16" ht="28" customHeight="1" spans="1:6">
      <c r="A16" s="31">
        <v>11</v>
      </c>
      <c r="B16" s="40" t="s">
        <v>234</v>
      </c>
      <c r="C16" s="40" t="s">
        <v>235</v>
      </c>
      <c r="D16" s="37">
        <f t="shared" si="0"/>
        <v>10000</v>
      </c>
      <c r="E16" s="41">
        <v>10000</v>
      </c>
      <c r="F16" s="42"/>
    </row>
    <row r="17" ht="28" customHeight="1" spans="1:6">
      <c r="A17" s="31">
        <v>12</v>
      </c>
      <c r="B17" s="40" t="s">
        <v>236</v>
      </c>
      <c r="C17" s="40" t="s">
        <v>237</v>
      </c>
      <c r="D17" s="37">
        <f t="shared" si="0"/>
        <v>50000</v>
      </c>
      <c r="E17" s="41">
        <v>50000</v>
      </c>
      <c r="F17" s="42"/>
    </row>
    <row r="18" ht="28" customHeight="1" spans="1:6">
      <c r="A18" s="31">
        <v>13</v>
      </c>
      <c r="B18" s="40" t="s">
        <v>238</v>
      </c>
      <c r="C18" s="40" t="s">
        <v>239</v>
      </c>
      <c r="D18" s="37">
        <f t="shared" si="0"/>
        <v>250000</v>
      </c>
      <c r="E18" s="41">
        <v>250000</v>
      </c>
      <c r="F18" s="42"/>
    </row>
    <row r="19" ht="28" customHeight="1" spans="1:6">
      <c r="A19" s="31">
        <v>14</v>
      </c>
      <c r="B19" s="40" t="s">
        <v>240</v>
      </c>
      <c r="C19" s="40" t="s">
        <v>241</v>
      </c>
      <c r="D19" s="37">
        <f t="shared" si="0"/>
        <v>350000</v>
      </c>
      <c r="E19" s="41">
        <v>350000</v>
      </c>
      <c r="F19" s="42"/>
    </row>
    <row r="20" ht="28" customHeight="1" spans="1:6">
      <c r="A20" s="31">
        <v>15</v>
      </c>
      <c r="B20" s="40" t="s">
        <v>242</v>
      </c>
      <c r="C20" s="40" t="s">
        <v>243</v>
      </c>
      <c r="D20" s="37">
        <f t="shared" si="0"/>
        <v>250000</v>
      </c>
      <c r="E20" s="41">
        <v>250000</v>
      </c>
      <c r="F20" s="42"/>
    </row>
    <row r="21" ht="28" customHeight="1" spans="1:6">
      <c r="A21" s="31">
        <v>16</v>
      </c>
      <c r="B21" s="40" t="s">
        <v>244</v>
      </c>
      <c r="C21" s="40" t="s">
        <v>245</v>
      </c>
      <c r="D21" s="37">
        <f t="shared" si="0"/>
        <v>202280.9</v>
      </c>
      <c r="E21" s="41">
        <v>202280.9</v>
      </c>
      <c r="F21" s="42"/>
    </row>
    <row r="22" ht="28" customHeight="1" spans="1:6">
      <c r="A22" s="31">
        <v>17</v>
      </c>
      <c r="B22" s="40" t="s">
        <v>246</v>
      </c>
      <c r="C22" s="40" t="s">
        <v>247</v>
      </c>
      <c r="D22" s="37">
        <f t="shared" si="0"/>
        <v>119036.54</v>
      </c>
      <c r="E22" s="43">
        <v>119036.54</v>
      </c>
      <c r="F22" s="42"/>
    </row>
    <row r="23" ht="28" customHeight="1" spans="1:6">
      <c r="A23" s="31">
        <v>18</v>
      </c>
      <c r="B23" s="40" t="s">
        <v>248</v>
      </c>
      <c r="C23" s="40" t="s">
        <v>249</v>
      </c>
      <c r="D23" s="37">
        <f t="shared" si="0"/>
        <v>600000</v>
      </c>
      <c r="E23" s="41">
        <v>600000</v>
      </c>
      <c r="F23" s="42"/>
    </row>
    <row r="24" ht="28" customHeight="1" spans="1:6">
      <c r="A24" s="31">
        <v>19</v>
      </c>
      <c r="B24" s="40" t="s">
        <v>250</v>
      </c>
      <c r="C24" s="44" t="s">
        <v>251</v>
      </c>
      <c r="D24" s="37">
        <f t="shared" si="0"/>
        <v>158400</v>
      </c>
      <c r="E24" s="41">
        <v>158400</v>
      </c>
      <c r="F24" s="42"/>
    </row>
    <row r="25" ht="28" customHeight="1" spans="1:6">
      <c r="A25" s="31">
        <v>20</v>
      </c>
      <c r="B25" s="40" t="s">
        <v>252</v>
      </c>
      <c r="C25" s="40" t="s">
        <v>253</v>
      </c>
      <c r="D25" s="37">
        <f t="shared" si="0"/>
        <v>88000</v>
      </c>
      <c r="E25" s="41">
        <v>88000</v>
      </c>
      <c r="F25" s="42"/>
    </row>
    <row r="26" ht="28" customHeight="1" spans="1:6">
      <c r="A26" s="31">
        <v>21</v>
      </c>
      <c r="B26" s="36" t="s">
        <v>259</v>
      </c>
      <c r="C26" s="36" t="s">
        <v>260</v>
      </c>
      <c r="D26" s="36">
        <f t="shared" si="0"/>
        <v>450000</v>
      </c>
      <c r="E26" s="36">
        <f>SUM(E27:E29)</f>
        <v>450000</v>
      </c>
      <c r="F26" s="42"/>
    </row>
    <row r="27" ht="28" customHeight="1" spans="1:6">
      <c r="A27" s="31">
        <v>22</v>
      </c>
      <c r="B27" s="40" t="s">
        <v>206</v>
      </c>
      <c r="C27" s="40" t="s">
        <v>261</v>
      </c>
      <c r="D27" s="37">
        <f t="shared" si="0"/>
        <v>150000</v>
      </c>
      <c r="E27" s="41">
        <v>150000</v>
      </c>
      <c r="F27" s="42"/>
    </row>
    <row r="28" ht="28" customHeight="1" spans="1:6">
      <c r="A28" s="31">
        <v>23</v>
      </c>
      <c r="B28" s="40" t="s">
        <v>208</v>
      </c>
      <c r="C28" s="40" t="s">
        <v>262</v>
      </c>
      <c r="D28" s="37">
        <f t="shared" si="0"/>
        <v>200000</v>
      </c>
      <c r="E28" s="41">
        <v>200000</v>
      </c>
      <c r="F28" s="42"/>
    </row>
    <row r="29" ht="28" customHeight="1" spans="1:6">
      <c r="A29" s="31">
        <v>24</v>
      </c>
      <c r="B29" s="40" t="s">
        <v>210</v>
      </c>
      <c r="C29" s="40" t="s">
        <v>263</v>
      </c>
      <c r="D29" s="37">
        <f t="shared" si="0"/>
        <v>100000</v>
      </c>
      <c r="E29" s="41">
        <v>100000</v>
      </c>
      <c r="F29" s="42"/>
    </row>
    <row r="30" ht="28" customHeight="1" spans="1:6">
      <c r="A30" s="42"/>
      <c r="B30" s="45"/>
      <c r="C30" s="46"/>
      <c r="D30" s="42"/>
      <c r="E30" s="41"/>
      <c r="F30" s="42"/>
    </row>
    <row r="31" ht="28" customHeight="1" spans="1:6">
      <c r="A31" s="42"/>
      <c r="B31" s="45"/>
      <c r="C31" s="46"/>
      <c r="D31" s="42"/>
      <c r="E31" s="41"/>
      <c r="F31" s="42"/>
    </row>
    <row r="32" ht="28" customHeight="1" spans="1:6">
      <c r="A32" s="42"/>
      <c r="B32" s="45"/>
      <c r="C32" s="46"/>
      <c r="D32" s="42"/>
      <c r="E32" s="41"/>
      <c r="F32" s="42"/>
    </row>
    <row r="33" ht="28" customHeight="1" spans="1:6">
      <c r="A33" s="42"/>
      <c r="B33" s="45"/>
      <c r="C33" s="46"/>
      <c r="D33" s="42"/>
      <c r="E33" s="41"/>
      <c r="F33" s="42"/>
    </row>
    <row r="34" ht="28" customHeight="1" spans="1:6">
      <c r="A34" s="42"/>
      <c r="B34" s="45"/>
      <c r="C34" s="46"/>
      <c r="D34" s="42"/>
      <c r="E34" s="41"/>
      <c r="F34" s="42"/>
    </row>
    <row r="40" ht="13.5" spans="2:3">
      <c r="B40" s="17"/>
      <c r="C40" s="17"/>
    </row>
    <row r="41" ht="13.5" spans="2:3">
      <c r="B41" s="17"/>
      <c r="C41" s="17"/>
    </row>
    <row r="42" ht="13.5" spans="2:3">
      <c r="B42" s="17"/>
      <c r="C42" s="17"/>
    </row>
  </sheetData>
  <mergeCells count="1">
    <mergeCell ref="A2:F2"/>
  </mergeCells>
  <pageMargins left="0.75" right="0.75" top="0.270000010728836" bottom="0.270000010728836" header="0" footer="0"/>
  <pageSetup paperSize="9" scale="85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7" sqref="A7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276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277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278</v>
      </c>
      <c r="B5" s="22" t="s">
        <v>279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"/>
  <sheetViews>
    <sheetView workbookViewId="0">
      <selection activeCell="B11" sqref="B11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280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169</v>
      </c>
      <c r="B4" s="14" t="s">
        <v>118</v>
      </c>
      <c r="C4" s="14" t="s">
        <v>281</v>
      </c>
      <c r="D4" s="14" t="s">
        <v>282</v>
      </c>
      <c r="E4" s="14" t="s">
        <v>283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scale="7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284</v>
      </c>
      <c r="B1" s="1"/>
    </row>
    <row r="2" spans="1:1">
      <c r="A2" s="2" t="s">
        <v>285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286</v>
      </c>
      <c r="B5" s="4">
        <v>1</v>
      </c>
    </row>
    <row r="6" spans="1:2">
      <c r="A6" s="6" t="s">
        <v>287</v>
      </c>
      <c r="B6" s="7"/>
    </row>
    <row r="7" spans="1:2">
      <c r="A7" s="8" t="s">
        <v>288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289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B11" sqref="B11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105" t="s">
        <v>14</v>
      </c>
      <c r="C2" s="105"/>
    </row>
    <row r="3" ht="29.35" customHeight="1" spans="1:3">
      <c r="A3" s="106"/>
      <c r="B3" s="107" t="s">
        <v>15</v>
      </c>
      <c r="C3" s="107" t="s">
        <v>16</v>
      </c>
    </row>
    <row r="4" ht="28.45" customHeight="1" spans="1:3">
      <c r="A4" s="98"/>
      <c r="B4" s="108" t="s">
        <v>17</v>
      </c>
      <c r="C4" s="86" t="s">
        <v>18</v>
      </c>
    </row>
    <row r="5" ht="28.45" customHeight="1" spans="1:3">
      <c r="A5" s="98"/>
      <c r="B5" s="108" t="s">
        <v>19</v>
      </c>
      <c r="C5" s="86" t="s">
        <v>20</v>
      </c>
    </row>
    <row r="6" ht="28.45" customHeight="1" spans="1:3">
      <c r="A6" s="98"/>
      <c r="B6" s="108" t="s">
        <v>21</v>
      </c>
      <c r="C6" s="86" t="s">
        <v>22</v>
      </c>
    </row>
    <row r="7" ht="28.45" customHeight="1" spans="1:3">
      <c r="A7" s="98"/>
      <c r="B7" s="108" t="s">
        <v>23</v>
      </c>
      <c r="C7" s="86"/>
    </row>
    <row r="8" ht="28.45" customHeight="1" spans="1:3">
      <c r="A8" s="98"/>
      <c r="B8" s="108" t="s">
        <v>24</v>
      </c>
      <c r="C8" s="86" t="s">
        <v>25</v>
      </c>
    </row>
    <row r="9" ht="28.45" customHeight="1" spans="1:3">
      <c r="A9" s="98"/>
      <c r="B9" s="108" t="s">
        <v>26</v>
      </c>
      <c r="C9" s="86" t="s">
        <v>27</v>
      </c>
    </row>
    <row r="10" ht="28.45" customHeight="1" spans="1:3">
      <c r="A10" s="98"/>
      <c r="B10" s="108" t="s">
        <v>28</v>
      </c>
      <c r="C10" s="86" t="s">
        <v>29</v>
      </c>
    </row>
    <row r="11" ht="28.45" customHeight="1" spans="1:3">
      <c r="A11" s="98"/>
      <c r="B11" s="108" t="s">
        <v>30</v>
      </c>
      <c r="C11" s="86" t="s">
        <v>31</v>
      </c>
    </row>
    <row r="12" ht="28.45" customHeight="1" spans="1:3">
      <c r="A12" s="98"/>
      <c r="B12" s="108" t="s">
        <v>32</v>
      </c>
      <c r="C12" s="86"/>
    </row>
    <row r="13" ht="28.45" customHeight="1" spans="1:3">
      <c r="A13" s="10"/>
      <c r="B13" s="108" t="s">
        <v>33</v>
      </c>
      <c r="C13" s="86"/>
    </row>
    <row r="14" ht="28.45" customHeight="1" spans="1:3">
      <c r="A14" s="10"/>
      <c r="B14" s="108" t="s">
        <v>34</v>
      </c>
      <c r="C14" s="86" t="s">
        <v>18</v>
      </c>
    </row>
    <row r="15" ht="36" customHeight="1" spans="2:3">
      <c r="B15" s="108" t="s">
        <v>35</v>
      </c>
      <c r="C15" s="42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workbookViewId="0">
      <selection activeCell="C14" sqref="C14"/>
    </sheetView>
  </sheetViews>
  <sheetFormatPr defaultColWidth="10" defaultRowHeight="13.5" outlineLevelCol="3"/>
  <cols>
    <col min="1" max="1" width="41.9333333333333" customWidth="1"/>
    <col min="2" max="2" width="16.6916666666667" customWidth="1"/>
    <col min="3" max="3" width="36.6416666666667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98"/>
      <c r="B3" s="98"/>
      <c r="C3" s="98"/>
      <c r="D3" s="99" t="s">
        <v>37</v>
      </c>
    </row>
    <row r="4" ht="22.75" customHeight="1" spans="1:4">
      <c r="A4" s="74" t="s">
        <v>38</v>
      </c>
      <c r="B4" s="74"/>
      <c r="C4" s="74" t="s">
        <v>39</v>
      </c>
      <c r="D4" s="74"/>
    </row>
    <row r="5" ht="22.75" customHeight="1" spans="1:4">
      <c r="A5" s="74" t="s">
        <v>40</v>
      </c>
      <c r="B5" s="74" t="s">
        <v>41</v>
      </c>
      <c r="C5" s="74" t="s">
        <v>40</v>
      </c>
      <c r="D5" s="74" t="s">
        <v>41</v>
      </c>
    </row>
    <row r="6" ht="22.75" customHeight="1" spans="1:4">
      <c r="A6" s="100" t="s">
        <v>42</v>
      </c>
      <c r="B6" s="81">
        <v>18863199.16</v>
      </c>
      <c r="C6" s="100" t="s">
        <v>43</v>
      </c>
      <c r="D6" s="81"/>
    </row>
    <row r="7" ht="22.75" customHeight="1" spans="1:4">
      <c r="A7" s="100" t="s">
        <v>44</v>
      </c>
      <c r="B7" s="81"/>
      <c r="C7" s="100" t="s">
        <v>45</v>
      </c>
      <c r="D7" s="101"/>
    </row>
    <row r="8" ht="22.75" customHeight="1" spans="1:4">
      <c r="A8" s="100" t="s">
        <v>46</v>
      </c>
      <c r="B8" s="81"/>
      <c r="C8" s="100" t="s">
        <v>47</v>
      </c>
      <c r="D8" s="101"/>
    </row>
    <row r="9" ht="22.75" customHeight="1" spans="1:4">
      <c r="A9" s="100" t="s">
        <v>48</v>
      </c>
      <c r="B9" s="81"/>
      <c r="C9" s="100" t="s">
        <v>49</v>
      </c>
      <c r="D9" s="101">
        <v>17586295.9</v>
      </c>
    </row>
    <row r="10" ht="22.75" customHeight="1" spans="1:4">
      <c r="A10" s="100" t="s">
        <v>50</v>
      </c>
      <c r="B10" s="81"/>
      <c r="C10" s="100" t="s">
        <v>51</v>
      </c>
      <c r="D10" s="101"/>
    </row>
    <row r="11" ht="22.75" customHeight="1" spans="1:4">
      <c r="A11" s="100" t="s">
        <v>52</v>
      </c>
      <c r="B11" s="81"/>
      <c r="C11" s="100" t="s">
        <v>53</v>
      </c>
      <c r="D11" s="101"/>
    </row>
    <row r="12" ht="22.75" customHeight="1" spans="1:4">
      <c r="A12" s="100" t="s">
        <v>54</v>
      </c>
      <c r="B12" s="81"/>
      <c r="C12" s="100" t="s">
        <v>55</v>
      </c>
      <c r="D12" s="101"/>
    </row>
    <row r="13" ht="22.75" customHeight="1" spans="1:4">
      <c r="A13" s="100" t="s">
        <v>56</v>
      </c>
      <c r="B13" s="81"/>
      <c r="C13" s="100" t="s">
        <v>57</v>
      </c>
      <c r="D13" s="101">
        <v>386670.1</v>
      </c>
    </row>
    <row r="14" ht="22.75" customHeight="1" spans="1:4">
      <c r="A14" s="100" t="s">
        <v>58</v>
      </c>
      <c r="B14" s="81"/>
      <c r="C14" s="100" t="s">
        <v>59</v>
      </c>
      <c r="D14" s="101"/>
    </row>
    <row r="15" ht="22.75" customHeight="1" spans="1:4">
      <c r="A15" s="100"/>
      <c r="B15" s="102"/>
      <c r="C15" s="100" t="s">
        <v>60</v>
      </c>
      <c r="D15" s="101">
        <v>890233.16</v>
      </c>
    </row>
    <row r="16" ht="22.75" customHeight="1" spans="1:4">
      <c r="A16" s="100"/>
      <c r="B16" s="102"/>
      <c r="C16" s="100" t="s">
        <v>61</v>
      </c>
      <c r="D16" s="101"/>
    </row>
    <row r="17" ht="22.75" customHeight="1" spans="1:4">
      <c r="A17" s="100"/>
      <c r="B17" s="102"/>
      <c r="C17" s="100" t="s">
        <v>62</v>
      </c>
      <c r="D17" s="101"/>
    </row>
    <row r="18" ht="22.75" customHeight="1" spans="1:4">
      <c r="A18" s="100"/>
      <c r="B18" s="102"/>
      <c r="C18" s="100" t="s">
        <v>63</v>
      </c>
      <c r="D18" s="101"/>
    </row>
    <row r="19" ht="22.75" customHeight="1" spans="1:4">
      <c r="A19" s="100"/>
      <c r="B19" s="102"/>
      <c r="C19" s="100" t="s">
        <v>64</v>
      </c>
      <c r="D19" s="101"/>
    </row>
    <row r="20" ht="22.75" customHeight="1" spans="1:4">
      <c r="A20" s="103"/>
      <c r="B20" s="104"/>
      <c r="C20" s="100" t="s">
        <v>65</v>
      </c>
      <c r="D20" s="101"/>
    </row>
    <row r="21" ht="22.75" customHeight="1" spans="1:4">
      <c r="A21" s="103"/>
      <c r="B21" s="104"/>
      <c r="C21" s="100" t="s">
        <v>66</v>
      </c>
      <c r="D21" s="101"/>
    </row>
    <row r="22" ht="22.75" customHeight="1" spans="1:4">
      <c r="A22" s="103"/>
      <c r="B22" s="104"/>
      <c r="C22" s="100" t="s">
        <v>67</v>
      </c>
      <c r="D22" s="101"/>
    </row>
    <row r="23" ht="22.75" customHeight="1" spans="1:4">
      <c r="A23" s="103"/>
      <c r="B23" s="104"/>
      <c r="C23" s="100" t="s">
        <v>68</v>
      </c>
      <c r="D23" s="101"/>
    </row>
    <row r="24" ht="22.75" customHeight="1" spans="1:4">
      <c r="A24" s="103"/>
      <c r="B24" s="104"/>
      <c r="C24" s="100" t="s">
        <v>69</v>
      </c>
      <c r="D24" s="101"/>
    </row>
    <row r="25" ht="22.75" customHeight="1" spans="1:4">
      <c r="A25" s="100"/>
      <c r="B25" s="102"/>
      <c r="C25" s="100" t="s">
        <v>70</v>
      </c>
      <c r="D25" s="101"/>
    </row>
    <row r="26" ht="22.75" customHeight="1" spans="1:4">
      <c r="A26" s="100"/>
      <c r="B26" s="102"/>
      <c r="C26" s="100" t="s">
        <v>71</v>
      </c>
      <c r="D26" s="101"/>
    </row>
    <row r="27" ht="22.75" customHeight="1" spans="1:4">
      <c r="A27" s="100"/>
      <c r="B27" s="102"/>
      <c r="C27" s="100" t="s">
        <v>72</v>
      </c>
      <c r="D27" s="101"/>
    </row>
    <row r="28" ht="22.75" customHeight="1" spans="1:4">
      <c r="A28" s="103"/>
      <c r="B28" s="104"/>
      <c r="C28" s="100" t="s">
        <v>73</v>
      </c>
      <c r="D28" s="101"/>
    </row>
    <row r="29" ht="22.75" customHeight="1" spans="1:4">
      <c r="A29" s="103"/>
      <c r="B29" s="104"/>
      <c r="C29" s="100" t="s">
        <v>74</v>
      </c>
      <c r="D29" s="101"/>
    </row>
    <row r="30" ht="22.75" customHeight="1" spans="1:4">
      <c r="A30" s="103"/>
      <c r="B30" s="104"/>
      <c r="C30" s="100" t="s">
        <v>75</v>
      </c>
      <c r="D30" s="101"/>
    </row>
    <row r="31" ht="22.75" customHeight="1" spans="1:4">
      <c r="A31" s="103"/>
      <c r="B31" s="104"/>
      <c r="C31" s="100" t="s">
        <v>76</v>
      </c>
      <c r="D31" s="101"/>
    </row>
    <row r="32" ht="22.75" customHeight="1" spans="1:4">
      <c r="A32" s="103"/>
      <c r="B32" s="104"/>
      <c r="C32" s="100" t="s">
        <v>77</v>
      </c>
      <c r="D32" s="101"/>
    </row>
    <row r="33" ht="22.75" customHeight="1" spans="1:4">
      <c r="A33" s="100"/>
      <c r="B33" s="100"/>
      <c r="C33" s="100" t="s">
        <v>78</v>
      </c>
      <c r="D33" s="101"/>
    </row>
    <row r="34" ht="22.75" customHeight="1" spans="1:4">
      <c r="A34" s="100"/>
      <c r="B34" s="100"/>
      <c r="C34" s="100" t="s">
        <v>79</v>
      </c>
      <c r="D34" s="101"/>
    </row>
    <row r="35" ht="22.75" customHeight="1" spans="1:4">
      <c r="A35" s="100"/>
      <c r="B35" s="100"/>
      <c r="C35" s="100" t="s">
        <v>80</v>
      </c>
      <c r="D35" s="101"/>
    </row>
    <row r="36" ht="22.75" customHeight="1" spans="1:4">
      <c r="A36" s="100"/>
      <c r="B36" s="100"/>
      <c r="C36" s="100"/>
      <c r="D36" s="100"/>
    </row>
    <row r="37" ht="22.75" customHeight="1" spans="1:4">
      <c r="A37" s="100"/>
      <c r="B37" s="100"/>
      <c r="C37" s="100"/>
      <c r="D37" s="100"/>
    </row>
    <row r="38" ht="22.75" customHeight="1" spans="1:4">
      <c r="A38" s="100"/>
      <c r="B38" s="100"/>
      <c r="C38" s="100"/>
      <c r="D38" s="100"/>
    </row>
    <row r="39" ht="22.75" customHeight="1" spans="1:4">
      <c r="A39" s="103" t="s">
        <v>81</v>
      </c>
      <c r="B39" s="104">
        <f>SUM(B6:B14)</f>
        <v>18863199.16</v>
      </c>
      <c r="C39" s="103" t="s">
        <v>82</v>
      </c>
      <c r="D39" s="104">
        <f>SUM(D6:D38)</f>
        <v>18863199.16</v>
      </c>
    </row>
    <row r="40" ht="22.75" customHeight="1" spans="1:4">
      <c r="A40" s="103" t="s">
        <v>83</v>
      </c>
      <c r="B40" s="104"/>
      <c r="C40" s="103" t="s">
        <v>84</v>
      </c>
      <c r="D40" s="104"/>
    </row>
    <row r="41" ht="22.75" customHeight="1" spans="1:4">
      <c r="A41" s="103" t="s">
        <v>85</v>
      </c>
      <c r="B41" s="102"/>
      <c r="C41" s="100"/>
      <c r="D41" s="102"/>
    </row>
    <row r="42" ht="22.75" customHeight="1" spans="1:4">
      <c r="A42" s="103" t="s">
        <v>86</v>
      </c>
      <c r="B42" s="104">
        <f>B39+B40</f>
        <v>18863199.16</v>
      </c>
      <c r="C42" s="103" t="s">
        <v>87</v>
      </c>
      <c r="D42" s="104">
        <f>D39+D40</f>
        <v>18863199.16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scale="8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2" workbookViewId="0">
      <selection activeCell="B15" sqref="B15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7"/>
    </row>
    <row r="2" ht="24.75" customHeight="1" spans="1:2">
      <c r="A2" s="20" t="s">
        <v>88</v>
      </c>
      <c r="B2" s="20"/>
    </row>
    <row r="3" ht="24.75" customHeight="1" spans="1:2">
      <c r="A3" s="89"/>
      <c r="B3" s="21" t="s">
        <v>37</v>
      </c>
    </row>
    <row r="4" ht="24" customHeight="1" spans="1:2">
      <c r="A4" s="33" t="s">
        <v>40</v>
      </c>
      <c r="B4" s="33" t="s">
        <v>41</v>
      </c>
    </row>
    <row r="5" s="17" customFormat="1" ht="25" customHeight="1" spans="1:3">
      <c r="A5" s="90" t="s">
        <v>89</v>
      </c>
      <c r="B5" s="91">
        <f>B6+B7</f>
        <v>18863199.16</v>
      </c>
      <c r="C5" s="18"/>
    </row>
    <row r="6" s="17" customFormat="1" ht="25" customHeight="1" spans="1:3">
      <c r="A6" s="92" t="s">
        <v>90</v>
      </c>
      <c r="B6" s="93">
        <v>18863199.16</v>
      </c>
      <c r="C6" s="18"/>
    </row>
    <row r="7" s="17" customFormat="1" ht="25" customHeight="1" spans="1:3">
      <c r="A7" s="92" t="s">
        <v>91</v>
      </c>
      <c r="B7" s="93"/>
      <c r="C7" s="18"/>
    </row>
    <row r="8" s="17" customFormat="1" ht="25" customHeight="1" spans="1:3">
      <c r="A8" s="90" t="s">
        <v>92</v>
      </c>
      <c r="B8" s="93">
        <f>B9+B10</f>
        <v>0</v>
      </c>
      <c r="C8" s="18"/>
    </row>
    <row r="9" s="17" customFormat="1" ht="25" customHeight="1" spans="1:3">
      <c r="A9" s="92" t="s">
        <v>90</v>
      </c>
      <c r="B9" s="93"/>
      <c r="C9" s="18"/>
    </row>
    <row r="10" s="17" customFormat="1" ht="25" customHeight="1" spans="1:3">
      <c r="A10" s="92" t="s">
        <v>91</v>
      </c>
      <c r="B10" s="93"/>
      <c r="C10" s="18"/>
    </row>
    <row r="11" s="17" customFormat="1" ht="25" customHeight="1" spans="1:3">
      <c r="A11" s="90" t="s">
        <v>93</v>
      </c>
      <c r="B11" s="93"/>
      <c r="C11" s="18"/>
    </row>
    <row r="12" s="17" customFormat="1" ht="25" customHeight="1" spans="1:3">
      <c r="A12" s="92" t="s">
        <v>90</v>
      </c>
      <c r="B12" s="93"/>
      <c r="C12" s="18"/>
    </row>
    <row r="13" s="17" customFormat="1" ht="25" customHeight="1" spans="1:3">
      <c r="A13" s="92" t="s">
        <v>91</v>
      </c>
      <c r="B13" s="93"/>
      <c r="C13" s="18"/>
    </row>
    <row r="14" s="17" customFormat="1" ht="25" customHeight="1" spans="1:3">
      <c r="A14" s="94" t="s">
        <v>94</v>
      </c>
      <c r="B14" s="93">
        <f>SUM(B15:B17)</f>
        <v>0</v>
      </c>
      <c r="C14" s="18"/>
    </row>
    <row r="15" s="17" customFormat="1" ht="25" customHeight="1" spans="1:3">
      <c r="A15" s="92" t="s">
        <v>95</v>
      </c>
      <c r="B15" s="93"/>
      <c r="C15" s="18"/>
    </row>
    <row r="16" s="17" customFormat="1" ht="25" customHeight="1" spans="1:3">
      <c r="A16" s="92" t="s">
        <v>96</v>
      </c>
      <c r="B16" s="93"/>
      <c r="C16" s="18"/>
    </row>
    <row r="17" s="17" customFormat="1" ht="25" customHeight="1" spans="1:3">
      <c r="A17" s="92" t="s">
        <v>97</v>
      </c>
      <c r="B17" s="93"/>
      <c r="C17" s="18"/>
    </row>
    <row r="18" s="17" customFormat="1" ht="25" customHeight="1" spans="1:3">
      <c r="A18" s="94" t="s">
        <v>98</v>
      </c>
      <c r="B18" s="93"/>
      <c r="C18" s="18"/>
    </row>
    <row r="19" s="17" customFormat="1" ht="25" customHeight="1" spans="1:3">
      <c r="A19" s="94" t="s">
        <v>99</v>
      </c>
      <c r="B19" s="93"/>
      <c r="C19" s="18"/>
    </row>
    <row r="20" s="17" customFormat="1" ht="25" customHeight="1" spans="1:3">
      <c r="A20" s="94" t="s">
        <v>100</v>
      </c>
      <c r="B20" s="93"/>
      <c r="C20" s="18"/>
    </row>
    <row r="21" s="17" customFormat="1" ht="25" customHeight="1" spans="1:3">
      <c r="A21" s="94" t="s">
        <v>101</v>
      </c>
      <c r="B21" s="93"/>
      <c r="C21" s="18"/>
    </row>
    <row r="22" s="17" customFormat="1" ht="25" customHeight="1" spans="1:3">
      <c r="A22" s="94" t="s">
        <v>102</v>
      </c>
      <c r="B22" s="91">
        <f>B23+B26+B29+B30</f>
        <v>0</v>
      </c>
      <c r="C22" s="18"/>
    </row>
    <row r="23" s="17" customFormat="1" ht="25" customHeight="1" spans="1:3">
      <c r="A23" s="92" t="s">
        <v>103</v>
      </c>
      <c r="B23" s="91">
        <f>B24+B25</f>
        <v>0</v>
      </c>
      <c r="C23" s="18"/>
    </row>
    <row r="24" s="17" customFormat="1" ht="25" customHeight="1" spans="1:3">
      <c r="A24" s="92" t="s">
        <v>104</v>
      </c>
      <c r="B24" s="91"/>
      <c r="C24" s="18"/>
    </row>
    <row r="25" s="17" customFormat="1" ht="25" customHeight="1" spans="1:3">
      <c r="A25" s="92" t="s">
        <v>105</v>
      </c>
      <c r="B25" s="91"/>
      <c r="C25" s="18"/>
    </row>
    <row r="26" s="17" customFormat="1" ht="25" customHeight="1" spans="1:3">
      <c r="A26" s="92" t="s">
        <v>106</v>
      </c>
      <c r="B26" s="91">
        <f>B27+B28</f>
        <v>0</v>
      </c>
      <c r="C26" s="18"/>
    </row>
    <row r="27" s="17" customFormat="1" ht="25" customHeight="1" spans="1:3">
      <c r="A27" s="92" t="s">
        <v>107</v>
      </c>
      <c r="B27" s="91"/>
      <c r="C27" s="18"/>
    </row>
    <row r="28" s="17" customFormat="1" ht="25" customHeight="1" spans="1:3">
      <c r="A28" s="92" t="s">
        <v>108</v>
      </c>
      <c r="B28" s="91"/>
      <c r="C28" s="18"/>
    </row>
    <row r="29" s="17" customFormat="1" ht="25" customHeight="1" spans="1:3">
      <c r="A29" s="92" t="s">
        <v>109</v>
      </c>
      <c r="B29" s="91"/>
      <c r="C29" s="18"/>
    </row>
    <row r="30" s="17" customFormat="1" ht="25" customHeight="1" spans="1:3">
      <c r="A30" s="92" t="s">
        <v>110</v>
      </c>
      <c r="B30" s="91"/>
      <c r="C30" s="18"/>
    </row>
    <row r="31" ht="25" customHeight="1" spans="1:2">
      <c r="A31" s="95"/>
      <c r="B31" s="91"/>
    </row>
    <row r="32" s="17" customFormat="1" ht="25" customHeight="1" spans="1:3">
      <c r="A32" s="96" t="s">
        <v>111</v>
      </c>
      <c r="B32" s="97">
        <f>B5+B8+B14+B18+B19+B20+B21+B22</f>
        <v>18863199.16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scale="83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E13" sqref="E13"/>
    </sheetView>
  </sheetViews>
  <sheetFormatPr defaultColWidth="10" defaultRowHeight="13.5" outlineLevelCol="4"/>
  <cols>
    <col min="1" max="1" width="41.25" customWidth="1"/>
    <col min="2" max="2" width="15.0666666666667" style="26" customWidth="1"/>
    <col min="3" max="3" width="13.7" style="26" customWidth="1"/>
    <col min="4" max="4" width="13.3" customWidth="1"/>
    <col min="5" max="5" width="12.625" customWidth="1"/>
  </cols>
  <sheetData>
    <row r="1" ht="14.3" customHeight="1" spans="1:5">
      <c r="A1" s="10"/>
      <c r="B1" s="29"/>
      <c r="C1" s="29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30"/>
      <c r="C3" s="30"/>
      <c r="D3" s="12"/>
      <c r="E3" s="12" t="s">
        <v>37</v>
      </c>
    </row>
    <row r="4" ht="22.75" customHeight="1" spans="1:5">
      <c r="A4" s="85" t="s">
        <v>113</v>
      </c>
      <c r="B4" s="85" t="s">
        <v>114</v>
      </c>
      <c r="C4" s="85" t="s">
        <v>115</v>
      </c>
      <c r="D4" s="85" t="s">
        <v>116</v>
      </c>
      <c r="E4" s="85" t="s">
        <v>117</v>
      </c>
    </row>
    <row r="5" ht="22.75" customHeight="1" spans="1:5">
      <c r="A5" s="86" t="s">
        <v>118</v>
      </c>
      <c r="B5" s="53">
        <f>C5</f>
        <v>18863199.16</v>
      </c>
      <c r="C5" s="53">
        <f>C6+C9+C14</f>
        <v>18863199.16</v>
      </c>
      <c r="D5" s="68"/>
      <c r="E5" s="68"/>
    </row>
    <row r="6" ht="24" customHeight="1" spans="1:5">
      <c r="A6" s="87" t="s">
        <v>119</v>
      </c>
      <c r="B6" s="53">
        <f>C6</f>
        <v>17586295.9</v>
      </c>
      <c r="C6" s="53">
        <f>C7</f>
        <v>17586295.9</v>
      </c>
      <c r="D6" s="68"/>
      <c r="E6" s="68"/>
    </row>
    <row r="7" ht="24" customHeight="1" spans="1:5">
      <c r="A7" s="72" t="s">
        <v>120</v>
      </c>
      <c r="B7" s="31">
        <f>C7</f>
        <v>17586295.9</v>
      </c>
      <c r="C7" s="31">
        <f>C8</f>
        <v>17586295.9</v>
      </c>
      <c r="D7" s="68"/>
      <c r="E7" s="68"/>
    </row>
    <row r="8" ht="24" customHeight="1" spans="1:5">
      <c r="A8" s="72" t="s">
        <v>121</v>
      </c>
      <c r="B8" s="31">
        <f>C8</f>
        <v>17586295.9</v>
      </c>
      <c r="C8" s="31">
        <v>17586295.9</v>
      </c>
      <c r="D8" s="71"/>
      <c r="E8" s="71"/>
    </row>
    <row r="9" ht="24" customHeight="1" spans="1:5">
      <c r="A9" s="88" t="s">
        <v>122</v>
      </c>
      <c r="B9" s="53">
        <f>C9</f>
        <v>386670.1</v>
      </c>
      <c r="C9" s="53">
        <f>C10+C11+C13</f>
        <v>386670.1</v>
      </c>
      <c r="D9" s="42"/>
      <c r="E9" s="42"/>
    </row>
    <row r="10" ht="24" customHeight="1" spans="1:5">
      <c r="A10" s="72" t="s">
        <v>123</v>
      </c>
      <c r="B10" s="41">
        <v>15000</v>
      </c>
      <c r="C10" s="41">
        <v>15000</v>
      </c>
      <c r="D10" s="42"/>
      <c r="E10" s="42"/>
    </row>
    <row r="11" ht="24" customHeight="1" spans="1:5">
      <c r="A11" s="72" t="s">
        <v>124</v>
      </c>
      <c r="B11" s="41">
        <v>273244.03</v>
      </c>
      <c r="C11" s="41">
        <v>273244.03</v>
      </c>
      <c r="D11" s="42"/>
      <c r="E11" s="42"/>
    </row>
    <row r="12" ht="24" customHeight="1" spans="1:5">
      <c r="A12" s="73" t="s">
        <v>125</v>
      </c>
      <c r="B12" s="41">
        <v>98426.07</v>
      </c>
      <c r="C12" s="41">
        <v>98426.07</v>
      </c>
      <c r="D12" s="42"/>
      <c r="E12" s="42"/>
    </row>
    <row r="13" ht="24" customHeight="1" spans="1:5">
      <c r="A13" s="46" t="s">
        <v>126</v>
      </c>
      <c r="B13" s="41">
        <v>98426.07</v>
      </c>
      <c r="C13" s="41">
        <v>98426.07</v>
      </c>
      <c r="D13" s="42"/>
      <c r="E13" s="42"/>
    </row>
    <row r="14" ht="24" customHeight="1" spans="1:5">
      <c r="A14" s="88" t="s">
        <v>127</v>
      </c>
      <c r="B14" s="53">
        <f>C14</f>
        <v>890233.16</v>
      </c>
      <c r="C14" s="53">
        <v>890233.16</v>
      </c>
      <c r="D14" s="42"/>
      <c r="E14" s="42"/>
    </row>
    <row r="15" ht="24" customHeight="1" spans="1:5">
      <c r="A15" s="46" t="s">
        <v>128</v>
      </c>
      <c r="B15" s="41">
        <f>C15</f>
        <v>890233.16</v>
      </c>
      <c r="C15" s="41">
        <v>890233.16</v>
      </c>
      <c r="D15" s="42"/>
      <c r="E15" s="42"/>
    </row>
    <row r="16" ht="24" customHeight="1" spans="1:5">
      <c r="A16" s="46" t="s">
        <v>129</v>
      </c>
      <c r="B16" s="41">
        <f>C16</f>
        <v>890233.16</v>
      </c>
      <c r="C16" s="41">
        <v>890233.16</v>
      </c>
      <c r="D16" s="42"/>
      <c r="E16" s="42"/>
    </row>
  </sheetData>
  <mergeCells count="1">
    <mergeCell ref="A2:E2"/>
  </mergeCells>
  <pageMargins left="0.75" right="0.75" top="0.270000010728836" bottom="0.270000010728836" header="0" footer="0"/>
  <pageSetup paperSize="9" scale="91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workbookViewId="0">
      <selection activeCell="C15" sqref="C15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6.6416666666667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130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52" t="s">
        <v>37</v>
      </c>
      <c r="D3" s="52"/>
      <c r="E3" s="12"/>
      <c r="F3" s="12"/>
      <c r="G3" s="12"/>
    </row>
    <row r="4" ht="22.75" customHeight="1" spans="1:7">
      <c r="A4" s="74" t="s">
        <v>38</v>
      </c>
      <c r="B4" s="74"/>
      <c r="C4" s="74" t="s">
        <v>39</v>
      </c>
      <c r="D4" s="74"/>
      <c r="E4" s="12"/>
      <c r="F4" s="12"/>
      <c r="G4" s="12"/>
    </row>
    <row r="5" ht="22.75" customHeight="1" spans="1:7">
      <c r="A5" s="74" t="s">
        <v>40</v>
      </c>
      <c r="B5" s="74" t="s">
        <v>41</v>
      </c>
      <c r="C5" s="74" t="s">
        <v>40</v>
      </c>
      <c r="D5" s="74" t="s">
        <v>118</v>
      </c>
      <c r="E5" s="12"/>
      <c r="F5" s="12"/>
      <c r="G5" s="12"/>
    </row>
    <row r="6" ht="22.75" customHeight="1" spans="1:7">
      <c r="A6" s="15" t="s">
        <v>131</v>
      </c>
      <c r="B6" s="80">
        <f>SUM(B7:B9)</f>
        <v>18863199.16</v>
      </c>
      <c r="C6" s="15" t="s">
        <v>132</v>
      </c>
      <c r="D6" s="80">
        <f>D10+D14+D16</f>
        <v>18863199.16</v>
      </c>
      <c r="E6" s="12"/>
      <c r="F6" s="12"/>
      <c r="G6" s="12"/>
    </row>
    <row r="7" ht="22.75" customHeight="1" spans="1:7">
      <c r="A7" s="15" t="s">
        <v>133</v>
      </c>
      <c r="B7" s="81">
        <v>18863199.16</v>
      </c>
      <c r="C7" s="15" t="s">
        <v>134</v>
      </c>
      <c r="D7" s="81"/>
      <c r="E7" s="12"/>
      <c r="F7" s="12"/>
      <c r="G7" s="12"/>
    </row>
    <row r="8" ht="22.75" customHeight="1" spans="1:7">
      <c r="A8" s="15" t="s">
        <v>135</v>
      </c>
      <c r="B8" s="81"/>
      <c r="C8" s="15" t="s">
        <v>136</v>
      </c>
      <c r="D8" s="81"/>
      <c r="E8" s="12"/>
      <c r="F8" s="12"/>
      <c r="G8" s="12"/>
    </row>
    <row r="9" ht="22.75" customHeight="1" spans="1:7">
      <c r="A9" s="15" t="s">
        <v>137</v>
      </c>
      <c r="B9" s="81"/>
      <c r="C9" s="15" t="s">
        <v>138</v>
      </c>
      <c r="D9" s="81"/>
      <c r="E9" s="12"/>
      <c r="F9" s="12"/>
      <c r="G9" s="12"/>
    </row>
    <row r="10" ht="22.75" customHeight="1" spans="1:7">
      <c r="A10" s="15"/>
      <c r="B10" s="82"/>
      <c r="C10" s="15" t="s">
        <v>139</v>
      </c>
      <c r="D10" s="81">
        <v>17586295.9</v>
      </c>
      <c r="E10" s="12"/>
      <c r="F10" s="12"/>
      <c r="G10" s="12"/>
    </row>
    <row r="11" ht="22.75" customHeight="1" spans="1:7">
      <c r="A11" s="15"/>
      <c r="B11" s="82"/>
      <c r="C11" s="15" t="s">
        <v>140</v>
      </c>
      <c r="D11" s="81"/>
      <c r="E11" s="12"/>
      <c r="F11" s="12"/>
      <c r="G11" s="12"/>
    </row>
    <row r="12" ht="22.75" customHeight="1" spans="1:7">
      <c r="A12" s="15"/>
      <c r="B12" s="82"/>
      <c r="C12" s="15" t="s">
        <v>141</v>
      </c>
      <c r="D12" s="81"/>
      <c r="E12" s="12"/>
      <c r="F12" s="12"/>
      <c r="G12" s="12"/>
    </row>
    <row r="13" ht="22.75" customHeight="1" spans="1:7">
      <c r="A13" s="49"/>
      <c r="B13" s="77"/>
      <c r="C13" s="15" t="s">
        <v>142</v>
      </c>
      <c r="D13" s="81"/>
      <c r="E13" s="12"/>
      <c r="F13" s="12"/>
      <c r="G13" s="12"/>
    </row>
    <row r="14" ht="22.75" customHeight="1" spans="1:7">
      <c r="A14" s="15"/>
      <c r="B14" s="82"/>
      <c r="C14" s="15" t="s">
        <v>143</v>
      </c>
      <c r="D14" s="81">
        <v>386670.1</v>
      </c>
      <c r="E14" s="12"/>
      <c r="F14" s="12"/>
      <c r="G14" s="51"/>
    </row>
    <row r="15" ht="22.75" customHeight="1" spans="1:7">
      <c r="A15" s="15"/>
      <c r="B15" s="82"/>
      <c r="C15" s="15" t="s">
        <v>144</v>
      </c>
      <c r="D15" s="81"/>
      <c r="E15" s="12"/>
      <c r="F15" s="12"/>
      <c r="G15" s="12"/>
    </row>
    <row r="16" ht="22.75" customHeight="1" spans="1:7">
      <c r="A16" s="15"/>
      <c r="B16" s="82"/>
      <c r="C16" s="15" t="s">
        <v>145</v>
      </c>
      <c r="D16" s="81">
        <v>890233.16</v>
      </c>
      <c r="E16" s="12"/>
      <c r="F16" s="12"/>
      <c r="G16" s="12"/>
    </row>
    <row r="17" ht="22.75" customHeight="1" spans="1:7">
      <c r="A17" s="15"/>
      <c r="B17" s="82"/>
      <c r="C17" s="15" t="s">
        <v>146</v>
      </c>
      <c r="D17" s="81"/>
      <c r="E17" s="12"/>
      <c r="F17" s="12"/>
      <c r="G17" s="12"/>
    </row>
    <row r="18" ht="22.75" customHeight="1" spans="1:7">
      <c r="A18" s="15"/>
      <c r="B18" s="82"/>
      <c r="C18" s="15" t="s">
        <v>147</v>
      </c>
      <c r="D18" s="81"/>
      <c r="E18" s="12"/>
      <c r="F18" s="12"/>
      <c r="G18" s="12"/>
    </row>
    <row r="19" ht="22.75" customHeight="1" spans="1:7">
      <c r="A19" s="15"/>
      <c r="B19" s="15"/>
      <c r="C19" s="15" t="s">
        <v>148</v>
      </c>
      <c r="D19" s="81"/>
      <c r="E19" s="12"/>
      <c r="F19" s="12"/>
      <c r="G19" s="12"/>
    </row>
    <row r="20" ht="22.75" customHeight="1" spans="1:7">
      <c r="A20" s="15"/>
      <c r="B20" s="15"/>
      <c r="C20" s="15" t="s">
        <v>149</v>
      </c>
      <c r="D20" s="81"/>
      <c r="E20" s="12"/>
      <c r="F20" s="12"/>
      <c r="G20" s="12"/>
    </row>
    <row r="21" ht="22.75" customHeight="1" spans="1:7">
      <c r="A21" s="15"/>
      <c r="B21" s="15"/>
      <c r="C21" s="15" t="s">
        <v>150</v>
      </c>
      <c r="D21" s="81"/>
      <c r="E21" s="12"/>
      <c r="F21" s="12"/>
      <c r="G21" s="12"/>
    </row>
    <row r="22" ht="22.75" customHeight="1" spans="1:7">
      <c r="A22" s="15"/>
      <c r="B22" s="15"/>
      <c r="C22" s="15" t="s">
        <v>151</v>
      </c>
      <c r="D22" s="81"/>
      <c r="E22" s="12"/>
      <c r="F22" s="12"/>
      <c r="G22" s="12"/>
    </row>
    <row r="23" ht="22.75" customHeight="1" spans="1:7">
      <c r="A23" s="15"/>
      <c r="B23" s="15"/>
      <c r="C23" s="15" t="s">
        <v>152</v>
      </c>
      <c r="D23" s="81"/>
      <c r="E23" s="12"/>
      <c r="F23" s="12"/>
      <c r="G23" s="12"/>
    </row>
    <row r="24" ht="22.75" customHeight="1" spans="1:7">
      <c r="A24" s="15"/>
      <c r="B24" s="15"/>
      <c r="C24" s="15" t="s">
        <v>153</v>
      </c>
      <c r="D24" s="81"/>
      <c r="E24" s="12"/>
      <c r="F24" s="12"/>
      <c r="G24" s="12"/>
    </row>
    <row r="25" ht="22.75" customHeight="1" spans="1:7">
      <c r="A25" s="15"/>
      <c r="B25" s="15"/>
      <c r="C25" s="15" t="s">
        <v>154</v>
      </c>
      <c r="D25" s="81"/>
      <c r="E25" s="12"/>
      <c r="F25" s="12"/>
      <c r="G25" s="12"/>
    </row>
    <row r="26" ht="22.75" customHeight="1" spans="1:7">
      <c r="A26" s="15"/>
      <c r="B26" s="15"/>
      <c r="C26" s="15" t="s">
        <v>155</v>
      </c>
      <c r="D26" s="81"/>
      <c r="E26" s="12"/>
      <c r="F26" s="12"/>
      <c r="G26" s="12"/>
    </row>
    <row r="27" ht="22.75" customHeight="1" spans="1:7">
      <c r="A27" s="15"/>
      <c r="B27" s="15"/>
      <c r="C27" s="15" t="s">
        <v>156</v>
      </c>
      <c r="D27" s="81"/>
      <c r="E27" s="12"/>
      <c r="F27" s="12"/>
      <c r="G27" s="12"/>
    </row>
    <row r="28" ht="22.75" customHeight="1" spans="1:7">
      <c r="A28" s="15"/>
      <c r="B28" s="15"/>
      <c r="C28" s="15" t="s">
        <v>157</v>
      </c>
      <c r="D28" s="81"/>
      <c r="E28" s="12"/>
      <c r="F28" s="12"/>
      <c r="G28" s="12"/>
    </row>
    <row r="29" ht="22.75" customHeight="1" spans="1:7">
      <c r="A29" s="15"/>
      <c r="B29" s="15"/>
      <c r="C29" s="15" t="s">
        <v>158</v>
      </c>
      <c r="D29" s="81"/>
      <c r="E29" s="12"/>
      <c r="F29" s="12"/>
      <c r="G29" s="12"/>
    </row>
    <row r="30" ht="22.75" customHeight="1" spans="1:7">
      <c r="A30" s="15"/>
      <c r="B30" s="15"/>
      <c r="C30" s="15" t="s">
        <v>159</v>
      </c>
      <c r="D30" s="81"/>
      <c r="E30" s="12"/>
      <c r="F30" s="12"/>
      <c r="G30" s="12"/>
    </row>
    <row r="31" ht="22.75" customHeight="1" spans="1:7">
      <c r="A31" s="15"/>
      <c r="B31" s="15"/>
      <c r="C31" s="15" t="s">
        <v>160</v>
      </c>
      <c r="D31" s="81"/>
      <c r="E31" s="12"/>
      <c r="F31" s="12"/>
      <c r="G31" s="12"/>
    </row>
    <row r="32" ht="22.75" customHeight="1" spans="1:7">
      <c r="A32" s="15"/>
      <c r="B32" s="15"/>
      <c r="C32" s="15" t="s">
        <v>161</v>
      </c>
      <c r="D32" s="81"/>
      <c r="E32" s="12"/>
      <c r="F32" s="12"/>
      <c r="G32" s="12"/>
    </row>
    <row r="33" ht="22.75" customHeight="1" spans="1:7">
      <c r="A33" s="15"/>
      <c r="B33" s="15"/>
      <c r="C33" s="15" t="s">
        <v>162</v>
      </c>
      <c r="D33" s="81"/>
      <c r="E33" s="12"/>
      <c r="F33" s="12"/>
      <c r="G33" s="12"/>
    </row>
    <row r="34" ht="22.75" customHeight="1" spans="1:7">
      <c r="A34" s="15"/>
      <c r="B34" s="15"/>
      <c r="C34" s="15" t="s">
        <v>163</v>
      </c>
      <c r="D34" s="81"/>
      <c r="E34" s="12"/>
      <c r="F34" s="12"/>
      <c r="G34" s="12"/>
    </row>
    <row r="35" ht="22.75" customHeight="1" spans="1:7">
      <c r="A35" s="15"/>
      <c r="B35" s="15"/>
      <c r="C35" s="15" t="s">
        <v>164</v>
      </c>
      <c r="D35" s="81"/>
      <c r="E35" s="12"/>
      <c r="F35" s="12"/>
      <c r="G35" s="12"/>
    </row>
    <row r="36" ht="22.75" customHeight="1" spans="1:7">
      <c r="A36" s="15"/>
      <c r="B36" s="15"/>
      <c r="C36" s="15" t="s">
        <v>165</v>
      </c>
      <c r="D36" s="80"/>
      <c r="E36" s="12"/>
      <c r="F36" s="12"/>
      <c r="G36" s="12"/>
    </row>
    <row r="37" ht="22.75" customHeight="1" spans="1:7">
      <c r="A37" s="74" t="s">
        <v>166</v>
      </c>
      <c r="B37" s="83">
        <f>B6</f>
        <v>18863199.16</v>
      </c>
      <c r="C37" s="74" t="s">
        <v>167</v>
      </c>
      <c r="D37" s="84">
        <f>D6</f>
        <v>18863199.16</v>
      </c>
      <c r="E37" s="51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scale="93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selection activeCell="B6" sqref="B6"/>
    </sheetView>
  </sheetViews>
  <sheetFormatPr defaultColWidth="10" defaultRowHeight="13.5" outlineLevelRow="7"/>
  <cols>
    <col min="1" max="1" width="34.875" customWidth="1"/>
    <col min="2" max="2" width="18.05" customWidth="1"/>
    <col min="3" max="3" width="14.925" customWidth="1"/>
    <col min="4" max="4" width="14.375" customWidth="1"/>
    <col min="5" max="5" width="15.2" customWidth="1"/>
    <col min="6" max="6" width="15.0666666666667" customWidth="1"/>
    <col min="7" max="7" width="18.05" customWidth="1"/>
    <col min="8" max="9" width="15.4666666666667" customWidth="1"/>
    <col min="10" max="11" width="15.741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168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52" t="s">
        <v>37</v>
      </c>
      <c r="K3" s="52"/>
    </row>
    <row r="4" ht="22.75" customHeight="1" spans="1:11">
      <c r="A4" s="74" t="s">
        <v>169</v>
      </c>
      <c r="B4" s="74" t="s">
        <v>118</v>
      </c>
      <c r="C4" s="74" t="s">
        <v>170</v>
      </c>
      <c r="D4" s="74"/>
      <c r="E4" s="74"/>
      <c r="F4" s="74" t="s">
        <v>171</v>
      </c>
      <c r="G4" s="74"/>
      <c r="H4" s="74"/>
      <c r="I4" s="74" t="s">
        <v>172</v>
      </c>
      <c r="J4" s="74"/>
      <c r="K4" s="74"/>
    </row>
    <row r="5" ht="22.75" customHeight="1" spans="1:11">
      <c r="A5" s="74"/>
      <c r="B5" s="74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9" t="s">
        <v>118</v>
      </c>
      <c r="B6" s="75">
        <f>C6</f>
        <v>18863199.16</v>
      </c>
      <c r="C6" s="75">
        <f>D6</f>
        <v>18863199.16</v>
      </c>
      <c r="D6" s="75">
        <f>D7</f>
        <v>18863199.16</v>
      </c>
      <c r="E6" s="75"/>
      <c r="F6" s="75"/>
      <c r="G6" s="75"/>
      <c r="H6" s="75"/>
      <c r="I6" s="75"/>
      <c r="J6" s="75"/>
      <c r="K6" s="75"/>
    </row>
    <row r="7" ht="22.75" customHeight="1" spans="1:11">
      <c r="A7" s="76" t="s">
        <v>2</v>
      </c>
      <c r="B7" s="75">
        <f>C7</f>
        <v>18863199.16</v>
      </c>
      <c r="C7" s="75">
        <f>D7</f>
        <v>18863199.16</v>
      </c>
      <c r="D7" s="77">
        <v>18863199.16</v>
      </c>
      <c r="E7" s="77"/>
      <c r="F7" s="77"/>
      <c r="G7" s="77"/>
      <c r="H7" s="77"/>
      <c r="I7" s="77"/>
      <c r="J7" s="77"/>
      <c r="K7" s="77"/>
    </row>
    <row r="8" ht="22.75" customHeight="1" spans="1:11">
      <c r="A8" s="78"/>
      <c r="B8" s="79"/>
      <c r="C8" s="79"/>
      <c r="D8" s="77"/>
      <c r="E8" s="77"/>
      <c r="F8" s="77"/>
      <c r="G8" s="77"/>
      <c r="H8" s="77"/>
      <c r="I8" s="77"/>
      <c r="J8" s="77"/>
      <c r="K8" s="77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scale="6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G12" sqref="G12"/>
    </sheetView>
  </sheetViews>
  <sheetFormatPr defaultColWidth="10" defaultRowHeight="13.5" outlineLevelCol="4"/>
  <cols>
    <col min="1" max="1" width="17.5" customWidth="1"/>
    <col min="2" max="2" width="30.75" customWidth="1"/>
    <col min="3" max="4" width="25.6416666666667" style="26" customWidth="1"/>
    <col min="5" max="5" width="25.6416666666667" customWidth="1"/>
  </cols>
  <sheetData>
    <row r="1" ht="14.3" customHeight="1" spans="1:1">
      <c r="A1" s="29"/>
    </row>
    <row r="2" ht="36.9" customHeight="1" spans="1:5">
      <c r="A2" s="11" t="s">
        <v>173</v>
      </c>
      <c r="B2" s="11"/>
      <c r="C2" s="11"/>
      <c r="D2" s="11"/>
      <c r="E2" s="11"/>
    </row>
    <row r="3" ht="21.85" customHeight="1" spans="1:5">
      <c r="A3" s="12"/>
      <c r="B3" s="12"/>
      <c r="C3" s="61" t="s">
        <v>37</v>
      </c>
      <c r="D3" s="61"/>
      <c r="E3" s="52"/>
    </row>
    <row r="4" ht="22.75" customHeight="1" spans="1:5">
      <c r="A4" s="53" t="s">
        <v>113</v>
      </c>
      <c r="B4" s="53"/>
      <c r="C4" s="53" t="s">
        <v>170</v>
      </c>
      <c r="D4" s="53"/>
      <c r="E4" s="53"/>
    </row>
    <row r="5" ht="22.75" customHeight="1" spans="1:5">
      <c r="A5" s="62" t="s">
        <v>174</v>
      </c>
      <c r="B5" s="62" t="s">
        <v>175</v>
      </c>
      <c r="C5" s="58" t="s">
        <v>118</v>
      </c>
      <c r="D5" s="62" t="s">
        <v>115</v>
      </c>
      <c r="E5" s="62" t="s">
        <v>116</v>
      </c>
    </row>
    <row r="6" ht="22.75" customHeight="1" spans="1:5">
      <c r="A6" s="63"/>
      <c r="B6" s="64" t="s">
        <v>118</v>
      </c>
      <c r="C6" s="58">
        <f t="shared" ref="C6:C16" si="0">D6</f>
        <v>18863199.16</v>
      </c>
      <c r="D6" s="53">
        <f>D7+D10+D15</f>
        <v>18863199.16</v>
      </c>
      <c r="E6" s="65"/>
    </row>
    <row r="7" ht="29" customHeight="1" spans="1:5">
      <c r="A7" s="66" t="s">
        <v>176</v>
      </c>
      <c r="B7" s="67" t="s">
        <v>177</v>
      </c>
      <c r="C7" s="58">
        <f t="shared" si="0"/>
        <v>17586295.9</v>
      </c>
      <c r="D7" s="53">
        <f>D8</f>
        <v>17586295.9</v>
      </c>
      <c r="E7" s="68"/>
    </row>
    <row r="8" ht="29" customHeight="1" spans="1:5">
      <c r="A8" s="69" t="s">
        <v>178</v>
      </c>
      <c r="B8" s="70" t="s">
        <v>179</v>
      </c>
      <c r="C8" s="59">
        <f t="shared" si="0"/>
        <v>17586295.9</v>
      </c>
      <c r="D8" s="31">
        <f>D9</f>
        <v>17586295.9</v>
      </c>
      <c r="E8" s="68"/>
    </row>
    <row r="9" ht="29" customHeight="1" spans="1:5">
      <c r="A9" s="69" t="s">
        <v>180</v>
      </c>
      <c r="B9" s="70" t="s">
        <v>181</v>
      </c>
      <c r="C9" s="59">
        <f t="shared" si="0"/>
        <v>17586295.9</v>
      </c>
      <c r="D9" s="31">
        <v>17586295.9</v>
      </c>
      <c r="E9" s="71"/>
    </row>
    <row r="10" ht="29" customHeight="1" spans="1:5">
      <c r="A10" s="66" t="s">
        <v>182</v>
      </c>
      <c r="B10" s="67" t="s">
        <v>183</v>
      </c>
      <c r="C10" s="58">
        <f t="shared" si="0"/>
        <v>386670.1</v>
      </c>
      <c r="D10" s="58">
        <f>D11+D12+D13</f>
        <v>386670.1</v>
      </c>
      <c r="E10" s="42"/>
    </row>
    <row r="11" ht="29" customHeight="1" spans="1:5">
      <c r="A11" s="69" t="s">
        <v>184</v>
      </c>
      <c r="B11" s="70" t="s">
        <v>185</v>
      </c>
      <c r="C11" s="59">
        <v>15000</v>
      </c>
      <c r="D11" s="59">
        <v>15000</v>
      </c>
      <c r="E11" s="72"/>
    </row>
    <row r="12" ht="29" customHeight="1" spans="1:5">
      <c r="A12" s="69" t="s">
        <v>186</v>
      </c>
      <c r="B12" s="70" t="s">
        <v>187</v>
      </c>
      <c r="C12" s="41">
        <v>273244.03</v>
      </c>
      <c r="D12" s="41">
        <v>273244.03</v>
      </c>
      <c r="E12" s="72"/>
    </row>
    <row r="13" ht="29" customHeight="1" spans="1:5">
      <c r="A13" s="69" t="s">
        <v>188</v>
      </c>
      <c r="B13" s="70" t="s">
        <v>189</v>
      </c>
      <c r="C13" s="41">
        <v>98426.07</v>
      </c>
      <c r="D13" s="41">
        <v>98426.07</v>
      </c>
      <c r="E13" s="73"/>
    </row>
    <row r="14" ht="29" customHeight="1" spans="1:5">
      <c r="A14" s="69" t="s">
        <v>190</v>
      </c>
      <c r="B14" s="70" t="s">
        <v>189</v>
      </c>
      <c r="C14" s="41">
        <f>C13</f>
        <v>98426.07</v>
      </c>
      <c r="D14" s="41">
        <f>D13</f>
        <v>98426.07</v>
      </c>
      <c r="E14" s="46"/>
    </row>
    <row r="15" ht="29" customHeight="1" spans="1:5">
      <c r="A15" s="66" t="s">
        <v>191</v>
      </c>
      <c r="B15" s="67" t="s">
        <v>192</v>
      </c>
      <c r="C15" s="58">
        <f>D15</f>
        <v>890233.16</v>
      </c>
      <c r="D15" s="58">
        <v>890233.16</v>
      </c>
      <c r="E15" s="42"/>
    </row>
    <row r="16" ht="29" customHeight="1" spans="1:5">
      <c r="A16" s="69" t="s">
        <v>193</v>
      </c>
      <c r="B16" s="70" t="s">
        <v>194</v>
      </c>
      <c r="C16" s="59">
        <f>D16</f>
        <v>890233.16</v>
      </c>
      <c r="D16" s="41">
        <v>890233.16</v>
      </c>
      <c r="E16" s="42"/>
    </row>
    <row r="17" ht="29" customHeight="1" spans="1:5">
      <c r="A17" s="69" t="s">
        <v>195</v>
      </c>
      <c r="B17" s="70" t="s">
        <v>196</v>
      </c>
      <c r="C17" s="59">
        <f>D17</f>
        <v>890233.16</v>
      </c>
      <c r="D17" s="41">
        <v>890233.16</v>
      </c>
      <c r="E17" s="42"/>
    </row>
    <row r="18" ht="29" customHeight="1" spans="1:5">
      <c r="A18" s="46"/>
      <c r="B18" s="46"/>
      <c r="C18" s="41"/>
      <c r="D18" s="41"/>
      <c r="E18" s="42"/>
    </row>
    <row r="19" ht="29" customHeight="1" spans="1:5">
      <c r="A19" s="46"/>
      <c r="B19" s="46"/>
      <c r="C19" s="41"/>
      <c r="D19" s="41"/>
      <c r="E19" s="42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scale="73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1"/>
  <sheetViews>
    <sheetView topLeftCell="A24" workbookViewId="0">
      <selection activeCell="A51" sqref="A51:B51"/>
    </sheetView>
  </sheetViews>
  <sheetFormatPr defaultColWidth="10" defaultRowHeight="13.5" outlineLevelCol="4"/>
  <cols>
    <col min="1" max="1" width="13.7" customWidth="1"/>
    <col min="2" max="2" width="34.875" customWidth="1"/>
    <col min="3" max="3" width="19.675" customWidth="1"/>
    <col min="4" max="4" width="22.8" customWidth="1"/>
    <col min="5" max="5" width="21.4416666666667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197</v>
      </c>
      <c r="B2" s="11"/>
      <c r="C2" s="11"/>
      <c r="D2" s="11"/>
      <c r="E2" s="11"/>
    </row>
    <row r="3" ht="22.75" customHeight="1" spans="1:5">
      <c r="A3" s="51"/>
      <c r="B3" s="51"/>
      <c r="C3" s="12"/>
      <c r="D3" s="12"/>
      <c r="E3" s="52" t="s">
        <v>37</v>
      </c>
    </row>
    <row r="4" ht="22.75" customHeight="1" spans="1:5">
      <c r="A4" s="53" t="s">
        <v>198</v>
      </c>
      <c r="B4" s="53"/>
      <c r="C4" s="53" t="s">
        <v>199</v>
      </c>
      <c r="D4" s="53"/>
      <c r="E4" s="53"/>
    </row>
    <row r="5" ht="22.75" customHeight="1" spans="1:5">
      <c r="A5" s="53" t="s">
        <v>174</v>
      </c>
      <c r="B5" s="53" t="s">
        <v>175</v>
      </c>
      <c r="C5" s="53" t="s">
        <v>118</v>
      </c>
      <c r="D5" s="53" t="s">
        <v>200</v>
      </c>
      <c r="E5" s="53" t="s">
        <v>201</v>
      </c>
    </row>
    <row r="6" ht="22.75" customHeight="1" spans="1:5">
      <c r="A6" s="53"/>
      <c r="B6" s="54" t="s">
        <v>118</v>
      </c>
      <c r="C6" s="55">
        <f>D6+E6</f>
        <v>18863199.16</v>
      </c>
      <c r="D6" s="55">
        <f>D7+D35</f>
        <v>14715481.72</v>
      </c>
      <c r="E6" s="55">
        <f>E15+E39</f>
        <v>4147717.44</v>
      </c>
    </row>
    <row r="7" ht="22.75" customHeight="1" spans="1:5">
      <c r="A7" s="38" t="s">
        <v>202</v>
      </c>
      <c r="B7" s="38" t="s">
        <v>203</v>
      </c>
      <c r="C7" s="55"/>
      <c r="D7" s="55">
        <f>SUM(D8:D14)</f>
        <v>14700481.72</v>
      </c>
      <c r="E7" s="55"/>
    </row>
    <row r="8" ht="22.75" customHeight="1" spans="1:5">
      <c r="A8" s="40" t="s">
        <v>204</v>
      </c>
      <c r="B8" s="40" t="s">
        <v>205</v>
      </c>
      <c r="C8" s="55"/>
      <c r="D8" s="56">
        <v>5116067.46</v>
      </c>
      <c r="E8" s="55"/>
    </row>
    <row r="9" ht="22.75" customHeight="1" spans="1:5">
      <c r="A9" s="40" t="s">
        <v>206</v>
      </c>
      <c r="B9" s="40" t="s">
        <v>207</v>
      </c>
      <c r="C9" s="55"/>
      <c r="D9" s="56">
        <v>2947298</v>
      </c>
      <c r="E9" s="55"/>
    </row>
    <row r="10" ht="22.75" customHeight="1" spans="1:5">
      <c r="A10" s="40" t="s">
        <v>208</v>
      </c>
      <c r="B10" s="40" t="s">
        <v>209</v>
      </c>
      <c r="C10" s="55"/>
      <c r="D10" s="55">
        <v>2586581</v>
      </c>
      <c r="E10" s="55"/>
    </row>
    <row r="11" ht="22.75" customHeight="1" spans="1:5">
      <c r="A11" s="40" t="s">
        <v>210</v>
      </c>
      <c r="B11" s="40" t="s">
        <v>211</v>
      </c>
      <c r="C11" s="55"/>
      <c r="D11" s="55">
        <v>2788632</v>
      </c>
      <c r="E11" s="55"/>
    </row>
    <row r="12" ht="22.75" customHeight="1" spans="1:5">
      <c r="A12" s="40" t="s">
        <v>212</v>
      </c>
      <c r="B12" s="40" t="s">
        <v>213</v>
      </c>
      <c r="C12" s="55"/>
      <c r="D12" s="55">
        <v>273244.03</v>
      </c>
      <c r="E12" s="55"/>
    </row>
    <row r="13" ht="22.75" customHeight="1" spans="1:5">
      <c r="A13" s="40" t="s">
        <v>214</v>
      </c>
      <c r="B13" s="40" t="s">
        <v>215</v>
      </c>
      <c r="C13" s="55"/>
      <c r="D13" s="55">
        <v>890233.16</v>
      </c>
      <c r="E13" s="55"/>
    </row>
    <row r="14" ht="22.75" customHeight="1" spans="1:5">
      <c r="A14" s="40" t="s">
        <v>216</v>
      </c>
      <c r="B14" s="40" t="s">
        <v>217</v>
      </c>
      <c r="C14" s="55"/>
      <c r="D14" s="55">
        <v>98426.07</v>
      </c>
      <c r="E14" s="55"/>
    </row>
    <row r="15" ht="22.75" customHeight="1" spans="1:5">
      <c r="A15" s="38" t="s">
        <v>218</v>
      </c>
      <c r="B15" s="38" t="s">
        <v>219</v>
      </c>
      <c r="C15" s="55"/>
      <c r="D15" s="55"/>
      <c r="E15" s="55">
        <f>SUM(E16:E34)</f>
        <v>3697717.44</v>
      </c>
    </row>
    <row r="16" ht="22.75" customHeight="1" spans="1:5">
      <c r="A16" s="40" t="s">
        <v>204</v>
      </c>
      <c r="B16" s="40" t="s">
        <v>220</v>
      </c>
      <c r="C16" s="55"/>
      <c r="D16" s="55"/>
      <c r="E16" s="57">
        <v>350000</v>
      </c>
    </row>
    <row r="17" ht="22.75" customHeight="1" spans="1:5">
      <c r="A17" s="40" t="s">
        <v>206</v>
      </c>
      <c r="B17" s="40" t="s">
        <v>221</v>
      </c>
      <c r="C17" s="55"/>
      <c r="D17" s="55"/>
      <c r="E17" s="57">
        <v>100000</v>
      </c>
    </row>
    <row r="18" ht="22.75" customHeight="1" spans="1:5">
      <c r="A18" s="40" t="s">
        <v>222</v>
      </c>
      <c r="B18" s="40" t="s">
        <v>223</v>
      </c>
      <c r="C18" s="55"/>
      <c r="D18" s="55"/>
      <c r="E18" s="57">
        <v>80000</v>
      </c>
    </row>
    <row r="19" ht="22.75" customHeight="1" spans="1:5">
      <c r="A19" s="40" t="s">
        <v>224</v>
      </c>
      <c r="B19" s="40" t="s">
        <v>225</v>
      </c>
      <c r="C19" s="55"/>
      <c r="D19" s="55"/>
      <c r="E19" s="57">
        <v>230000</v>
      </c>
    </row>
    <row r="20" ht="22.75" customHeight="1" spans="1:5">
      <c r="A20" s="40" t="s">
        <v>210</v>
      </c>
      <c r="B20" s="40" t="s">
        <v>226</v>
      </c>
      <c r="C20" s="55"/>
      <c r="D20" s="55"/>
      <c r="E20" s="57">
        <v>100000</v>
      </c>
    </row>
    <row r="21" ht="22.75" customHeight="1" spans="1:5">
      <c r="A21" s="40" t="s">
        <v>212</v>
      </c>
      <c r="B21" s="40" t="s">
        <v>227</v>
      </c>
      <c r="C21" s="55"/>
      <c r="D21" s="55"/>
      <c r="E21" s="57">
        <v>250000</v>
      </c>
    </row>
    <row r="22" ht="22.75" customHeight="1" spans="1:5">
      <c r="A22" s="40" t="s">
        <v>228</v>
      </c>
      <c r="B22" s="40" t="s">
        <v>229</v>
      </c>
      <c r="C22" s="55"/>
      <c r="D22" s="55"/>
      <c r="E22" s="57">
        <v>290000</v>
      </c>
    </row>
    <row r="23" ht="22.75" customHeight="1" spans="1:5">
      <c r="A23" s="40" t="s">
        <v>230</v>
      </c>
      <c r="B23" s="40" t="s">
        <v>231</v>
      </c>
      <c r="C23" s="55"/>
      <c r="D23" s="55"/>
      <c r="E23" s="57">
        <v>100000</v>
      </c>
    </row>
    <row r="24" ht="22.75" customHeight="1" spans="1:5">
      <c r="A24" s="40" t="s">
        <v>232</v>
      </c>
      <c r="B24" s="40" t="s">
        <v>233</v>
      </c>
      <c r="C24" s="55"/>
      <c r="D24" s="55"/>
      <c r="E24" s="57">
        <v>120000</v>
      </c>
    </row>
    <row r="25" ht="22.75" customHeight="1" spans="1:5">
      <c r="A25" s="40" t="s">
        <v>234</v>
      </c>
      <c r="B25" s="40" t="s">
        <v>235</v>
      </c>
      <c r="C25" s="55"/>
      <c r="D25" s="55"/>
      <c r="E25" s="57">
        <v>10000</v>
      </c>
    </row>
    <row r="26" ht="22.75" customHeight="1" spans="1:5">
      <c r="A26" s="40" t="s">
        <v>236</v>
      </c>
      <c r="B26" s="40" t="s">
        <v>237</v>
      </c>
      <c r="C26" s="55"/>
      <c r="D26" s="55"/>
      <c r="E26" s="57">
        <v>50000</v>
      </c>
    </row>
    <row r="27" ht="22.75" customHeight="1" spans="1:5">
      <c r="A27" s="40" t="s">
        <v>238</v>
      </c>
      <c r="B27" s="40" t="s">
        <v>239</v>
      </c>
      <c r="C27" s="55"/>
      <c r="D27" s="55"/>
      <c r="E27" s="57">
        <v>250000</v>
      </c>
    </row>
    <row r="28" ht="27" customHeight="1" spans="1:5">
      <c r="A28" s="40" t="s">
        <v>240</v>
      </c>
      <c r="B28" s="40" t="s">
        <v>241</v>
      </c>
      <c r="C28" s="58"/>
      <c r="D28" s="55"/>
      <c r="E28" s="57">
        <v>350000</v>
      </c>
    </row>
    <row r="29" ht="27" customHeight="1" spans="1:5">
      <c r="A29" s="40" t="s">
        <v>242</v>
      </c>
      <c r="B29" s="40" t="s">
        <v>243</v>
      </c>
      <c r="C29" s="59"/>
      <c r="D29" s="60"/>
      <c r="E29" s="57">
        <v>250000</v>
      </c>
    </row>
    <row r="30" ht="27" customHeight="1" spans="1:5">
      <c r="A30" s="40" t="s">
        <v>244</v>
      </c>
      <c r="B30" s="40" t="s">
        <v>245</v>
      </c>
      <c r="C30" s="41"/>
      <c r="D30" s="41"/>
      <c r="E30" s="57">
        <v>202280.9</v>
      </c>
    </row>
    <row r="31" ht="27" customHeight="1" spans="1:5">
      <c r="A31" s="40" t="s">
        <v>246</v>
      </c>
      <c r="B31" s="40" t="s">
        <v>247</v>
      </c>
      <c r="C31" s="41"/>
      <c r="D31" s="41"/>
      <c r="E31" s="57">
        <v>119036.54</v>
      </c>
    </row>
    <row r="32" ht="27" customHeight="1" spans="1:5">
      <c r="A32" s="40" t="s">
        <v>248</v>
      </c>
      <c r="B32" s="40" t="s">
        <v>249</v>
      </c>
      <c r="C32" s="41"/>
      <c r="D32" s="41"/>
      <c r="E32" s="57">
        <v>600000</v>
      </c>
    </row>
    <row r="33" ht="27" customHeight="1" spans="1:5">
      <c r="A33" s="40" t="s">
        <v>250</v>
      </c>
      <c r="B33" s="44" t="s">
        <v>251</v>
      </c>
      <c r="C33" s="41"/>
      <c r="D33" s="41"/>
      <c r="E33" s="57">
        <v>158400</v>
      </c>
    </row>
    <row r="34" ht="27" customHeight="1" spans="1:5">
      <c r="A34" s="40" t="s">
        <v>252</v>
      </c>
      <c r="B34" s="40" t="s">
        <v>253</v>
      </c>
      <c r="C34" s="41"/>
      <c r="D34" s="41"/>
      <c r="E34" s="57">
        <v>88000</v>
      </c>
    </row>
    <row r="35" ht="27" customHeight="1" spans="1:5">
      <c r="A35" s="36" t="s">
        <v>254</v>
      </c>
      <c r="B35" s="36" t="s">
        <v>255</v>
      </c>
      <c r="C35" s="41"/>
      <c r="D35" s="36">
        <f>SUM(D36:D38)</f>
        <v>15000</v>
      </c>
      <c r="E35" s="36"/>
    </row>
    <row r="36" ht="27" customHeight="1" spans="1:5">
      <c r="A36" s="40" t="s">
        <v>204</v>
      </c>
      <c r="B36" s="40" t="s">
        <v>256</v>
      </c>
      <c r="C36" s="41"/>
      <c r="D36" s="41"/>
      <c r="E36" s="41"/>
    </row>
    <row r="37" ht="27" customHeight="1" spans="1:5">
      <c r="A37" s="40" t="s">
        <v>206</v>
      </c>
      <c r="B37" s="40" t="s">
        <v>257</v>
      </c>
      <c r="C37" s="41"/>
      <c r="D37" s="41">
        <v>9000</v>
      </c>
      <c r="E37" s="41"/>
    </row>
    <row r="38" ht="27" customHeight="1" spans="1:5">
      <c r="A38" s="40" t="s">
        <v>222</v>
      </c>
      <c r="B38" s="40" t="s">
        <v>258</v>
      </c>
      <c r="C38" s="41"/>
      <c r="D38" s="41">
        <v>6000</v>
      </c>
      <c r="E38" s="41"/>
    </row>
    <row r="39" ht="27" customHeight="1" spans="1:5">
      <c r="A39" s="36" t="s">
        <v>259</v>
      </c>
      <c r="B39" s="36" t="s">
        <v>260</v>
      </c>
      <c r="C39" s="41"/>
      <c r="D39" s="41"/>
      <c r="E39" s="36">
        <f>SUM(E40:E42)</f>
        <v>450000</v>
      </c>
    </row>
    <row r="40" ht="27" customHeight="1" spans="1:5">
      <c r="A40" s="40" t="s">
        <v>206</v>
      </c>
      <c r="B40" s="40" t="s">
        <v>261</v>
      </c>
      <c r="C40" s="41"/>
      <c r="D40" s="41"/>
      <c r="E40" s="41">
        <v>150000</v>
      </c>
    </row>
    <row r="41" ht="27" customHeight="1" spans="1:5">
      <c r="A41" s="40" t="s">
        <v>208</v>
      </c>
      <c r="B41" s="40" t="s">
        <v>262</v>
      </c>
      <c r="C41" s="41"/>
      <c r="D41" s="41"/>
      <c r="E41" s="41">
        <v>200000</v>
      </c>
    </row>
    <row r="42" ht="27" customHeight="1" spans="1:5">
      <c r="A42" s="40" t="s">
        <v>210</v>
      </c>
      <c r="B42" s="40" t="s">
        <v>263</v>
      </c>
      <c r="C42" s="41"/>
      <c r="D42" s="41"/>
      <c r="E42" s="41">
        <v>100000</v>
      </c>
    </row>
    <row r="43" ht="27" customHeight="1" spans="1:5">
      <c r="A43" s="40"/>
      <c r="B43" s="40"/>
      <c r="C43" s="42"/>
      <c r="D43" s="42"/>
      <c r="E43" s="42"/>
    </row>
    <row r="44" ht="27" customHeight="1" spans="1:5">
      <c r="A44" s="40"/>
      <c r="B44" s="40"/>
      <c r="C44" s="42"/>
      <c r="D44" s="42"/>
      <c r="E44" s="42"/>
    </row>
    <row r="45" ht="27" customHeight="1" spans="1:5">
      <c r="A45" s="40"/>
      <c r="B45" s="40"/>
      <c r="C45" s="42"/>
      <c r="D45" s="42"/>
      <c r="E45" s="42"/>
    </row>
    <row r="46" ht="27" customHeight="1" spans="1:5">
      <c r="A46" s="40"/>
      <c r="B46" s="40"/>
      <c r="C46" s="42"/>
      <c r="D46" s="42"/>
      <c r="E46" s="42"/>
    </row>
    <row r="47" ht="27" customHeight="1" spans="1:5">
      <c r="A47" s="40"/>
      <c r="B47" s="40"/>
      <c r="C47" s="42"/>
      <c r="D47" s="42"/>
      <c r="E47" s="42"/>
    </row>
    <row r="48" ht="27" customHeight="1" spans="1:5">
      <c r="A48" s="40"/>
      <c r="B48" s="40"/>
      <c r="C48" s="42"/>
      <c r="D48" s="42"/>
      <c r="E48" s="42"/>
    </row>
    <row r="49" ht="27" customHeight="1" spans="1:5">
      <c r="A49" s="40"/>
      <c r="B49" s="40"/>
      <c r="C49" s="42"/>
      <c r="D49" s="42"/>
      <c r="E49" s="42"/>
    </row>
    <row r="50" ht="27" customHeight="1" spans="1:5">
      <c r="A50" s="40"/>
      <c r="B50" s="40"/>
      <c r="C50" s="42"/>
      <c r="D50" s="42"/>
      <c r="E50" s="42"/>
    </row>
    <row r="51" ht="27" customHeight="1" spans="1:5">
      <c r="A51" s="40"/>
      <c r="B51" s="40"/>
      <c r="C51" s="42"/>
      <c r="D51" s="42"/>
      <c r="E51" s="42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scale="6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豆博</cp:lastModifiedBy>
  <dcterms:created xsi:type="dcterms:W3CDTF">2023-01-31T08:53:00Z</dcterms:created>
  <dcterms:modified xsi:type="dcterms:W3CDTF">2024-03-13T02:32:37Z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54C80BC5E32D4B2596A6365A6DA0E22A</vt:lpwstr>
  </property>
</Properties>
</file>