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15" activeTab="5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表10!$A$1:$C$35</definedName>
    <definedName name="_xlnm.Print_Titles" localSheetId="11">表10!$1:$5</definedName>
    <definedName name="_xlnm.Print_Area" localSheetId="3">表2!$A$1:$B$32</definedName>
    <definedName name="_xlnm.Print_Titles" localSheetId="3">表2!$1:$4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<sst xmlns="http://schemas.openxmlformats.org/spreadsheetml/2006/main" count="413" uniqueCount="291">
  <si>
    <t>单位代码：</t>
  </si>
  <si>
    <t>单位名称：</t>
  </si>
  <si>
    <t>宁县公安局交通警察大队</t>
  </si>
  <si>
    <t>部门预算公开表</t>
  </si>
  <si>
    <t xml:space="preserve">     </t>
  </si>
  <si>
    <t>编制日期：</t>
  </si>
  <si>
    <t>部门领导：</t>
  </si>
  <si>
    <t>刘耀辉</t>
  </si>
  <si>
    <t>财务负责人：</t>
  </si>
  <si>
    <t>葛鹏祥</t>
  </si>
  <si>
    <t>制表人：</t>
  </si>
  <si>
    <t>豆博博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</si>
  <si>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</si>
  <si>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</si>
  <si>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</si>
  <si>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</si>
  <si>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</si>
  <si>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</si>
  <si>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</si>
  <si>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</si>
  <si>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</si>
  <si>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</si>
  <si>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</si>
  <si>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</si>
  <si>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</si>
  <si>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</si>
  <si>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</si>
  <si>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</si>
  <si>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</si>
  <si>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</si>
  <si>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</si>
  <si>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</si>
  <si>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</si>
  <si>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</si>
  <si>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</si>
  <si>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</si>
  <si>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</si>
  <si>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</si>
  <si>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</si>
  <si>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</si>
  <si>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</si>
  <si>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</si>
  <si>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</si>
  <si>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</si>
  <si>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</si>
  <si>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</si>
  <si>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</si>
  <si>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</si>
  <si>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</si>
  <si>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</si>
  <si>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</si>
  <si>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</si>
  <si>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</si>
  <si>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</si>
  <si>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</si>
  <si>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</si>
  <si>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</si>
  <si>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</si>
  <si>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</si>
  <si>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</si>
  <si>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</si>
  <si>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</si>
  <si>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</si>
  <si>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</si>
  <si>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</si>
  <si>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</si>
  <si>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</si>
  <si>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</si>
  <si>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</si>
  <si>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</si>
  <si>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</si>
  <si>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</si>
  <si>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</si>
  <si>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</si>
  <si>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</si>
  <si>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</si>
  <si>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</si>
  <si>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</si>
  <si>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</si>
  <si>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</si>
  <si>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</si>
  <si>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</si>
  <si>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</si>
  <si>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</si>
  <si>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</si>
  <si>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</si>
  <si>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</si>
  <si>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</si>
  <si>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</si>
  <si>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</si>
  <si>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</si>
  <si>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</si>
  <si>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</si>
  <si>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</si>
  <si>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</si>
  <si>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</si>
  <si>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</si>
  <si>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</si>
  <si>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</si>
  <si>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</si>
  <si>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</si>
  <si>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</si>
  <si>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</si>
  <si>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</si>
  <si>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</si>
  <si>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</si>
  <si>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</si>
  <si>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</si>
  <si>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</si>
  <si>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</si>
  <si>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</si>
  <si>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</si>
  <si>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</si>
  <si>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</si>
  <si>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</si>
  <si>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</si>
  <si>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</si>
  <si>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</si>
  <si>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204公共安全</t>
  </si>
  <si>
    <t>20402公安</t>
  </si>
  <si>
    <t xml:space="preserve"> 2040220执法办案</t>
  </si>
  <si>
    <t xml:space="preserve"> 208社会保障和就业支出</t>
  </si>
  <si>
    <t xml:space="preserve">  2080501行政单位离退休</t>
  </si>
  <si>
    <t xml:space="preserve"> 2080505机关事业单位基本养老保险缴费支出</t>
  </si>
  <si>
    <t xml:space="preserve">  2080899其他优抚支出</t>
  </si>
  <si>
    <t xml:space="preserve">  2089999其他社会保障和就业支出</t>
  </si>
  <si>
    <t>210卫生健康支出</t>
  </si>
  <si>
    <t xml:space="preserve">  11行政事业单位医疗</t>
  </si>
  <si>
    <t xml:space="preserve">  01行政单位医疗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</si>
  <si>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</si>
  <si>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</si>
  <si>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</si>
  <si>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</si>
  <si>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</si>
  <si>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</si>
  <si>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</si>
  <si>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</si>
  <si>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</si>
  <si>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</si>
  <si>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</si>
  <si>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</si>
  <si>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</si>
  <si>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</si>
  <si>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</si>
  <si>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</si>
  <si>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</si>
  <si>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</si>
  <si>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</si>
  <si>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</si>
  <si>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</si>
  <si>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</si>
  <si>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</si>
  <si>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</si>
  <si>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</si>
  <si>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</si>
  <si>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</si>
  <si>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</si>
  <si>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</si>
  <si>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</si>
  <si>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</si>
  <si>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</si>
  <si>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</si>
  <si>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</si>
  <si>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</si>
  <si>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</si>
  <si>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</si>
  <si>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</si>
  <si>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</si>
  <si>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</si>
  <si>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</si>
  <si>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</si>
  <si>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</si>
  <si>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</si>
  <si>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</si>
  <si>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</si>
  <si>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204</t>
  </si>
  <si>
    <t>公共安全</t>
  </si>
  <si>
    <t>20402</t>
  </si>
  <si>
    <t>公安</t>
  </si>
  <si>
    <t>2040220</t>
  </si>
  <si>
    <t>执法办案</t>
  </si>
  <si>
    <t>208</t>
  </si>
  <si>
    <t>社会保障和就业支出</t>
  </si>
  <si>
    <t>2080501</t>
  </si>
  <si>
    <t>行政单位离退休</t>
  </si>
  <si>
    <t>2080505</t>
  </si>
  <si>
    <t>机关事业单位基本养老保险缴费支出</t>
  </si>
  <si>
    <t>2080899</t>
  </si>
  <si>
    <t>其他优抚支出</t>
  </si>
  <si>
    <t>2089999</t>
  </si>
  <si>
    <t>其他社会保障和就业支出</t>
  </si>
  <si>
    <t>210</t>
  </si>
  <si>
    <t>卫生健康支出</t>
  </si>
  <si>
    <t>21011</t>
  </si>
  <si>
    <t>行政事业单位医疗</t>
  </si>
  <si>
    <t>2101101</t>
  </si>
  <si>
    <t>行政单位医疗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</si>
  <si>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</si>
  <si>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</si>
  <si>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</si>
  <si>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</si>
  <si>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</si>
  <si>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</si>
  <si>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</si>
  <si>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01</t>
  </si>
  <si>
    <t>基本工资</t>
  </si>
  <si>
    <t>02</t>
  </si>
  <si>
    <t>津贴补贴</t>
  </si>
  <si>
    <t>03</t>
  </si>
  <si>
    <t>奖金</t>
  </si>
  <si>
    <t>07</t>
  </si>
  <si>
    <t>绩效工资</t>
  </si>
  <si>
    <t>08</t>
  </si>
  <si>
    <t>机关事业单位基本养老保险缴费</t>
  </si>
  <si>
    <t>10</t>
  </si>
  <si>
    <t>职工基本医疗保险缴费</t>
  </si>
  <si>
    <t>11</t>
  </si>
  <si>
    <t>公务员医疗补助缴费</t>
  </si>
  <si>
    <t>12</t>
  </si>
  <si>
    <t>其他社会保障缴费</t>
  </si>
  <si>
    <t>302</t>
  </si>
  <si>
    <t>商品和服务支出</t>
  </si>
  <si>
    <t>办公费</t>
  </si>
  <si>
    <t>印刷费</t>
  </si>
  <si>
    <t>05</t>
  </si>
  <si>
    <t>水费</t>
  </si>
  <si>
    <t>06</t>
  </si>
  <si>
    <t>电费</t>
  </si>
  <si>
    <t>邮电费</t>
  </si>
  <si>
    <t>取暖费</t>
  </si>
  <si>
    <t>差旅费</t>
  </si>
  <si>
    <t>13</t>
  </si>
  <si>
    <t>维修（护）费</t>
  </si>
  <si>
    <t>14</t>
  </si>
  <si>
    <t>租赁费</t>
  </si>
  <si>
    <t>16</t>
  </si>
  <si>
    <t>培训费</t>
  </si>
  <si>
    <t>18</t>
  </si>
  <si>
    <t>专用材料费</t>
  </si>
  <si>
    <t>24</t>
  </si>
  <si>
    <t>被装购置费</t>
  </si>
  <si>
    <t>26</t>
  </si>
  <si>
    <t>劳务费</t>
  </si>
  <si>
    <t>27</t>
  </si>
  <si>
    <t>委托业务费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</si>
  <si>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</si>
  <si>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</si>
  <si>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</si>
  <si>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</si>
  <si>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</si>
  <si>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</si>
  <si>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</si>
  <si>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其他交通费用（车补）</t>
  </si>
  <si>
    <t>99</t>
  </si>
  <si>
    <t>其他商品和服务支出</t>
  </si>
  <si>
    <t>303</t>
  </si>
  <si>
    <t>对个人和家庭补助</t>
  </si>
  <si>
    <t>离休费</t>
  </si>
  <si>
    <t>退休费</t>
  </si>
  <si>
    <t>生活补助</t>
  </si>
  <si>
    <t>310</t>
  </si>
  <si>
    <t>资本性支出</t>
  </si>
  <si>
    <t>办公设备购置</t>
  </si>
  <si>
    <t>专用设备购置</t>
  </si>
  <si>
    <t>信息网络及软件购置更新</t>
  </si>
  <si>
    <t>一般公共预算“三公”经费、会议费、培训费支出情况表</t>
  </si>
  <si>
    <t>“三公”经费</t>
  </si>
  <si>
    <t>会议费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</si>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</sst>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0.00"/>
    <numFmt numFmtId="178" formatCode="#,##0.00_ ;[Red]\-#,##0.00\ "/>
    <numFmt numFmtId="179" formatCode="yyyy&quot;年&quot;m&quot;月&quot;d&quot;日&quot;;@"/>
  </numFmts>
  <fonts count="58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0"/>
      <name val="仿宋"/>
      <charset val="134"/>
    </font>
    <font>
      <b/>
      <sz val="10"/>
      <name val="SimSun"/>
      <charset val="134"/>
    </font>
    <font>
      <sz val="10"/>
      <color indexed="8"/>
      <name val="仿宋"/>
      <charset val="1"/>
    </font>
    <font>
      <b/>
      <sz val="11"/>
      <color indexed="8"/>
      <name val="宋体"/>
      <charset val="1"/>
      <scheme val="minor"/>
    </font>
    <font>
      <sz val="19"/>
      <name val="SimSun"/>
      <charset val="134"/>
    </font>
    <font>
      <sz val="10"/>
      <name val="仿宋"/>
      <charset val="134"/>
    </font>
    <font>
      <sz val="11"/>
      <color indexed="8"/>
      <name val="仿宋"/>
      <charset val="1"/>
    </font>
    <font>
      <b/>
      <sz val="9"/>
      <color indexed="8"/>
      <name val="仿宋"/>
      <charset val="134"/>
    </font>
    <font>
      <b/>
      <sz val="11"/>
      <color indexed="8"/>
      <name val="仿宋"/>
      <charset val="1"/>
    </font>
    <font>
      <sz val="10"/>
      <name val="Hiragino Sans GB"/>
      <charset val="134"/>
    </font>
    <font>
      <sz val="10"/>
      <color indexed="8"/>
      <name val="仿宋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7" fillId="0" borderId="0" applyFont="0" applyFill="0" applyBorder="0" applyAlignment="0" applyProtection="0">
      <alignment vertical="center"/>
    </xf>
    <xf numFmtId="44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2" fontId="37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4" borderId="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4" fillId="0" borderId="6" applyNumberFormat="0" applyFill="0" applyAlignment="0" applyProtection="0">
      <alignment vertical="center"/>
    </xf>
    <xf numFmtId="0" fontId="45" fillId="0" borderId="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5" borderId="8" applyNumberFormat="0" applyAlignment="0" applyProtection="0">
      <alignment vertical="center"/>
    </xf>
    <xf numFmtId="0" fontId="47" fillId="6" borderId="9" applyNumberFormat="0" applyAlignment="0" applyProtection="0">
      <alignment vertical="center"/>
    </xf>
    <xf numFmtId="0" fontId="48" fillId="6" borderId="8" applyNumberFormat="0" applyAlignment="0" applyProtection="0">
      <alignment vertical="center"/>
    </xf>
    <xf numFmtId="0" fontId="49" fillId="7" borderId="10" applyNumberFormat="0" applyAlignment="0" applyProtection="0">
      <alignment vertical="center"/>
    </xf>
    <xf numFmtId="0" fontId="50" fillId="0" borderId="11" applyNumberFormat="0" applyFill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10" fillId="0" borderId="0"/>
  </cellStyleXfs>
  <cellXfs count="115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vertical="center" wrapText="1"/>
    </xf>
    <xf numFmtId="0" fontId="0" fillId="0" borderId="1" xfId="0" applyFont="1" applyBorder="1">
      <alignment vertical="center"/>
    </xf>
    <xf numFmtId="49" fontId="14" fillId="0" borderId="1" xfId="0" applyNumberFormat="1" applyFont="1" applyFill="1" applyBorder="1" applyAlignment="1" applyProtection="1">
      <alignment horizontal="left" vertical="center" wrapText="1"/>
    </xf>
    <xf numFmtId="49" fontId="14" fillId="0" borderId="1" xfId="0" applyNumberFormat="1" applyFont="1" applyFill="1" applyBorder="1" applyAlignment="1" applyProtection="1">
      <alignment horizontal="left" vertic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>
      <alignment vertical="center"/>
    </xf>
    <xf numFmtId="0" fontId="2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20" fillId="0" borderId="2" xfId="0" applyFont="1" applyBorder="1" applyAlignment="1">
      <alignment vertical="center" wrapText="1"/>
    </xf>
    <xf numFmtId="0" fontId="19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right"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right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4" fontId="19" fillId="0" borderId="1" xfId="0" applyNumberFormat="1" applyFont="1" applyBorder="1" applyAlignment="1">
      <alignment horizontal="center" vertical="center" wrapText="1"/>
    </xf>
    <xf numFmtId="49" fontId="18" fillId="0" borderId="1" xfId="0" applyNumberFormat="1" applyFont="1" applyFill="1" applyBorder="1" applyAlignment="1" applyProtection="1">
      <alignment horizontal="left" vertical="center"/>
    </xf>
    <xf numFmtId="4" fontId="19" fillId="3" borderId="1" xfId="0" applyNumberFormat="1" applyFont="1" applyFill="1" applyBorder="1" applyAlignment="1">
      <alignment horizontal="center" vertical="center" wrapText="1"/>
    </xf>
    <xf numFmtId="4" fontId="24" fillId="3" borderId="1" xfId="0" applyNumberFormat="1" applyFont="1" applyFill="1" applyBorder="1" applyAlignment="1">
      <alignment horizontal="center" vertical="center" wrapText="1"/>
    </xf>
    <xf numFmtId="4" fontId="24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49" fontId="26" fillId="0" borderId="1" xfId="0" applyNumberFormat="1" applyFont="1" applyFill="1" applyBorder="1" applyAlignment="1" applyProtection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4" fontId="20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left" vertical="center" wrapText="1"/>
    </xf>
    <xf numFmtId="4" fontId="20" fillId="3" borderId="1" xfId="0" applyNumberFormat="1" applyFont="1" applyFill="1" applyBorder="1" applyAlignment="1">
      <alignment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24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4" fontId="19" fillId="0" borderId="2" xfId="0" applyNumberFormat="1" applyFont="1" applyBorder="1" applyAlignment="1">
      <alignment horizontal="center" vertical="center" wrapText="1"/>
    </xf>
    <xf numFmtId="4" fontId="20" fillId="0" borderId="2" xfId="0" applyNumberFormat="1" applyFont="1" applyBorder="1" applyAlignment="1">
      <alignment horizontal="center" vertical="center" wrapText="1"/>
    </xf>
    <xf numFmtId="4" fontId="20" fillId="0" borderId="2" xfId="0" applyNumberFormat="1" applyFont="1" applyBorder="1" applyAlignment="1">
      <alignment horizontal="right" vertical="center" wrapText="1"/>
    </xf>
    <xf numFmtId="4" fontId="24" fillId="0" borderId="2" xfId="0" applyNumberFormat="1" applyFont="1" applyBorder="1" applyAlignment="1">
      <alignment horizontal="center" vertical="center" wrapText="1"/>
    </xf>
    <xf numFmtId="4" fontId="20" fillId="0" borderId="2" xfId="0" applyNumberFormat="1" applyFont="1" applyBorder="1" applyAlignment="1">
      <alignment vertical="center" wrapText="1"/>
    </xf>
    <xf numFmtId="4" fontId="9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177" fontId="24" fillId="0" borderId="2" xfId="0" applyNumberFormat="1" applyFont="1" applyBorder="1" applyAlignment="1">
      <alignment horizontal="center" vertical="center" wrapText="1"/>
    </xf>
    <xf numFmtId="177" fontId="28" fillId="0" borderId="2" xfId="0" applyNumberFormat="1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177" fontId="19" fillId="0" borderId="2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49" fontId="18" fillId="0" borderId="4" xfId="0" applyNumberFormat="1" applyFont="1" applyFill="1" applyBorder="1" applyAlignment="1" applyProtection="1">
      <alignment horizontal="left" vertical="center"/>
    </xf>
    <xf numFmtId="49" fontId="14" fillId="0" borderId="4" xfId="0" applyNumberFormat="1" applyFont="1" applyFill="1" applyBorder="1" applyAlignment="1" applyProtection="1">
      <alignment horizontal="left" vertical="center"/>
    </xf>
    <xf numFmtId="49" fontId="14" fillId="0" borderId="1" xfId="0" applyNumberFormat="1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178" fontId="29" fillId="0" borderId="1" xfId="0" applyNumberFormat="1" applyFont="1" applyFill="1" applyBorder="1" applyAlignment="1" applyProtection="1">
      <alignment horizontal="center" vertical="center"/>
    </xf>
    <xf numFmtId="0" fontId="14" fillId="0" borderId="1" xfId="49" applyFont="1" applyFill="1" applyBorder="1" applyAlignment="1" applyProtection="1">
      <alignment vertical="center"/>
    </xf>
    <xf numFmtId="178" fontId="24" fillId="0" borderId="1" xfId="0" applyNumberFormat="1" applyFont="1" applyFill="1" applyBorder="1" applyAlignment="1">
      <alignment horizontal="center" vertical="center"/>
    </xf>
    <xf numFmtId="178" fontId="30" fillId="0" borderId="1" xfId="0" applyNumberFormat="1" applyFont="1" applyFill="1" applyBorder="1" applyAlignment="1">
      <alignment horizontal="center" vertical="center"/>
    </xf>
    <xf numFmtId="0" fontId="18" fillId="0" borderId="1" xfId="49" applyFont="1" applyFill="1" applyBorder="1" applyAlignment="1" applyProtection="1">
      <alignment vertical="center"/>
    </xf>
    <xf numFmtId="178" fontId="14" fillId="0" borderId="1" xfId="0" applyNumberFormat="1" applyFont="1" applyFill="1" applyBorder="1" applyAlignment="1" applyProtection="1">
      <alignment horizontal="center" vertical="center"/>
    </xf>
    <xf numFmtId="0" fontId="14" fillId="0" borderId="1" xfId="49" applyFont="1" applyBorder="1" applyAlignment="1" applyProtection="1">
      <alignment vertical="center"/>
    </xf>
    <xf numFmtId="0" fontId="18" fillId="0" borderId="1" xfId="49" applyFont="1" applyFill="1" applyBorder="1" applyAlignment="1" applyProtection="1">
      <alignment horizontal="center" vertical="center"/>
    </xf>
    <xf numFmtId="178" fontId="18" fillId="0" borderId="1" xfId="0" applyNumberFormat="1" applyFont="1" applyFill="1" applyBorder="1" applyAlignment="1" applyProtection="1">
      <alignment horizontal="center" vertical="center"/>
    </xf>
    <xf numFmtId="0" fontId="31" fillId="0" borderId="0" xfId="0" applyFont="1" applyBorder="1" applyAlignment="1">
      <alignment vertical="center" wrapText="1"/>
    </xf>
    <xf numFmtId="0" fontId="32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24" fillId="0" borderId="2" xfId="0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32" fillId="0" borderId="2" xfId="0" applyFont="1" applyBorder="1" applyAlignment="1">
      <alignment vertical="center" wrapText="1"/>
    </xf>
    <xf numFmtId="4" fontId="32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3" fillId="0" borderId="0" xfId="0" applyFont="1" applyBorder="1" applyAlignment="1">
      <alignment vertical="center" wrapText="1"/>
    </xf>
    <xf numFmtId="0" fontId="33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right" vertical="center" wrapText="1"/>
    </xf>
    <xf numFmtId="179" fontId="9" fillId="0" borderId="0" xfId="0" applyNumberFormat="1" applyFont="1" applyBorder="1" applyAlignment="1">
      <alignment vertical="center" wrapText="1"/>
    </xf>
    <xf numFmtId="0" fontId="36" fillId="0" borderId="0" xfId="0" applyFont="1" applyBorder="1" applyAlignment="1">
      <alignment horizontal="righ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K18" sqref="K18"/>
    </sheetView>
  </sheetViews>
  <sheetFormatPr defaultColWidth="10" defaultRowHeight="13.5"/>
  <cols>
    <col min="1" max="1" width="2.54166666666667" customWidth="1"/>
    <col min="2" max="4" width="9.76666666666667" customWidth="1"/>
    <col min="5" max="5" width="11.5083333333333" customWidth="1"/>
    <col min="6" max="6" width="9.76666666666667" customWidth="1"/>
    <col min="7" max="7" width="12.75" customWidth="1"/>
    <col min="8" max="11" width="9.7666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2"/>
      <c r="B3" s="12" t="s">
        <v>0</v>
      </c>
      <c r="C3" s="110">
        <v>120002</v>
      </c>
      <c r="D3" s="110"/>
      <c r="E3" s="12"/>
      <c r="F3" s="12"/>
      <c r="G3" s="12"/>
      <c r="H3" s="12"/>
      <c r="I3" s="12"/>
      <c r="J3" s="12"/>
      <c r="K3" s="12"/>
    </row>
    <row r="4" ht="22.75" customHeight="1" spans="1:11">
      <c r="A4" s="12"/>
      <c r="B4" s="12" t="s">
        <v>1</v>
      </c>
      <c r="C4" s="12" t="s">
        <v>2</v>
      </c>
      <c r="D4" s="12"/>
      <c r="E4" s="12"/>
      <c r="F4" s="12"/>
      <c r="G4" s="12"/>
      <c r="H4" s="12"/>
      <c r="I4" s="12"/>
      <c r="J4" s="12"/>
      <c r="K4" s="12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0"/>
      <c r="B6" s="111" t="s">
        <v>3</v>
      </c>
      <c r="C6" s="111"/>
      <c r="D6" s="111"/>
      <c r="E6" s="111"/>
      <c r="F6" s="111"/>
      <c r="G6" s="111"/>
      <c r="H6" s="111"/>
      <c r="I6" s="111"/>
      <c r="J6" s="111"/>
      <c r="K6" s="111"/>
    </row>
    <row r="7" ht="22.75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5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5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5" customHeight="1" spans="1:11">
      <c r="A10" s="12"/>
      <c r="B10" s="12" t="s">
        <v>4</v>
      </c>
      <c r="C10" s="12"/>
      <c r="F10" s="112" t="s">
        <v>5</v>
      </c>
      <c r="G10" s="113">
        <v>45705</v>
      </c>
      <c r="H10" s="12"/>
      <c r="I10" s="12"/>
      <c r="J10" s="12"/>
      <c r="K10" s="12"/>
    </row>
    <row r="11" ht="22.75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5" customHeight="1" spans="1:11">
      <c r="A12" s="12"/>
      <c r="B12" s="112" t="s">
        <v>6</v>
      </c>
      <c r="C12" s="114" t="s">
        <v>7</v>
      </c>
      <c r="D12" s="12"/>
      <c r="E12" s="112" t="s">
        <v>8</v>
      </c>
      <c r="F12" s="10" t="s">
        <v>9</v>
      </c>
      <c r="G12" s="12"/>
      <c r="H12" s="112" t="s">
        <v>10</v>
      </c>
      <c r="I12" s="10" t="s">
        <v>11</v>
      </c>
      <c r="J12" s="12"/>
      <c r="K12" s="12"/>
    </row>
    <row r="13" ht="14.3" customHeight="1" spans="1:11">
      <c r="A13" s="10"/>
      <c r="B13" s="10"/>
      <c r="C13" s="10" t="s">
        <v>12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4"/>
  <sheetViews>
    <sheetView workbookViewId="0">
      <selection activeCell="F10" sqref="F10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7" width="9.76666666666667" customWidth="1"/>
    <col min="8" max="8" width="10.25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42" t="s">
        <v>265</v>
      </c>
      <c r="B2" s="42"/>
      <c r="C2" s="42"/>
      <c r="D2" s="42"/>
      <c r="E2" s="42"/>
      <c r="F2" s="42"/>
      <c r="G2" s="42"/>
      <c r="H2" s="42"/>
    </row>
    <row r="3" ht="22.75" customHeight="1" spans="1:8">
      <c r="A3" s="10"/>
      <c r="B3" s="10"/>
      <c r="C3" s="10"/>
      <c r="D3" s="10"/>
      <c r="E3" s="10"/>
      <c r="F3" s="10"/>
      <c r="G3" s="10"/>
      <c r="H3" s="43" t="s">
        <v>36</v>
      </c>
    </row>
    <row r="4" ht="22.75" customHeight="1" spans="1:8">
      <c r="A4" s="14" t="s">
        <v>168</v>
      </c>
      <c r="B4" s="14" t="s">
        <v>266</v>
      </c>
      <c r="C4" s="14"/>
      <c r="D4" s="14"/>
      <c r="E4" s="14"/>
      <c r="F4" s="14"/>
      <c r="G4" s="14" t="s">
        <v>267</v>
      </c>
      <c r="H4" s="14" t="s">
        <v>236</v>
      </c>
    </row>
    <row r="5" ht="22.75" customHeight="1" spans="1:8">
      <c r="A5" s="14"/>
      <c r="B5" s="14" t="s">
        <v>117</v>
      </c>
      <c r="C5" s="14" t="s">
        <v>268</v>
      </c>
      <c r="D5" s="14" t="s">
        <v>269</v>
      </c>
      <c r="E5" s="14" t="s">
        <v>270</v>
      </c>
      <c r="F5" s="14"/>
      <c r="G5" s="14"/>
      <c r="H5" s="14"/>
    </row>
    <row r="6" ht="22.75" customHeight="1" spans="1:8">
      <c r="A6" s="14"/>
      <c r="B6" s="14"/>
      <c r="C6" s="14"/>
      <c r="D6" s="14"/>
      <c r="E6" s="14" t="s">
        <v>271</v>
      </c>
      <c r="F6" s="14" t="s">
        <v>272</v>
      </c>
      <c r="G6" s="14"/>
      <c r="H6" s="14"/>
    </row>
    <row r="7" ht="22.75" customHeight="1" spans="1:8">
      <c r="A7" s="44" t="s">
        <v>117</v>
      </c>
      <c r="B7" s="45">
        <f>F7</f>
        <v>60000</v>
      </c>
      <c r="C7" s="45"/>
      <c r="D7" s="45"/>
      <c r="E7" s="45"/>
      <c r="F7" s="45">
        <f>F8</f>
        <v>60000</v>
      </c>
      <c r="G7" s="45"/>
      <c r="H7" s="45">
        <f>H8</f>
        <v>30000</v>
      </c>
    </row>
    <row r="8" ht="22.75" customHeight="1" spans="1:8">
      <c r="A8" s="44" t="s">
        <v>2</v>
      </c>
      <c r="B8" s="45">
        <f>F8</f>
        <v>60000</v>
      </c>
      <c r="C8" s="45"/>
      <c r="D8" s="45"/>
      <c r="E8" s="45"/>
      <c r="F8" s="45">
        <v>60000</v>
      </c>
      <c r="G8" s="45"/>
      <c r="H8" s="45">
        <v>30000</v>
      </c>
    </row>
    <row r="9" ht="22.75" customHeight="1" spans="1:8">
      <c r="A9" s="44"/>
      <c r="B9" s="46"/>
      <c r="C9" s="46"/>
      <c r="D9" s="46"/>
      <c r="E9" s="46"/>
      <c r="F9" s="46"/>
      <c r="G9" s="46"/>
      <c r="H9" s="46"/>
    </row>
    <row r="10" ht="22.75" customHeight="1" spans="1:8">
      <c r="A10" s="44"/>
      <c r="B10" s="46"/>
      <c r="C10" s="46"/>
      <c r="D10" s="46"/>
      <c r="E10" s="46"/>
      <c r="F10" s="46"/>
      <c r="G10" s="46"/>
      <c r="H10" s="46"/>
    </row>
    <row r="11" ht="22.75" customHeight="1" spans="1:8">
      <c r="A11" s="44"/>
      <c r="B11" s="46"/>
      <c r="C11" s="46"/>
      <c r="D11" s="46"/>
      <c r="E11" s="46"/>
      <c r="F11" s="46"/>
      <c r="G11" s="46"/>
      <c r="H11" s="46"/>
    </row>
    <row r="12" ht="22.75" customHeight="1" spans="1:8">
      <c r="A12" s="44"/>
      <c r="B12" s="46"/>
      <c r="C12" s="46"/>
      <c r="D12" s="46"/>
      <c r="E12" s="46"/>
      <c r="F12" s="46"/>
      <c r="G12" s="46"/>
      <c r="H12" s="46"/>
    </row>
    <row r="13" ht="22.75" customHeight="1" spans="1:8">
      <c r="A13" s="44"/>
      <c r="B13" s="46"/>
      <c r="C13" s="46"/>
      <c r="D13" s="46"/>
      <c r="E13" s="46"/>
      <c r="F13" s="46"/>
      <c r="G13" s="46"/>
      <c r="H13" s="46"/>
    </row>
    <row r="14" ht="22.75" customHeight="1" spans="1:8">
      <c r="A14" s="44"/>
      <c r="B14" s="46"/>
      <c r="C14" s="46"/>
      <c r="D14" s="46"/>
      <c r="E14" s="46"/>
      <c r="F14" s="46"/>
      <c r="G14" s="46"/>
      <c r="H14" s="46"/>
    </row>
    <row r="15" ht="22.75" customHeight="1" spans="1:8">
      <c r="A15" s="44"/>
      <c r="B15" s="46"/>
      <c r="C15" s="46"/>
      <c r="D15" s="46"/>
      <c r="E15" s="46"/>
      <c r="F15" s="46"/>
      <c r="G15" s="46"/>
      <c r="H15" s="46"/>
    </row>
    <row r="16" ht="22.75" customHeight="1" spans="1:8">
      <c r="A16" s="44"/>
      <c r="B16" s="46"/>
      <c r="C16" s="46"/>
      <c r="D16" s="46"/>
      <c r="E16" s="46"/>
      <c r="F16" s="46"/>
      <c r="G16" s="46"/>
      <c r="H16" s="46"/>
    </row>
    <row r="17" ht="22.75" customHeight="1" spans="1:8">
      <c r="A17" s="44"/>
      <c r="B17" s="46"/>
      <c r="C17" s="46"/>
      <c r="D17" s="46"/>
      <c r="E17" s="46"/>
      <c r="F17" s="46"/>
      <c r="G17" s="46"/>
      <c r="H17" s="46"/>
    </row>
    <row r="18" ht="22.75" customHeight="1" spans="1:8">
      <c r="A18" s="44"/>
      <c r="B18" s="46"/>
      <c r="C18" s="46"/>
      <c r="D18" s="46"/>
      <c r="E18" s="46"/>
      <c r="F18" s="46"/>
      <c r="G18" s="46"/>
      <c r="H18" s="46"/>
    </row>
    <row r="19" ht="22.75" customHeight="1" spans="1:8">
      <c r="A19" s="44"/>
      <c r="B19" s="46"/>
      <c r="C19" s="46"/>
      <c r="D19" s="46"/>
      <c r="E19" s="46"/>
      <c r="F19" s="46"/>
      <c r="G19" s="46"/>
      <c r="H19" s="46"/>
    </row>
    <row r="20" ht="22.75" customHeight="1" spans="1:8">
      <c r="A20" s="44"/>
      <c r="B20" s="46"/>
      <c r="C20" s="46"/>
      <c r="D20" s="46"/>
      <c r="E20" s="46"/>
      <c r="F20" s="46"/>
      <c r="G20" s="46"/>
      <c r="H20" s="46"/>
    </row>
    <row r="21" ht="22.75" customHeight="1" spans="1:8">
      <c r="A21" s="44"/>
      <c r="B21" s="46"/>
      <c r="C21" s="46"/>
      <c r="D21" s="46"/>
      <c r="E21" s="46"/>
      <c r="F21" s="46"/>
      <c r="G21" s="46"/>
      <c r="H21" s="46"/>
    </row>
    <row r="22" ht="22.75" customHeight="1" spans="1:8">
      <c r="A22" s="44"/>
      <c r="B22" s="46"/>
      <c r="C22" s="46"/>
      <c r="D22" s="46"/>
      <c r="E22" s="46"/>
      <c r="F22" s="46"/>
      <c r="G22" s="46"/>
      <c r="H22" s="46"/>
    </row>
    <row r="23" ht="22.75" customHeight="1" spans="1:8">
      <c r="A23" s="44"/>
      <c r="B23" s="46"/>
      <c r="C23" s="46"/>
      <c r="D23" s="46"/>
      <c r="E23" s="46"/>
      <c r="F23" s="46"/>
      <c r="G23" s="46"/>
      <c r="H23" s="46"/>
    </row>
    <row r="24" ht="22.75" customHeight="1" spans="1:8">
      <c r="A24" s="15"/>
      <c r="B24" s="16"/>
      <c r="C24" s="16"/>
      <c r="D24" s="16"/>
      <c r="E24" s="16"/>
      <c r="F24" s="16"/>
      <c r="G24" s="16"/>
      <c r="H24" s="1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scale="9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7"/>
  <sheetViews>
    <sheetView topLeftCell="A13" workbookViewId="0">
      <selection activeCell="I17" sqref="I17"/>
    </sheetView>
  </sheetViews>
  <sheetFormatPr defaultColWidth="10" defaultRowHeight="15"/>
  <cols>
    <col min="1" max="1" width="9.76666666666667" customWidth="1"/>
    <col min="2" max="2" width="12" style="18" customWidth="1"/>
    <col min="3" max="3" width="29.625" style="18" customWidth="1"/>
    <col min="4" max="4" width="12.625" customWidth="1"/>
    <col min="5" max="5" width="12" customWidth="1"/>
    <col min="6" max="6" width="12.5" customWidth="1"/>
    <col min="7" max="10" width="9.76666666666667" customWidth="1"/>
  </cols>
  <sheetData>
    <row r="1" ht="14.3" customHeight="1" spans="1:10">
      <c r="A1" s="10"/>
      <c r="B1" s="26"/>
      <c r="C1" s="27"/>
      <c r="D1" s="10"/>
      <c r="E1" s="10"/>
      <c r="F1" s="10"/>
      <c r="G1" s="10"/>
      <c r="H1" s="10"/>
      <c r="I1" s="10"/>
      <c r="J1" s="10"/>
    </row>
    <row r="2" ht="39.85" customHeight="1" spans="1:10">
      <c r="A2" s="11" t="s">
        <v>273</v>
      </c>
      <c r="B2" s="20"/>
      <c r="C2" s="20"/>
      <c r="D2" s="11"/>
      <c r="E2" s="11"/>
      <c r="F2" s="11"/>
      <c r="G2" s="10"/>
      <c r="H2" s="10"/>
      <c r="I2" s="10"/>
      <c r="J2" s="10"/>
    </row>
    <row r="3" ht="22.75" customHeight="1" spans="1:10">
      <c r="A3" s="12"/>
      <c r="D3" s="12"/>
      <c r="E3" s="12"/>
      <c r="F3" s="12" t="s">
        <v>36</v>
      </c>
      <c r="G3" s="10"/>
      <c r="H3" s="10"/>
      <c r="I3" s="10"/>
      <c r="J3" s="10"/>
    </row>
    <row r="4" ht="22.75" customHeight="1" spans="1:10">
      <c r="A4" s="28" t="s">
        <v>274</v>
      </c>
      <c r="B4" s="29" t="s">
        <v>275</v>
      </c>
      <c r="C4" s="30" t="s">
        <v>276</v>
      </c>
      <c r="D4" s="28" t="s">
        <v>117</v>
      </c>
      <c r="E4" s="28" t="s">
        <v>114</v>
      </c>
      <c r="F4" s="28" t="s">
        <v>115</v>
      </c>
      <c r="G4" s="10"/>
      <c r="H4" s="10"/>
      <c r="I4" s="10"/>
      <c r="J4" s="10"/>
    </row>
    <row r="5" ht="28" customHeight="1" spans="1:10">
      <c r="A5" s="28"/>
      <c r="B5" s="31"/>
      <c r="C5" s="32" t="s">
        <v>117</v>
      </c>
      <c r="D5" s="33">
        <f>E5</f>
        <v>4031678.95</v>
      </c>
      <c r="E5" s="33">
        <f>E6+E26</f>
        <v>4031678.95</v>
      </c>
      <c r="F5" s="34"/>
      <c r="G5" s="12"/>
      <c r="H5" s="12"/>
      <c r="I5" s="12"/>
      <c r="J5" s="12"/>
    </row>
    <row r="6" ht="28" customHeight="1" spans="1:6">
      <c r="A6" s="35">
        <v>1</v>
      </c>
      <c r="B6" s="36" t="s">
        <v>220</v>
      </c>
      <c r="C6" s="36" t="s">
        <v>221</v>
      </c>
      <c r="D6" s="33">
        <f>E6</f>
        <v>3757678.95</v>
      </c>
      <c r="E6" s="33">
        <f>SUM(E7:E25)</f>
        <v>3757678.95</v>
      </c>
      <c r="F6" s="37"/>
    </row>
    <row r="7" ht="28" customHeight="1" spans="1:6">
      <c r="A7" s="35">
        <v>2</v>
      </c>
      <c r="B7" s="38" t="s">
        <v>204</v>
      </c>
      <c r="C7" s="39" t="s">
        <v>222</v>
      </c>
      <c r="D7" s="40">
        <f t="shared" ref="D7:D29" si="0">E7</f>
        <v>350000</v>
      </c>
      <c r="E7" s="40">
        <f>表7!E17</f>
        <v>350000</v>
      </c>
      <c r="F7" s="37"/>
    </row>
    <row r="8" ht="28" customHeight="1" spans="1:6">
      <c r="A8" s="35">
        <v>3</v>
      </c>
      <c r="B8" s="38" t="s">
        <v>206</v>
      </c>
      <c r="C8" s="39" t="s">
        <v>223</v>
      </c>
      <c r="D8" s="40">
        <f t="shared" si="0"/>
        <v>280000</v>
      </c>
      <c r="E8" s="40">
        <f>表7!E18</f>
        <v>280000</v>
      </c>
      <c r="F8" s="37"/>
    </row>
    <row r="9" ht="28" customHeight="1" spans="1:6">
      <c r="A9" s="35">
        <v>4</v>
      </c>
      <c r="B9" s="38" t="s">
        <v>224</v>
      </c>
      <c r="C9" s="39" t="s">
        <v>225</v>
      </c>
      <c r="D9" s="40">
        <f t="shared" si="0"/>
        <v>100000</v>
      </c>
      <c r="E9" s="40">
        <f>表7!E19</f>
        <v>100000</v>
      </c>
      <c r="F9" s="37"/>
    </row>
    <row r="10" ht="28" customHeight="1" spans="1:6">
      <c r="A10" s="35">
        <v>5</v>
      </c>
      <c r="B10" s="38" t="s">
        <v>226</v>
      </c>
      <c r="C10" s="39" t="s">
        <v>227</v>
      </c>
      <c r="D10" s="40">
        <f t="shared" si="0"/>
        <v>250000</v>
      </c>
      <c r="E10" s="40">
        <f>表7!E20</f>
        <v>250000</v>
      </c>
      <c r="F10" s="37"/>
    </row>
    <row r="11" ht="28" customHeight="1" spans="1:6">
      <c r="A11" s="35">
        <v>6</v>
      </c>
      <c r="B11" s="38" t="s">
        <v>210</v>
      </c>
      <c r="C11" s="39" t="s">
        <v>228</v>
      </c>
      <c r="D11" s="40">
        <f t="shared" si="0"/>
        <v>200000</v>
      </c>
      <c r="E11" s="40">
        <f>表7!E21</f>
        <v>200000</v>
      </c>
      <c r="F11" s="37"/>
    </row>
    <row r="12" ht="28" customHeight="1" spans="1:6">
      <c r="A12" s="35">
        <v>7</v>
      </c>
      <c r="B12" s="38" t="s">
        <v>212</v>
      </c>
      <c r="C12" s="39" t="s">
        <v>229</v>
      </c>
      <c r="D12" s="40">
        <f t="shared" si="0"/>
        <v>200000</v>
      </c>
      <c r="E12" s="40">
        <f>表7!E22</f>
        <v>200000</v>
      </c>
      <c r="F12" s="37"/>
    </row>
    <row r="13" ht="28" customHeight="1" spans="1:6">
      <c r="A13" s="35">
        <v>8</v>
      </c>
      <c r="B13" s="38" t="s">
        <v>216</v>
      </c>
      <c r="C13" s="39" t="s">
        <v>230</v>
      </c>
      <c r="D13" s="40">
        <f t="shared" si="0"/>
        <v>150000</v>
      </c>
      <c r="E13" s="40">
        <f>表7!E23</f>
        <v>150000</v>
      </c>
      <c r="F13" s="37"/>
    </row>
    <row r="14" ht="28" customHeight="1" spans="1:6">
      <c r="A14" s="35">
        <v>9</v>
      </c>
      <c r="B14" s="38" t="s">
        <v>231</v>
      </c>
      <c r="C14" s="39" t="s">
        <v>232</v>
      </c>
      <c r="D14" s="40">
        <f t="shared" si="0"/>
        <v>150000</v>
      </c>
      <c r="E14" s="40">
        <f>表7!E24</f>
        <v>150000</v>
      </c>
      <c r="F14" s="37"/>
    </row>
    <row r="15" ht="28" customHeight="1" spans="1:6">
      <c r="A15" s="35">
        <v>10</v>
      </c>
      <c r="B15" s="38" t="s">
        <v>233</v>
      </c>
      <c r="C15" s="39" t="s">
        <v>234</v>
      </c>
      <c r="D15" s="40">
        <f t="shared" si="0"/>
        <v>120000</v>
      </c>
      <c r="E15" s="40">
        <f>表7!E25</f>
        <v>120000</v>
      </c>
      <c r="F15" s="37"/>
    </row>
    <row r="16" ht="28" customHeight="1" spans="1:6">
      <c r="A16" s="35">
        <v>11</v>
      </c>
      <c r="B16" s="38" t="s">
        <v>235</v>
      </c>
      <c r="C16" s="39" t="s">
        <v>236</v>
      </c>
      <c r="D16" s="40">
        <f t="shared" si="0"/>
        <v>30000</v>
      </c>
      <c r="E16" s="40">
        <f>表7!E26</f>
        <v>30000</v>
      </c>
      <c r="F16" s="37"/>
    </row>
    <row r="17" ht="28" customHeight="1" spans="1:6">
      <c r="A17" s="35">
        <v>12</v>
      </c>
      <c r="B17" s="38" t="s">
        <v>237</v>
      </c>
      <c r="C17" s="39" t="s">
        <v>238</v>
      </c>
      <c r="D17" s="40">
        <f t="shared" si="0"/>
        <v>50000</v>
      </c>
      <c r="E17" s="40">
        <f>表7!E27</f>
        <v>50000</v>
      </c>
      <c r="F17" s="37"/>
    </row>
    <row r="18" ht="28" customHeight="1" spans="1:6">
      <c r="A18" s="35">
        <v>13</v>
      </c>
      <c r="B18" s="38" t="s">
        <v>239</v>
      </c>
      <c r="C18" s="39" t="s">
        <v>240</v>
      </c>
      <c r="D18" s="40">
        <f t="shared" si="0"/>
        <v>370000</v>
      </c>
      <c r="E18" s="40">
        <f>表7!E28</f>
        <v>370000</v>
      </c>
      <c r="F18" s="37"/>
    </row>
    <row r="19" ht="28" customHeight="1" spans="1:6">
      <c r="A19" s="35">
        <v>14</v>
      </c>
      <c r="B19" s="38" t="s">
        <v>241</v>
      </c>
      <c r="C19" s="39" t="s">
        <v>242</v>
      </c>
      <c r="D19" s="40">
        <f t="shared" si="0"/>
        <v>400000</v>
      </c>
      <c r="E19" s="40">
        <f>表7!E29</f>
        <v>400000</v>
      </c>
      <c r="F19" s="37"/>
    </row>
    <row r="20" ht="28" customHeight="1" spans="1:6">
      <c r="A20" s="35">
        <v>15</v>
      </c>
      <c r="B20" s="38" t="s">
        <v>243</v>
      </c>
      <c r="C20" s="39" t="s">
        <v>244</v>
      </c>
      <c r="D20" s="40">
        <f t="shared" si="0"/>
        <v>200000</v>
      </c>
      <c r="E20" s="40">
        <f>表7!E30</f>
        <v>200000</v>
      </c>
      <c r="F20" s="37"/>
    </row>
    <row r="21" ht="28" customHeight="1" spans="1:6">
      <c r="A21" s="35">
        <v>16</v>
      </c>
      <c r="B21" s="38" t="s">
        <v>245</v>
      </c>
      <c r="C21" s="39" t="s">
        <v>246</v>
      </c>
      <c r="D21" s="40">
        <f t="shared" si="0"/>
        <v>103401.33</v>
      </c>
      <c r="E21" s="40">
        <f>表7!E31</f>
        <v>103401.33</v>
      </c>
      <c r="F21" s="37"/>
    </row>
    <row r="22" ht="28" customHeight="1" spans="1:6">
      <c r="A22" s="35">
        <v>17</v>
      </c>
      <c r="B22" s="38" t="s">
        <v>247</v>
      </c>
      <c r="C22" s="39" t="s">
        <v>248</v>
      </c>
      <c r="D22" s="40">
        <f t="shared" si="0"/>
        <v>49477.62</v>
      </c>
      <c r="E22" s="40">
        <f>表7!E32</f>
        <v>49477.62</v>
      </c>
      <c r="F22" s="37"/>
    </row>
    <row r="23" ht="28" customHeight="1" spans="1:6">
      <c r="A23" s="35">
        <v>18</v>
      </c>
      <c r="B23" s="38" t="s">
        <v>249</v>
      </c>
      <c r="C23" s="39" t="s">
        <v>250</v>
      </c>
      <c r="D23" s="40">
        <f t="shared" si="0"/>
        <v>600000</v>
      </c>
      <c r="E23" s="40">
        <f>表7!E33</f>
        <v>600000</v>
      </c>
      <c r="F23" s="37"/>
    </row>
    <row r="24" ht="28" customHeight="1" spans="1:6">
      <c r="A24" s="35">
        <v>19</v>
      </c>
      <c r="B24" s="38" t="s">
        <v>251</v>
      </c>
      <c r="C24" s="39" t="s">
        <v>252</v>
      </c>
      <c r="D24" s="40">
        <f t="shared" si="0"/>
        <v>154800</v>
      </c>
      <c r="E24" s="40">
        <f>表7!E34</f>
        <v>154800</v>
      </c>
      <c r="F24" s="37"/>
    </row>
    <row r="25" ht="28" customHeight="1" spans="1:6">
      <c r="A25" s="35">
        <v>20</v>
      </c>
      <c r="B25" s="38" t="s">
        <v>253</v>
      </c>
      <c r="C25" s="39" t="s">
        <v>254</v>
      </c>
      <c r="D25" s="40">
        <f t="shared" si="0"/>
        <v>0</v>
      </c>
      <c r="E25" s="40">
        <f>表7!E35</f>
        <v>0</v>
      </c>
      <c r="F25" s="37"/>
    </row>
    <row r="26" ht="28" customHeight="1" spans="1:6">
      <c r="A26" s="37"/>
      <c r="B26" s="36" t="s">
        <v>260</v>
      </c>
      <c r="C26" s="36" t="s">
        <v>261</v>
      </c>
      <c r="D26" s="33">
        <f t="shared" si="0"/>
        <v>274000</v>
      </c>
      <c r="E26" s="33">
        <f>SUM(E27:E29)</f>
        <v>274000</v>
      </c>
      <c r="F26" s="41"/>
    </row>
    <row r="27" ht="28" customHeight="1" spans="1:6">
      <c r="A27" s="35">
        <v>1</v>
      </c>
      <c r="B27" s="38" t="s">
        <v>206</v>
      </c>
      <c r="C27" s="39" t="s">
        <v>262</v>
      </c>
      <c r="D27" s="40">
        <f t="shared" si="0"/>
        <v>100000</v>
      </c>
      <c r="E27" s="40">
        <f>表7!E41</f>
        <v>100000</v>
      </c>
      <c r="F27" s="37"/>
    </row>
    <row r="28" ht="28" customHeight="1" spans="1:6">
      <c r="A28" s="35">
        <v>2</v>
      </c>
      <c r="B28" s="38" t="s">
        <v>208</v>
      </c>
      <c r="C28" s="39" t="s">
        <v>263</v>
      </c>
      <c r="D28" s="40">
        <f t="shared" si="0"/>
        <v>100000</v>
      </c>
      <c r="E28" s="40">
        <f>表7!E42</f>
        <v>100000</v>
      </c>
      <c r="F28" s="37"/>
    </row>
    <row r="29" ht="28" customHeight="1" spans="1:6">
      <c r="A29" s="35">
        <v>3</v>
      </c>
      <c r="B29" s="38" t="s">
        <v>210</v>
      </c>
      <c r="C29" s="39" t="s">
        <v>264</v>
      </c>
      <c r="D29" s="40">
        <f t="shared" si="0"/>
        <v>74000</v>
      </c>
      <c r="E29" s="40">
        <f>表7!E43</f>
        <v>74000</v>
      </c>
      <c r="F29" s="37"/>
    </row>
    <row r="35" ht="13.5" spans="2:3">
      <c r="B35" s="17"/>
      <c r="C35" s="17"/>
    </row>
    <row r="36" ht="13.5" spans="2:3">
      <c r="B36" s="17"/>
      <c r="C36" s="17"/>
    </row>
    <row r="37" ht="13.5" spans="2:3">
      <c r="B37" s="17"/>
      <c r="C37" s="17"/>
    </row>
  </sheetData>
  <mergeCells count="1">
    <mergeCell ref="A2:F2"/>
  </mergeCells>
  <pageMargins left="0.75" right="0.75" top="0.270000010728836" bottom="0.270000010728836" header="0" footer="0"/>
  <pageSetup paperSize="9" scale="9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5"/>
  <sheetViews>
    <sheetView showGridLines="0" showZeros="0" topLeftCell="A20" workbookViewId="0">
      <selection activeCell="A1" sqref="A$1:C$1048576"/>
    </sheetView>
  </sheetViews>
  <sheetFormatPr defaultColWidth="7.875" defaultRowHeight="12.75" customHeight="1"/>
  <cols>
    <col min="1" max="3" width="39.625" style="18" customWidth="1"/>
    <col min="4" max="4" width="2.5" style="18" customWidth="1"/>
    <col min="5" max="16" width="8" style="18"/>
    <col min="17" max="16384" width="7.875" style="17"/>
  </cols>
  <sheetData>
    <row r="1" ht="15" customHeight="1" spans="1:16">
      <c r="A1" s="19"/>
      <c r="B1" s="19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ht="32.25" customHeight="1" spans="1:16">
      <c r="A2" s="20" t="s">
        <v>277</v>
      </c>
      <c r="B2" s="20"/>
      <c r="C2" s="20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ht="15" customHeight="1" spans="1:16">
      <c r="A3" s="17"/>
      <c r="B3" s="17"/>
      <c r="C3" s="21" t="s">
        <v>36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25.5" customHeight="1" spans="1:16">
      <c r="A4" s="22" t="s">
        <v>278</v>
      </c>
      <c r="B4" s="22"/>
      <c r="C4" s="23" t="s">
        <v>40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ht="25.5" customHeight="1" spans="1:16">
      <c r="A5" s="22" t="s">
        <v>279</v>
      </c>
      <c r="B5" s="22" t="s">
        <v>280</v>
      </c>
      <c r="C5" s="2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="17" customFormat="1" ht="25.5" customHeight="1" spans="1:3">
      <c r="A6" s="22" t="s">
        <v>117</v>
      </c>
      <c r="B6" s="22"/>
      <c r="C6" s="23"/>
    </row>
    <row r="7" s="17" customFormat="1" ht="26.25" customHeight="1" spans="1:4">
      <c r="A7" s="24"/>
      <c r="B7" s="24"/>
      <c r="C7" s="25">
        <v>0</v>
      </c>
      <c r="D7" s="18"/>
    </row>
    <row r="8" ht="26.25" customHeight="1" spans="1:16">
      <c r="A8" s="24"/>
      <c r="B8" s="24"/>
      <c r="C8" s="2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ht="26.25" customHeight="1" spans="1:16">
      <c r="A9" s="24"/>
      <c r="B9" s="24"/>
      <c r="C9" s="2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26.25" customHeight="1" spans="1:3">
      <c r="A10" s="24"/>
      <c r="B10" s="24"/>
      <c r="C10" s="25"/>
    </row>
    <row r="11" ht="26.25" customHeight="1" spans="1:3">
      <c r="A11" s="24"/>
      <c r="B11" s="24"/>
      <c r="C11" s="25"/>
    </row>
    <row r="12" ht="26.25" customHeight="1" spans="1:3">
      <c r="A12" s="24"/>
      <c r="B12" s="24"/>
      <c r="C12" s="25"/>
    </row>
    <row r="13" ht="26.25" customHeight="1" spans="1:3">
      <c r="A13" s="24"/>
      <c r="B13" s="24"/>
      <c r="C13" s="25"/>
    </row>
    <row r="14" ht="26.25" customHeight="1" spans="1:3">
      <c r="A14" s="24"/>
      <c r="B14" s="24"/>
      <c r="C14" s="25"/>
    </row>
    <row r="15" ht="26.25" customHeight="1" spans="1:3">
      <c r="A15" s="24"/>
      <c r="B15" s="24"/>
      <c r="C15" s="25"/>
    </row>
    <row r="16" ht="26.25" customHeight="1" spans="1:3">
      <c r="A16" s="24"/>
      <c r="B16" s="24"/>
      <c r="C16" s="25"/>
    </row>
    <row r="17" ht="26.25" customHeight="1" spans="1:3">
      <c r="A17" s="24"/>
      <c r="B17" s="24"/>
      <c r="C17" s="25"/>
    </row>
    <row r="18" ht="26.25" customHeight="1" spans="1:3">
      <c r="A18" s="24"/>
      <c r="B18" s="24"/>
      <c r="C18" s="25"/>
    </row>
    <row r="19" ht="26.25" customHeight="1" spans="1:3">
      <c r="A19" s="24"/>
      <c r="B19" s="24"/>
      <c r="C19" s="25"/>
    </row>
    <row r="20" ht="26.25" customHeight="1" spans="1:3">
      <c r="A20" s="24"/>
      <c r="B20" s="24"/>
      <c r="C20" s="25"/>
    </row>
    <row r="21" ht="26.25" customHeight="1" spans="1:3">
      <c r="A21" s="24"/>
      <c r="B21" s="24"/>
      <c r="C21" s="25"/>
    </row>
    <row r="22" ht="26.25" customHeight="1" spans="1:3">
      <c r="A22" s="24"/>
      <c r="B22" s="24"/>
      <c r="C22" s="25"/>
    </row>
    <row r="23" ht="26.25" customHeight="1" spans="1:3">
      <c r="A23" s="24"/>
      <c r="B23" s="24"/>
      <c r="C23" s="25"/>
    </row>
    <row r="24" ht="26.25" customHeight="1" spans="1:3">
      <c r="A24" s="24"/>
      <c r="B24" s="24"/>
      <c r="C24" s="25"/>
    </row>
    <row r="25" ht="26.25" customHeight="1" spans="1:3">
      <c r="A25" s="24"/>
      <c r="B25" s="24"/>
      <c r="C25" s="25"/>
    </row>
    <row r="26" ht="26.25" customHeight="1" spans="1:3">
      <c r="A26" s="24"/>
      <c r="B26" s="24"/>
      <c r="C26" s="25"/>
    </row>
    <row r="27" ht="26.25" customHeight="1" spans="1:3">
      <c r="A27" s="24"/>
      <c r="B27" s="24"/>
      <c r="C27" s="25"/>
    </row>
    <row r="28" ht="26.25" customHeight="1" spans="1:3">
      <c r="A28" s="24"/>
      <c r="B28" s="24"/>
      <c r="C28" s="25"/>
    </row>
    <row r="29" ht="26.25" customHeight="1" spans="1:3">
      <c r="A29" s="24"/>
      <c r="B29" s="24"/>
      <c r="C29" s="25"/>
    </row>
    <row r="30" ht="26.25" customHeight="1" spans="1:3">
      <c r="A30" s="24"/>
      <c r="B30" s="24"/>
      <c r="C30" s="25"/>
    </row>
    <row r="31" ht="26.25" customHeight="1" spans="1:3">
      <c r="A31" s="24"/>
      <c r="B31" s="24"/>
      <c r="C31" s="25"/>
    </row>
    <row r="32" ht="26.25" customHeight="1" spans="1:3">
      <c r="A32" s="24"/>
      <c r="B32" s="24"/>
      <c r="C32" s="25"/>
    </row>
    <row r="33" ht="26.25" customHeight="1" spans="1:3">
      <c r="A33" s="24"/>
      <c r="B33" s="24"/>
      <c r="C33" s="25"/>
    </row>
    <row r="34" ht="26.25" customHeight="1" spans="1:3">
      <c r="A34" s="24"/>
      <c r="B34" s="24"/>
      <c r="C34" s="25"/>
    </row>
    <row r="35" ht="26.25" customHeight="1" spans="1:3">
      <c r="A35" s="24"/>
      <c r="B35" s="24"/>
      <c r="C35" s="2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scale="68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3"/>
  <sheetViews>
    <sheetView workbookViewId="0">
      <selection activeCell="B12" sqref="B12"/>
    </sheetView>
  </sheetViews>
  <sheetFormatPr defaultColWidth="10" defaultRowHeight="13.5" outlineLevelCol="4"/>
  <cols>
    <col min="1" max="1" width="22.125" customWidth="1"/>
    <col min="2" max="2" width="18.2416666666667" customWidth="1"/>
    <col min="3" max="3" width="20.1916666666667" customWidth="1"/>
    <col min="4" max="4" width="24.2083333333333" customWidth="1"/>
    <col min="5" max="5" width="29.3166666666667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281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3" t="s">
        <v>36</v>
      </c>
    </row>
    <row r="4" ht="22.75" customHeight="1" spans="1:5">
      <c r="A4" s="14" t="s">
        <v>168</v>
      </c>
      <c r="B4" s="14" t="s">
        <v>117</v>
      </c>
      <c r="C4" s="14" t="s">
        <v>282</v>
      </c>
      <c r="D4" s="14" t="s">
        <v>283</v>
      </c>
      <c r="E4" s="14" t="s">
        <v>284</v>
      </c>
    </row>
    <row r="5" ht="22.75" customHeight="1" spans="1:5">
      <c r="A5" s="15" t="s">
        <v>2</v>
      </c>
      <c r="B5" s="14"/>
      <c r="C5" s="14"/>
      <c r="D5" s="14"/>
      <c r="E5" s="14"/>
    </row>
    <row r="6" ht="22.75" customHeight="1" spans="1:5">
      <c r="A6" s="14"/>
      <c r="B6" s="14"/>
      <c r="C6" s="14"/>
      <c r="D6" s="14"/>
      <c r="E6" s="14"/>
    </row>
    <row r="7" ht="22.75" customHeight="1" spans="1:5">
      <c r="A7" s="14"/>
      <c r="B7" s="14"/>
      <c r="C7" s="14"/>
      <c r="D7" s="14"/>
      <c r="E7" s="14"/>
    </row>
    <row r="8" ht="22.75" customHeight="1" spans="1:5">
      <c r="A8" s="14"/>
      <c r="B8" s="14"/>
      <c r="C8" s="14"/>
      <c r="D8" s="14"/>
      <c r="E8" s="14"/>
    </row>
    <row r="9" ht="22.75" customHeight="1" spans="1:5">
      <c r="A9" s="14"/>
      <c r="B9" s="14"/>
      <c r="C9" s="14"/>
      <c r="D9" s="14"/>
      <c r="E9" s="14"/>
    </row>
    <row r="10" ht="22.75" customHeight="1" spans="1:5">
      <c r="A10" s="14"/>
      <c r="B10" s="14"/>
      <c r="C10" s="14"/>
      <c r="D10" s="14"/>
      <c r="E10" s="14"/>
    </row>
    <row r="11" ht="22.75" customHeight="1" spans="1:5">
      <c r="A11" s="14"/>
      <c r="B11" s="14"/>
      <c r="C11" s="14"/>
      <c r="D11" s="14"/>
      <c r="E11" s="14"/>
    </row>
    <row r="12" ht="22.75" customHeight="1" spans="1:5">
      <c r="A12" s="14"/>
      <c r="B12" s="14"/>
      <c r="C12" s="14"/>
      <c r="D12" s="14"/>
      <c r="E12" s="14"/>
    </row>
    <row r="13" ht="22.75" customHeight="1" spans="1:5">
      <c r="A13" s="14"/>
      <c r="B13" s="14"/>
      <c r="C13" s="14"/>
      <c r="D13" s="14"/>
      <c r="E13" s="14"/>
    </row>
    <row r="14" ht="22.75" customHeight="1" spans="1:5">
      <c r="A14" s="14"/>
      <c r="B14" s="14"/>
      <c r="C14" s="14"/>
      <c r="D14" s="14"/>
      <c r="E14" s="14"/>
    </row>
    <row r="15" ht="22.75" customHeight="1" spans="1:5">
      <c r="A15" s="14"/>
      <c r="B15" s="14"/>
      <c r="C15" s="14"/>
      <c r="D15" s="14"/>
      <c r="E15" s="14"/>
    </row>
    <row r="16" ht="22.75" customHeight="1" spans="1:5">
      <c r="A16" s="14"/>
      <c r="B16" s="14"/>
      <c r="C16" s="14"/>
      <c r="D16" s="14"/>
      <c r="E16" s="14"/>
    </row>
    <row r="17" ht="22.75" customHeight="1" spans="1:5">
      <c r="A17" s="14"/>
      <c r="B17" s="14"/>
      <c r="C17" s="14"/>
      <c r="D17" s="14"/>
      <c r="E17" s="14"/>
    </row>
    <row r="18" ht="22.75" customHeight="1" spans="1:5">
      <c r="A18" s="14"/>
      <c r="B18" s="14"/>
      <c r="C18" s="14"/>
      <c r="D18" s="14"/>
      <c r="E18" s="14"/>
    </row>
    <row r="19" ht="22.75" customHeight="1" spans="1:5">
      <c r="A19" s="14"/>
      <c r="B19" s="14"/>
      <c r="C19" s="14"/>
      <c r="D19" s="14"/>
      <c r="E19" s="14"/>
    </row>
    <row r="20" ht="22.75" customHeight="1" spans="1:5">
      <c r="A20" s="14"/>
      <c r="B20" s="14"/>
      <c r="C20" s="14"/>
      <c r="D20" s="14"/>
      <c r="E20" s="14"/>
    </row>
    <row r="21" ht="22.75" customHeight="1" spans="1:5">
      <c r="A21" s="14"/>
      <c r="B21" s="14"/>
      <c r="C21" s="14"/>
      <c r="D21" s="14"/>
      <c r="E21" s="14"/>
    </row>
    <row r="22" ht="22.75" customHeight="1" spans="1:5">
      <c r="A22" s="14"/>
      <c r="B22" s="14"/>
      <c r="C22" s="14"/>
      <c r="D22" s="14"/>
      <c r="E22" s="14"/>
    </row>
    <row r="23" ht="22.75" customHeight="1" spans="1:5">
      <c r="A23" s="15"/>
      <c r="B23" s="16"/>
      <c r="C23" s="16"/>
      <c r="D23" s="16"/>
      <c r="E23" s="16"/>
    </row>
  </sheetData>
  <mergeCells count="1">
    <mergeCell ref="A2:E2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16"/>
  <sheetViews>
    <sheetView workbookViewId="0">
      <selection activeCell="B5" sqref="B5"/>
    </sheetView>
  </sheetViews>
  <sheetFormatPr defaultColWidth="9" defaultRowHeight="13.5" outlineLevelCol="1"/>
  <cols>
    <col min="1" max="2" width="63.25" customWidth="1"/>
  </cols>
  <sheetData>
    <row r="1" ht="20.25" spans="1:2">
      <c r="A1" s="1" t="s">
        <v>285</v>
      </c>
      <c r="B1" s="1"/>
    </row>
    <row r="2" spans="1:1">
      <c r="A2" s="2" t="s">
        <v>286</v>
      </c>
    </row>
    <row r="3" ht="15" customHeight="1" spans="1:2">
      <c r="A3" s="3" t="s">
        <v>39</v>
      </c>
      <c r="B3" s="4" t="s">
        <v>40</v>
      </c>
    </row>
    <row r="4" spans="1:2">
      <c r="A4" s="3"/>
      <c r="B4" s="4"/>
    </row>
    <row r="5" spans="1:2">
      <c r="A5" s="5" t="s">
        <v>287</v>
      </c>
      <c r="B5" s="4">
        <v>1</v>
      </c>
    </row>
    <row r="6" spans="1:2">
      <c r="A6" s="6" t="s">
        <v>288</v>
      </c>
      <c r="B6" s="7"/>
    </row>
    <row r="7" spans="1:2">
      <c r="A7" s="8" t="s">
        <v>289</v>
      </c>
      <c r="B7" s="7"/>
    </row>
    <row r="8" spans="1:2">
      <c r="A8" s="8"/>
      <c r="B8" s="7"/>
    </row>
    <row r="9" spans="1:2">
      <c r="A9" s="8"/>
      <c r="B9" s="7"/>
    </row>
    <row r="10" spans="1:2">
      <c r="A10" s="8"/>
      <c r="B10" s="7"/>
    </row>
    <row r="11" spans="1:2">
      <c r="A11" s="8"/>
      <c r="B11" s="7"/>
    </row>
    <row r="12" spans="1:2">
      <c r="A12" s="8"/>
      <c r="B12" s="7"/>
    </row>
    <row r="13" spans="1:2">
      <c r="A13" s="8"/>
      <c r="B13" s="7"/>
    </row>
    <row r="14" spans="1:2">
      <c r="A14" s="8"/>
      <c r="B14" s="7"/>
    </row>
    <row r="15" spans="1:2">
      <c r="A15" s="8"/>
      <c r="B15" s="7"/>
    </row>
    <row r="16" spans="1:1">
      <c r="A16" s="9" t="s">
        <v>290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F14" sqref="F14"/>
    </sheetView>
  </sheetViews>
  <sheetFormatPr defaultColWidth="10" defaultRowHeight="13.5" outlineLevelCol="2"/>
  <cols>
    <col min="1" max="1" width="5.01666666666667" customWidth="1"/>
    <col min="2" max="2" width="56.3833333333333" customWidth="1"/>
    <col min="3" max="3" width="40.1666666666667" customWidth="1"/>
  </cols>
  <sheetData>
    <row r="1" ht="35.4" customHeight="1" spans="1:2">
      <c r="A1" s="10"/>
      <c r="B1" s="10"/>
    </row>
    <row r="2" ht="39.15" customHeight="1" spans="1:3">
      <c r="A2" s="10"/>
      <c r="B2" s="106" t="s">
        <v>13</v>
      </c>
      <c r="C2" s="106"/>
    </row>
    <row r="3" ht="29.35" customHeight="1" spans="1:3">
      <c r="A3" s="107"/>
      <c r="B3" s="108" t="s">
        <v>14</v>
      </c>
      <c r="C3" s="108" t="s">
        <v>15</v>
      </c>
    </row>
    <row r="4" ht="28.45" customHeight="1" spans="1:3">
      <c r="A4" s="97"/>
      <c r="B4" s="109" t="s">
        <v>16</v>
      </c>
      <c r="C4" s="36" t="s">
        <v>17</v>
      </c>
    </row>
    <row r="5" ht="28.45" customHeight="1" spans="1:3">
      <c r="A5" s="97"/>
      <c r="B5" s="109" t="s">
        <v>18</v>
      </c>
      <c r="C5" s="36" t="s">
        <v>19</v>
      </c>
    </row>
    <row r="6" ht="28.45" customHeight="1" spans="1:3">
      <c r="A6" s="97"/>
      <c r="B6" s="109" t="s">
        <v>20</v>
      </c>
      <c r="C6" s="36" t="s">
        <v>21</v>
      </c>
    </row>
    <row r="7" ht="28.45" customHeight="1" spans="1:3">
      <c r="A7" s="97"/>
      <c r="B7" s="109" t="s">
        <v>22</v>
      </c>
      <c r="C7" s="36"/>
    </row>
    <row r="8" ht="28.45" customHeight="1" spans="1:3">
      <c r="A8" s="97"/>
      <c r="B8" s="109" t="s">
        <v>23</v>
      </c>
      <c r="C8" s="36" t="s">
        <v>24</v>
      </c>
    </row>
    <row r="9" ht="28.45" customHeight="1" spans="1:3">
      <c r="A9" s="97"/>
      <c r="B9" s="109" t="s">
        <v>25</v>
      </c>
      <c r="C9" s="36" t="s">
        <v>26</v>
      </c>
    </row>
    <row r="10" ht="28.45" customHeight="1" spans="1:3">
      <c r="A10" s="97"/>
      <c r="B10" s="109" t="s">
        <v>27</v>
      </c>
      <c r="C10" s="36" t="s">
        <v>28</v>
      </c>
    </row>
    <row r="11" ht="28.45" customHeight="1" spans="1:3">
      <c r="A11" s="97"/>
      <c r="B11" s="109" t="s">
        <v>29</v>
      </c>
      <c r="C11" s="36" t="s">
        <v>30</v>
      </c>
    </row>
    <row r="12" ht="28.45" customHeight="1" spans="1:3">
      <c r="A12" s="97"/>
      <c r="B12" s="109" t="s">
        <v>31</v>
      </c>
      <c r="C12" s="36"/>
    </row>
    <row r="13" ht="28.45" customHeight="1" spans="1:3">
      <c r="A13" s="10"/>
      <c r="B13" s="109" t="s">
        <v>32</v>
      </c>
      <c r="C13" s="36"/>
    </row>
    <row r="14" ht="28.45" customHeight="1" spans="1:3">
      <c r="A14" s="10"/>
      <c r="B14" s="109" t="s">
        <v>33</v>
      </c>
      <c r="C14" s="36" t="s">
        <v>17</v>
      </c>
    </row>
    <row r="15" ht="36" customHeight="1" spans="2:3">
      <c r="B15" s="109" t="s">
        <v>34</v>
      </c>
      <c r="C15" s="37"/>
    </row>
  </sheetData>
  <mergeCells count="1">
    <mergeCell ref="B2:C2"/>
  </mergeCells>
  <pageMargins left="0.75" right="0.75" top="0.270000010728836" bottom="0.270000010728836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2"/>
  <sheetViews>
    <sheetView topLeftCell="A20" workbookViewId="0">
      <selection activeCell="D39" sqref="D39:D42"/>
    </sheetView>
  </sheetViews>
  <sheetFormatPr defaultColWidth="10" defaultRowHeight="13.5" outlineLevelCol="3"/>
  <cols>
    <col min="1" max="1" width="41.9333333333333" customWidth="1"/>
    <col min="2" max="2" width="16.6916666666667" customWidth="1"/>
    <col min="3" max="3" width="36.6416666666667" customWidth="1"/>
    <col min="4" max="4" width="14.5583333333333" customWidth="1"/>
  </cols>
  <sheetData>
    <row r="1" ht="14.3" customHeight="1" spans="1:4">
      <c r="A1" s="10"/>
      <c r="B1" s="10"/>
      <c r="C1" s="10"/>
      <c r="D1" s="10"/>
    </row>
    <row r="2" ht="39.85" customHeight="1" spans="1:4">
      <c r="A2" s="11" t="s">
        <v>35</v>
      </c>
      <c r="B2" s="11"/>
      <c r="C2" s="11"/>
      <c r="D2" s="11"/>
    </row>
    <row r="3" ht="22.75" customHeight="1" spans="1:4">
      <c r="A3" s="97"/>
      <c r="B3" s="97"/>
      <c r="C3" s="97"/>
      <c r="D3" s="98" t="s">
        <v>36</v>
      </c>
    </row>
    <row r="4" ht="22.75" customHeight="1" spans="1:4">
      <c r="A4" s="69" t="s">
        <v>37</v>
      </c>
      <c r="B4" s="69"/>
      <c r="C4" s="69" t="s">
        <v>38</v>
      </c>
      <c r="D4" s="69"/>
    </row>
    <row r="5" ht="22.75" customHeight="1" spans="1:4">
      <c r="A5" s="69" t="s">
        <v>39</v>
      </c>
      <c r="B5" s="69" t="s">
        <v>40</v>
      </c>
      <c r="C5" s="69" t="s">
        <v>39</v>
      </c>
      <c r="D5" s="69" t="s">
        <v>40</v>
      </c>
    </row>
    <row r="6" ht="22.75" customHeight="1" spans="1:4">
      <c r="A6" s="99" t="s">
        <v>41</v>
      </c>
      <c r="B6" s="79">
        <v>20861863.4</v>
      </c>
      <c r="C6" s="99" t="s">
        <v>42</v>
      </c>
      <c r="D6" s="78"/>
    </row>
    <row r="7" ht="22.75" customHeight="1" spans="1:4">
      <c r="A7" s="99" t="s">
        <v>43</v>
      </c>
      <c r="B7" s="79"/>
      <c r="C7" s="99" t="s">
        <v>44</v>
      </c>
      <c r="D7" s="100"/>
    </row>
    <row r="8" ht="22.75" customHeight="1" spans="1:4">
      <c r="A8" s="99" t="s">
        <v>45</v>
      </c>
      <c r="B8" s="79"/>
      <c r="C8" s="99" t="s">
        <v>46</v>
      </c>
      <c r="D8" s="100"/>
    </row>
    <row r="9" ht="22.75" customHeight="1" spans="1:4">
      <c r="A9" s="99" t="s">
        <v>47</v>
      </c>
      <c r="B9" s="79"/>
      <c r="C9" s="99" t="s">
        <v>48</v>
      </c>
      <c r="D9" s="100">
        <v>17761096.92</v>
      </c>
    </row>
    <row r="10" ht="22.75" customHeight="1" spans="1:4">
      <c r="A10" s="99" t="s">
        <v>49</v>
      </c>
      <c r="B10" s="79"/>
      <c r="C10" s="99" t="s">
        <v>50</v>
      </c>
      <c r="D10" s="100"/>
    </row>
    <row r="11" ht="22.75" customHeight="1" spans="1:4">
      <c r="A11" s="99" t="s">
        <v>51</v>
      </c>
      <c r="B11" s="79"/>
      <c r="C11" s="99" t="s">
        <v>52</v>
      </c>
      <c r="D11" s="100"/>
    </row>
    <row r="12" ht="22.75" customHeight="1" spans="1:4">
      <c r="A12" s="99" t="s">
        <v>53</v>
      </c>
      <c r="B12" s="79"/>
      <c r="C12" s="99" t="s">
        <v>54</v>
      </c>
      <c r="D12" s="100"/>
    </row>
    <row r="13" ht="22.75" customHeight="1" spans="1:4">
      <c r="A13" s="99" t="s">
        <v>55</v>
      </c>
      <c r="B13" s="79"/>
      <c r="C13" s="99" t="s">
        <v>56</v>
      </c>
      <c r="D13" s="100">
        <v>2190657.15</v>
      </c>
    </row>
    <row r="14" ht="22.75" customHeight="1" spans="1:4">
      <c r="A14" s="99" t="s">
        <v>57</v>
      </c>
      <c r="B14" s="79"/>
      <c r="C14" s="99" t="s">
        <v>58</v>
      </c>
      <c r="D14" s="100"/>
    </row>
    <row r="15" ht="22.75" customHeight="1" spans="1:4">
      <c r="A15" s="99"/>
      <c r="B15" s="101"/>
      <c r="C15" s="99" t="s">
        <v>59</v>
      </c>
      <c r="D15" s="100">
        <v>910109.33</v>
      </c>
    </row>
    <row r="16" ht="22.75" customHeight="1" spans="1:4">
      <c r="A16" s="99"/>
      <c r="B16" s="101"/>
      <c r="C16" s="99" t="s">
        <v>60</v>
      </c>
      <c r="D16" s="102"/>
    </row>
    <row r="17" ht="22.75" customHeight="1" spans="1:4">
      <c r="A17" s="99"/>
      <c r="B17" s="101"/>
      <c r="C17" s="99" t="s">
        <v>61</v>
      </c>
      <c r="D17" s="102"/>
    </row>
    <row r="18" ht="22.75" customHeight="1" spans="1:4">
      <c r="A18" s="99"/>
      <c r="B18" s="101"/>
      <c r="C18" s="99" t="s">
        <v>62</v>
      </c>
      <c r="D18" s="102"/>
    </row>
    <row r="19" ht="22.75" customHeight="1" spans="1:4">
      <c r="A19" s="99"/>
      <c r="B19" s="101"/>
      <c r="C19" s="99" t="s">
        <v>63</v>
      </c>
      <c r="D19" s="102"/>
    </row>
    <row r="20" ht="22.75" customHeight="1" spans="1:4">
      <c r="A20" s="103"/>
      <c r="B20" s="104"/>
      <c r="C20" s="99" t="s">
        <v>64</v>
      </c>
      <c r="D20" s="102"/>
    </row>
    <row r="21" ht="22.75" customHeight="1" spans="1:4">
      <c r="A21" s="103"/>
      <c r="B21" s="104"/>
      <c r="C21" s="99" t="s">
        <v>65</v>
      </c>
      <c r="D21" s="102"/>
    </row>
    <row r="22" ht="22.75" customHeight="1" spans="1:4">
      <c r="A22" s="103"/>
      <c r="B22" s="104"/>
      <c r="C22" s="99" t="s">
        <v>66</v>
      </c>
      <c r="D22" s="102"/>
    </row>
    <row r="23" ht="22.75" customHeight="1" spans="1:4">
      <c r="A23" s="103"/>
      <c r="B23" s="104"/>
      <c r="C23" s="99" t="s">
        <v>67</v>
      </c>
      <c r="D23" s="102"/>
    </row>
    <row r="24" ht="22.75" customHeight="1" spans="1:4">
      <c r="A24" s="103"/>
      <c r="B24" s="104"/>
      <c r="C24" s="99" t="s">
        <v>68</v>
      </c>
      <c r="D24" s="102"/>
    </row>
    <row r="25" ht="22.75" customHeight="1" spans="1:4">
      <c r="A25" s="99"/>
      <c r="B25" s="101"/>
      <c r="C25" s="99" t="s">
        <v>69</v>
      </c>
      <c r="D25" s="102"/>
    </row>
    <row r="26" ht="22.75" customHeight="1" spans="1:4">
      <c r="A26" s="99"/>
      <c r="B26" s="101"/>
      <c r="C26" s="99" t="s">
        <v>70</v>
      </c>
      <c r="D26" s="102"/>
    </row>
    <row r="27" ht="22.75" customHeight="1" spans="1:4">
      <c r="A27" s="99"/>
      <c r="B27" s="101"/>
      <c r="C27" s="99" t="s">
        <v>71</v>
      </c>
      <c r="D27" s="102"/>
    </row>
    <row r="28" ht="22.75" customHeight="1" spans="1:4">
      <c r="A28" s="103"/>
      <c r="B28" s="104"/>
      <c r="C28" s="99" t="s">
        <v>72</v>
      </c>
      <c r="D28" s="102"/>
    </row>
    <row r="29" ht="22.75" customHeight="1" spans="1:4">
      <c r="A29" s="103"/>
      <c r="B29" s="104"/>
      <c r="C29" s="99" t="s">
        <v>73</v>
      </c>
      <c r="D29" s="102"/>
    </row>
    <row r="30" ht="22.75" customHeight="1" spans="1:4">
      <c r="A30" s="103"/>
      <c r="B30" s="104"/>
      <c r="C30" s="99" t="s">
        <v>74</v>
      </c>
      <c r="D30" s="102"/>
    </row>
    <row r="31" ht="22.75" customHeight="1" spans="1:4">
      <c r="A31" s="103"/>
      <c r="B31" s="104"/>
      <c r="C31" s="99" t="s">
        <v>75</v>
      </c>
      <c r="D31" s="102"/>
    </row>
    <row r="32" ht="22.75" customHeight="1" spans="1:4">
      <c r="A32" s="103"/>
      <c r="B32" s="104"/>
      <c r="C32" s="99" t="s">
        <v>76</v>
      </c>
      <c r="D32" s="102"/>
    </row>
    <row r="33" ht="22.75" customHeight="1" spans="1:4">
      <c r="A33" s="99"/>
      <c r="B33" s="105"/>
      <c r="C33" s="99" t="s">
        <v>77</v>
      </c>
      <c r="D33" s="102"/>
    </row>
    <row r="34" ht="22.75" customHeight="1" spans="1:4">
      <c r="A34" s="99"/>
      <c r="B34" s="105"/>
      <c r="C34" s="99" t="s">
        <v>78</v>
      </c>
      <c r="D34" s="102"/>
    </row>
    <row r="35" ht="22.75" customHeight="1" spans="1:4">
      <c r="A35" s="99"/>
      <c r="B35" s="105"/>
      <c r="C35" s="99" t="s">
        <v>79</v>
      </c>
      <c r="D35" s="102"/>
    </row>
    <row r="36" ht="22.75" customHeight="1" spans="1:4">
      <c r="A36" s="99"/>
      <c r="B36" s="105"/>
      <c r="C36" s="99"/>
      <c r="D36" s="105"/>
    </row>
    <row r="37" ht="22.75" customHeight="1" spans="1:4">
      <c r="A37" s="99"/>
      <c r="B37" s="105"/>
      <c r="C37" s="99"/>
      <c r="D37" s="105"/>
    </row>
    <row r="38" ht="22.75" customHeight="1" spans="1:4">
      <c r="A38" s="99"/>
      <c r="B38" s="105"/>
      <c r="C38" s="99"/>
      <c r="D38" s="105"/>
    </row>
    <row r="39" ht="22.75" customHeight="1" spans="1:4">
      <c r="A39" s="103" t="s">
        <v>80</v>
      </c>
      <c r="B39" s="70">
        <f>SUM(B6:B14)</f>
        <v>20861863.4</v>
      </c>
      <c r="C39" s="103" t="s">
        <v>81</v>
      </c>
      <c r="D39" s="70">
        <f>SUM(D6:D38)</f>
        <v>20861863.4</v>
      </c>
    </row>
    <row r="40" ht="22.75" customHeight="1" spans="1:4">
      <c r="A40" s="103" t="s">
        <v>82</v>
      </c>
      <c r="B40" s="70"/>
      <c r="C40" s="103" t="s">
        <v>83</v>
      </c>
      <c r="D40" s="70"/>
    </row>
    <row r="41" ht="22.75" customHeight="1" spans="1:4">
      <c r="A41" s="103" t="s">
        <v>84</v>
      </c>
      <c r="B41" s="73"/>
      <c r="C41" s="99"/>
      <c r="D41" s="73"/>
    </row>
    <row r="42" ht="22.75" customHeight="1" spans="1:4">
      <c r="A42" s="103" t="s">
        <v>85</v>
      </c>
      <c r="B42" s="70">
        <f>B39+B40</f>
        <v>20861863.4</v>
      </c>
      <c r="C42" s="103" t="s">
        <v>86</v>
      </c>
      <c r="D42" s="70">
        <f>D39+D40</f>
        <v>20861863.4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scale="8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2"/>
  <sheetViews>
    <sheetView showZeros="0" workbookViewId="0">
      <selection activeCell="B5" sqref="B5:B6"/>
    </sheetView>
  </sheetViews>
  <sheetFormatPr defaultColWidth="7.875" defaultRowHeight="12.75" customHeight="1" outlineLevelCol="2"/>
  <cols>
    <col min="1" max="2" width="53.625" style="18" customWidth="1"/>
    <col min="3" max="3" width="27.375" style="18" customWidth="1"/>
    <col min="4" max="16384" width="7.875" style="17"/>
  </cols>
  <sheetData>
    <row r="1" ht="24.75" customHeight="1" spans="1:1">
      <c r="A1" s="26"/>
    </row>
    <row r="2" ht="24.75" customHeight="1" spans="1:2">
      <c r="A2" s="20" t="s">
        <v>87</v>
      </c>
      <c r="B2" s="20"/>
    </row>
    <row r="3" ht="24.75" customHeight="1" spans="1:2">
      <c r="A3" s="86"/>
      <c r="B3" s="21" t="s">
        <v>36</v>
      </c>
    </row>
    <row r="4" ht="24" customHeight="1" spans="1:2">
      <c r="A4" s="30" t="s">
        <v>39</v>
      </c>
      <c r="B4" s="30" t="s">
        <v>40</v>
      </c>
    </row>
    <row r="5" s="17" customFormat="1" ht="25" customHeight="1" spans="1:3">
      <c r="A5" s="87" t="s">
        <v>88</v>
      </c>
      <c r="B5" s="88">
        <f>B6+B7</f>
        <v>20861863.4</v>
      </c>
      <c r="C5" s="18"/>
    </row>
    <row r="6" s="17" customFormat="1" ht="25" customHeight="1" spans="1:3">
      <c r="A6" s="89" t="s">
        <v>89</v>
      </c>
      <c r="B6" s="90">
        <v>20861863.4</v>
      </c>
      <c r="C6" s="18"/>
    </row>
    <row r="7" s="17" customFormat="1" ht="25" customHeight="1" spans="1:3">
      <c r="A7" s="89" t="s">
        <v>90</v>
      </c>
      <c r="B7" s="91"/>
      <c r="C7" s="18"/>
    </row>
    <row r="8" s="17" customFormat="1" ht="25" customHeight="1" spans="1:3">
      <c r="A8" s="87" t="s">
        <v>91</v>
      </c>
      <c r="B8" s="91">
        <f>B9+B10</f>
        <v>0</v>
      </c>
      <c r="C8" s="18"/>
    </row>
    <row r="9" s="17" customFormat="1" ht="25" customHeight="1" spans="1:3">
      <c r="A9" s="89" t="s">
        <v>89</v>
      </c>
      <c r="B9" s="91"/>
      <c r="C9" s="18"/>
    </row>
    <row r="10" s="17" customFormat="1" ht="25" customHeight="1" spans="1:3">
      <c r="A10" s="89" t="s">
        <v>90</v>
      </c>
      <c r="B10" s="91"/>
      <c r="C10" s="18"/>
    </row>
    <row r="11" s="17" customFormat="1" ht="25" customHeight="1" spans="1:3">
      <c r="A11" s="87" t="s">
        <v>92</v>
      </c>
      <c r="B11" s="91"/>
      <c r="C11" s="18"/>
    </row>
    <row r="12" s="17" customFormat="1" ht="25" customHeight="1" spans="1:3">
      <c r="A12" s="89" t="s">
        <v>89</v>
      </c>
      <c r="B12" s="91"/>
      <c r="C12" s="18"/>
    </row>
    <row r="13" s="17" customFormat="1" ht="25" customHeight="1" spans="1:3">
      <c r="A13" s="89" t="s">
        <v>90</v>
      </c>
      <c r="B13" s="91"/>
      <c r="C13" s="18"/>
    </row>
    <row r="14" s="17" customFormat="1" ht="25" customHeight="1" spans="1:3">
      <c r="A14" s="92" t="s">
        <v>93</v>
      </c>
      <c r="B14" s="91">
        <f>SUM(B15:B17)</f>
        <v>0</v>
      </c>
      <c r="C14" s="18"/>
    </row>
    <row r="15" s="17" customFormat="1" ht="25" customHeight="1" spans="1:3">
      <c r="A15" s="89" t="s">
        <v>94</v>
      </c>
      <c r="B15" s="91"/>
      <c r="C15" s="18"/>
    </row>
    <row r="16" s="17" customFormat="1" ht="25" customHeight="1" spans="1:3">
      <c r="A16" s="89" t="s">
        <v>95</v>
      </c>
      <c r="B16" s="91"/>
      <c r="C16" s="18"/>
    </row>
    <row r="17" s="17" customFormat="1" ht="25" customHeight="1" spans="1:3">
      <c r="A17" s="89" t="s">
        <v>96</v>
      </c>
      <c r="B17" s="91"/>
      <c r="C17" s="18"/>
    </row>
    <row r="18" s="17" customFormat="1" ht="25" customHeight="1" spans="1:3">
      <c r="A18" s="92" t="s">
        <v>97</v>
      </c>
      <c r="B18" s="91"/>
      <c r="C18" s="18"/>
    </row>
    <row r="19" s="17" customFormat="1" ht="25" customHeight="1" spans="1:3">
      <c r="A19" s="92" t="s">
        <v>98</v>
      </c>
      <c r="B19" s="91"/>
      <c r="C19" s="18"/>
    </row>
    <row r="20" s="17" customFormat="1" ht="25" customHeight="1" spans="1:3">
      <c r="A20" s="92" t="s">
        <v>99</v>
      </c>
      <c r="B20" s="91"/>
      <c r="C20" s="18"/>
    </row>
    <row r="21" s="17" customFormat="1" ht="25" customHeight="1" spans="1:3">
      <c r="A21" s="92" t="s">
        <v>100</v>
      </c>
      <c r="B21" s="91"/>
      <c r="C21" s="18"/>
    </row>
    <row r="22" s="17" customFormat="1" ht="25" customHeight="1" spans="1:3">
      <c r="A22" s="92" t="s">
        <v>101</v>
      </c>
      <c r="B22" s="93">
        <f>B23+B26+B29+B30</f>
        <v>0</v>
      </c>
      <c r="C22" s="18"/>
    </row>
    <row r="23" s="17" customFormat="1" ht="25" customHeight="1" spans="1:3">
      <c r="A23" s="89" t="s">
        <v>102</v>
      </c>
      <c r="B23" s="93">
        <f>B24+B25</f>
        <v>0</v>
      </c>
      <c r="C23" s="18"/>
    </row>
    <row r="24" s="17" customFormat="1" ht="25" customHeight="1" spans="1:3">
      <c r="A24" s="89" t="s">
        <v>103</v>
      </c>
      <c r="B24" s="93"/>
      <c r="C24" s="18"/>
    </row>
    <row r="25" s="17" customFormat="1" ht="25" customHeight="1" spans="1:3">
      <c r="A25" s="89" t="s">
        <v>104</v>
      </c>
      <c r="B25" s="93"/>
      <c r="C25" s="18"/>
    </row>
    <row r="26" s="17" customFormat="1" ht="25" customHeight="1" spans="1:3">
      <c r="A26" s="89" t="s">
        <v>105</v>
      </c>
      <c r="B26" s="93">
        <f>B27+B28</f>
        <v>0</v>
      </c>
      <c r="C26" s="18"/>
    </row>
    <row r="27" s="17" customFormat="1" ht="25" customHeight="1" spans="1:3">
      <c r="A27" s="89" t="s">
        <v>106</v>
      </c>
      <c r="B27" s="93"/>
      <c r="C27" s="18"/>
    </row>
    <row r="28" s="17" customFormat="1" ht="25" customHeight="1" spans="1:3">
      <c r="A28" s="89" t="s">
        <v>107</v>
      </c>
      <c r="B28" s="93"/>
      <c r="C28" s="18"/>
    </row>
    <row r="29" s="17" customFormat="1" ht="25" customHeight="1" spans="1:3">
      <c r="A29" s="89" t="s">
        <v>108</v>
      </c>
      <c r="B29" s="93"/>
      <c r="C29" s="18"/>
    </row>
    <row r="30" s="17" customFormat="1" ht="25" customHeight="1" spans="1:3">
      <c r="A30" s="89" t="s">
        <v>109</v>
      </c>
      <c r="B30" s="93"/>
      <c r="C30" s="18"/>
    </row>
    <row r="31" ht="25" customHeight="1" spans="1:2">
      <c r="A31" s="94"/>
      <c r="B31" s="93"/>
    </row>
    <row r="32" s="17" customFormat="1" ht="25" customHeight="1" spans="1:3">
      <c r="A32" s="95" t="s">
        <v>110</v>
      </c>
      <c r="B32" s="96">
        <f>B5+B8+B14+B18+B19+B20+B21+B22</f>
        <v>20861863.4</v>
      </c>
      <c r="C32" s="18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scale="83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3"/>
  <sheetViews>
    <sheetView topLeftCell="A2" workbookViewId="0">
      <selection activeCell="B7" sqref="B7"/>
    </sheetView>
  </sheetViews>
  <sheetFormatPr defaultColWidth="10" defaultRowHeight="13.5" outlineLevelCol="4"/>
  <cols>
    <col min="1" max="1" width="41.25" customWidth="1"/>
    <col min="2" max="2" width="15.0666666666667" customWidth="1"/>
    <col min="3" max="3" width="13.7" customWidth="1"/>
    <col min="4" max="4" width="13.3" customWidth="1"/>
    <col min="5" max="5" width="12.625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111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2" t="s">
        <v>36</v>
      </c>
    </row>
    <row r="4" ht="22.75" customHeight="1" spans="1:5">
      <c r="A4" s="82" t="s">
        <v>112</v>
      </c>
      <c r="B4" s="82" t="s">
        <v>113</v>
      </c>
      <c r="C4" s="82" t="s">
        <v>114</v>
      </c>
      <c r="D4" s="82" t="s">
        <v>115</v>
      </c>
      <c r="E4" s="82" t="s">
        <v>116</v>
      </c>
    </row>
    <row r="5" ht="22.75" customHeight="1" spans="1:5">
      <c r="A5" s="36" t="s">
        <v>117</v>
      </c>
      <c r="B5" s="33">
        <f>C5</f>
        <v>20861863.4</v>
      </c>
      <c r="C5" s="33">
        <f>C6+C9+C14</f>
        <v>20861863.4</v>
      </c>
      <c r="D5" s="66"/>
      <c r="E5" s="66"/>
    </row>
    <row r="6" ht="24" customHeight="1" spans="1:5">
      <c r="A6" s="83" t="s">
        <v>118</v>
      </c>
      <c r="B6" s="33">
        <f t="shared" ref="B6:B16" si="0">C6</f>
        <v>17761096.92</v>
      </c>
      <c r="C6" s="33">
        <f>C7</f>
        <v>17761096.92</v>
      </c>
      <c r="D6" s="66"/>
      <c r="E6" s="66"/>
    </row>
    <row r="7" ht="24" customHeight="1" spans="1:5">
      <c r="A7" s="84" t="s">
        <v>119</v>
      </c>
      <c r="B7" s="68">
        <f t="shared" si="0"/>
        <v>17761096.92</v>
      </c>
      <c r="C7" s="68">
        <f>C8</f>
        <v>17761096.92</v>
      </c>
      <c r="D7" s="66"/>
      <c r="E7" s="66"/>
    </row>
    <row r="8" ht="24" customHeight="1" spans="1:5">
      <c r="A8" s="84" t="s">
        <v>120</v>
      </c>
      <c r="B8" s="68">
        <f t="shared" si="0"/>
        <v>17761096.92</v>
      </c>
      <c r="C8" s="68">
        <v>17761096.92</v>
      </c>
      <c r="D8" s="67"/>
      <c r="E8" s="67"/>
    </row>
    <row r="9" ht="24" customHeight="1" spans="1:5">
      <c r="A9" s="52" t="s">
        <v>121</v>
      </c>
      <c r="B9" s="33">
        <f t="shared" si="0"/>
        <v>2190657.15</v>
      </c>
      <c r="C9" s="33">
        <f>SUM(C10:C13)</f>
        <v>2190657.15</v>
      </c>
      <c r="D9" s="37"/>
      <c r="E9" s="37"/>
    </row>
    <row r="10" ht="24" customHeight="1" spans="1:5">
      <c r="A10" s="84" t="s">
        <v>122</v>
      </c>
      <c r="B10" s="56">
        <f t="shared" si="0"/>
        <v>11250</v>
      </c>
      <c r="C10" s="56">
        <v>11250</v>
      </c>
      <c r="D10" s="37"/>
      <c r="E10" s="37"/>
    </row>
    <row r="11" ht="24" customHeight="1" spans="1:5">
      <c r="A11" s="84" t="s">
        <v>123</v>
      </c>
      <c r="B11" s="56">
        <f t="shared" si="0"/>
        <v>2065125.33</v>
      </c>
      <c r="C11" s="56">
        <v>2065125.33</v>
      </c>
      <c r="D11" s="37"/>
      <c r="E11" s="37"/>
    </row>
    <row r="12" ht="24" customHeight="1" spans="1:5">
      <c r="A12" s="39" t="s">
        <v>124</v>
      </c>
      <c r="B12" s="56">
        <f t="shared" si="0"/>
        <v>14760</v>
      </c>
      <c r="C12" s="56">
        <v>14760</v>
      </c>
      <c r="D12" s="37"/>
      <c r="E12" s="37"/>
    </row>
    <row r="13" ht="24" customHeight="1" spans="1:5">
      <c r="A13" s="39" t="s">
        <v>125</v>
      </c>
      <c r="B13" s="56">
        <f t="shared" si="0"/>
        <v>99521.82</v>
      </c>
      <c r="C13" s="56">
        <v>99521.82</v>
      </c>
      <c r="D13" s="37"/>
      <c r="E13" s="37"/>
    </row>
    <row r="14" ht="24" customHeight="1" spans="1:5">
      <c r="A14" s="52" t="s">
        <v>126</v>
      </c>
      <c r="B14" s="33">
        <f t="shared" si="0"/>
        <v>910109.33</v>
      </c>
      <c r="C14" s="33">
        <f>C15</f>
        <v>910109.33</v>
      </c>
      <c r="D14" s="37"/>
      <c r="E14" s="37"/>
    </row>
    <row r="15" ht="24" customHeight="1" spans="1:5">
      <c r="A15" s="39" t="s">
        <v>127</v>
      </c>
      <c r="B15" s="56">
        <f t="shared" si="0"/>
        <v>910109.33</v>
      </c>
      <c r="C15" s="56">
        <f>C16</f>
        <v>910109.33</v>
      </c>
      <c r="D15" s="37"/>
      <c r="E15" s="37"/>
    </row>
    <row r="16" ht="24" customHeight="1" spans="1:5">
      <c r="A16" s="39" t="s">
        <v>128</v>
      </c>
      <c r="B16" s="56">
        <f t="shared" si="0"/>
        <v>910109.33</v>
      </c>
      <c r="C16" s="56">
        <v>910109.33</v>
      </c>
      <c r="D16" s="37"/>
      <c r="E16" s="37"/>
    </row>
    <row r="17" ht="24" customHeight="1" spans="1:5">
      <c r="A17" s="39"/>
      <c r="B17" s="85"/>
      <c r="C17" s="35"/>
      <c r="D17" s="37"/>
      <c r="E17" s="37"/>
    </row>
    <row r="18" ht="24" customHeight="1" spans="1:5">
      <c r="A18" s="39"/>
      <c r="B18" s="85"/>
      <c r="C18" s="35"/>
      <c r="D18" s="37"/>
      <c r="E18" s="37"/>
    </row>
    <row r="19" ht="24" customHeight="1" spans="1:5">
      <c r="A19" s="39"/>
      <c r="B19" s="85"/>
      <c r="C19" s="35"/>
      <c r="D19" s="37"/>
      <c r="E19" s="37"/>
    </row>
    <row r="20" ht="24" customHeight="1" spans="1:5">
      <c r="A20" s="39"/>
      <c r="B20" s="85"/>
      <c r="C20" s="35"/>
      <c r="D20" s="37"/>
      <c r="E20" s="37"/>
    </row>
    <row r="21" ht="24" customHeight="1" spans="1:5">
      <c r="A21" s="39"/>
      <c r="B21" s="85"/>
      <c r="C21" s="35"/>
      <c r="D21" s="37"/>
      <c r="E21" s="37"/>
    </row>
    <row r="22" ht="24" customHeight="1" spans="1:5">
      <c r="A22" s="39"/>
      <c r="B22" s="85"/>
      <c r="C22" s="35"/>
      <c r="D22" s="37"/>
      <c r="E22" s="37"/>
    </row>
    <row r="23" ht="24" customHeight="1" spans="1:5">
      <c r="A23" s="39"/>
      <c r="B23" s="85"/>
      <c r="C23" s="35"/>
      <c r="D23" s="37"/>
      <c r="E23" s="37"/>
    </row>
    <row r="24" ht="24" customHeight="1" spans="1:5">
      <c r="A24" s="39"/>
      <c r="B24" s="85"/>
      <c r="C24" s="35"/>
      <c r="D24" s="37"/>
      <c r="E24" s="37"/>
    </row>
    <row r="25" ht="24" customHeight="1" spans="1:5">
      <c r="A25" s="39"/>
      <c r="B25" s="85"/>
      <c r="C25" s="35"/>
      <c r="D25" s="37"/>
      <c r="E25" s="37"/>
    </row>
    <row r="26" ht="24" customHeight="1" spans="1:5">
      <c r="A26" s="39"/>
      <c r="B26" s="85"/>
      <c r="C26" s="35"/>
      <c r="D26" s="37"/>
      <c r="E26" s="37"/>
    </row>
    <row r="27" ht="24" customHeight="1" spans="1:5">
      <c r="A27" s="39"/>
      <c r="B27" s="85"/>
      <c r="C27" s="35"/>
      <c r="D27" s="37"/>
      <c r="E27" s="37"/>
    </row>
    <row r="28" ht="24" customHeight="1" spans="1:5">
      <c r="A28" s="39"/>
      <c r="B28" s="85"/>
      <c r="C28" s="35"/>
      <c r="D28" s="37"/>
      <c r="E28" s="37"/>
    </row>
    <row r="29" ht="24" customHeight="1" spans="1:5">
      <c r="A29" s="39"/>
      <c r="B29" s="85"/>
      <c r="C29" s="35"/>
      <c r="D29" s="37"/>
      <c r="E29" s="37"/>
    </row>
    <row r="30" ht="24" customHeight="1" spans="1:5">
      <c r="A30" s="39"/>
      <c r="B30" s="85"/>
      <c r="C30" s="35"/>
      <c r="D30" s="37"/>
      <c r="E30" s="37"/>
    </row>
    <row r="31" ht="24" customHeight="1" spans="1:5">
      <c r="A31" s="39"/>
      <c r="B31" s="85"/>
      <c r="C31" s="35"/>
      <c r="D31" s="37"/>
      <c r="E31" s="37"/>
    </row>
    <row r="32" ht="24" customHeight="1" spans="1:5">
      <c r="A32" s="39"/>
      <c r="B32" s="85"/>
      <c r="C32" s="35"/>
      <c r="D32" s="37"/>
      <c r="E32" s="37"/>
    </row>
    <row r="33" ht="24" customHeight="1" spans="1:5">
      <c r="A33" s="39"/>
      <c r="B33" s="85"/>
      <c r="C33" s="35"/>
      <c r="D33" s="37"/>
      <c r="E33" s="37"/>
    </row>
  </sheetData>
  <mergeCells count="1">
    <mergeCell ref="A2:E2"/>
  </mergeCells>
  <pageMargins left="0.75" right="0.75" top="0.270000010728836" bottom="0.270000010728836" header="0" footer="0"/>
  <pageSetup paperSize="9" scale="91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7"/>
  <sheetViews>
    <sheetView tabSelected="1" topLeftCell="A10" workbookViewId="0">
      <selection activeCell="G14" sqref="G14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6.6416666666667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10"/>
      <c r="B1" s="10"/>
      <c r="C1" s="10"/>
      <c r="D1" s="10"/>
      <c r="E1" s="10"/>
      <c r="F1" s="10"/>
      <c r="G1" s="10"/>
    </row>
    <row r="2" ht="39.85" customHeight="1" spans="1:7">
      <c r="A2" s="11" t="s">
        <v>129</v>
      </c>
      <c r="B2" s="11"/>
      <c r="C2" s="11"/>
      <c r="D2" s="11"/>
      <c r="E2" s="10"/>
      <c r="F2" s="10"/>
      <c r="G2" s="10"/>
    </row>
    <row r="3" ht="22.75" customHeight="1" spans="1:7">
      <c r="A3" s="12"/>
      <c r="B3" s="12"/>
      <c r="C3" s="48" t="s">
        <v>36</v>
      </c>
      <c r="D3" s="48"/>
      <c r="E3" s="12"/>
      <c r="F3" s="12"/>
      <c r="G3" s="12"/>
    </row>
    <row r="4" ht="22.75" customHeight="1" spans="1:7">
      <c r="A4" s="69" t="s">
        <v>37</v>
      </c>
      <c r="B4" s="69"/>
      <c r="C4" s="69" t="s">
        <v>38</v>
      </c>
      <c r="D4" s="69"/>
      <c r="E4" s="12"/>
      <c r="F4" s="12"/>
      <c r="G4" s="12"/>
    </row>
    <row r="5" ht="22.75" customHeight="1" spans="1:7">
      <c r="A5" s="69" t="s">
        <v>39</v>
      </c>
      <c r="B5" s="69" t="s">
        <v>40</v>
      </c>
      <c r="C5" s="69" t="s">
        <v>39</v>
      </c>
      <c r="D5" s="69" t="s">
        <v>117</v>
      </c>
      <c r="E5" s="12"/>
      <c r="F5" s="12"/>
      <c r="G5" s="12"/>
    </row>
    <row r="6" ht="22.75" customHeight="1" spans="1:7">
      <c r="A6" s="15" t="s">
        <v>130</v>
      </c>
      <c r="B6" s="78">
        <f>SUM(B7:B9)</f>
        <v>20861863.4</v>
      </c>
      <c r="C6" s="15" t="s">
        <v>131</v>
      </c>
      <c r="D6" s="78">
        <f>D10+D14+D16</f>
        <v>20861863.4</v>
      </c>
      <c r="E6" s="12"/>
      <c r="F6" s="12"/>
      <c r="G6" s="12"/>
    </row>
    <row r="7" ht="22.75" customHeight="1" spans="1:7">
      <c r="A7" s="15" t="s">
        <v>132</v>
      </c>
      <c r="B7" s="78">
        <v>20861863.4</v>
      </c>
      <c r="C7" s="15" t="s">
        <v>133</v>
      </c>
      <c r="D7" s="78"/>
      <c r="E7" s="12"/>
      <c r="F7" s="12"/>
      <c r="G7" s="12"/>
    </row>
    <row r="8" ht="22.75" customHeight="1" spans="1:7">
      <c r="A8" s="15" t="s">
        <v>134</v>
      </c>
      <c r="B8" s="79"/>
      <c r="C8" s="15" t="s">
        <v>135</v>
      </c>
      <c r="D8" s="78"/>
      <c r="E8" s="12"/>
      <c r="F8" s="12"/>
      <c r="G8" s="12"/>
    </row>
    <row r="9" ht="22.75" customHeight="1" spans="1:7">
      <c r="A9" s="15" t="s">
        <v>136</v>
      </c>
      <c r="B9" s="79"/>
      <c r="C9" s="15" t="s">
        <v>137</v>
      </c>
      <c r="D9" s="78"/>
      <c r="E9" s="12"/>
      <c r="F9" s="12"/>
      <c r="G9" s="12"/>
    </row>
    <row r="10" ht="22.75" customHeight="1" spans="1:7">
      <c r="A10" s="15"/>
      <c r="B10" s="80"/>
      <c r="C10" s="15" t="s">
        <v>138</v>
      </c>
      <c r="D10" s="78">
        <f>表1!D9</f>
        <v>17761096.92</v>
      </c>
      <c r="E10" s="12"/>
      <c r="F10" s="12"/>
      <c r="G10" s="12"/>
    </row>
    <row r="11" ht="22.75" customHeight="1" spans="1:7">
      <c r="A11" s="15"/>
      <c r="B11" s="80"/>
      <c r="C11" s="15" t="s">
        <v>139</v>
      </c>
      <c r="D11" s="78"/>
      <c r="E11" s="12"/>
      <c r="F11" s="12"/>
      <c r="G11" s="12"/>
    </row>
    <row r="12" ht="22.75" customHeight="1" spans="1:7">
      <c r="A12" s="15"/>
      <c r="B12" s="80"/>
      <c r="C12" s="15" t="s">
        <v>140</v>
      </c>
      <c r="D12" s="78"/>
      <c r="E12" s="12"/>
      <c r="F12" s="12"/>
      <c r="G12" s="12"/>
    </row>
    <row r="13" ht="22.75" customHeight="1" spans="1:7">
      <c r="A13" s="44"/>
      <c r="B13" s="71"/>
      <c r="C13" s="15" t="s">
        <v>141</v>
      </c>
      <c r="D13" s="78"/>
      <c r="E13" s="12"/>
      <c r="F13" s="12"/>
      <c r="G13" s="12"/>
    </row>
    <row r="14" ht="22.75" customHeight="1" spans="1:7">
      <c r="A14" s="15"/>
      <c r="B14" s="80"/>
      <c r="C14" s="15" t="s">
        <v>142</v>
      </c>
      <c r="D14" s="78">
        <f>表1!D13</f>
        <v>2190657.15</v>
      </c>
      <c r="E14" s="12"/>
      <c r="F14" s="12"/>
      <c r="G14" s="47"/>
    </row>
    <row r="15" ht="22.75" customHeight="1" spans="1:7">
      <c r="A15" s="15"/>
      <c r="B15" s="80"/>
      <c r="C15" s="15" t="s">
        <v>143</v>
      </c>
      <c r="D15" s="78"/>
      <c r="E15" s="12"/>
      <c r="F15" s="12"/>
      <c r="G15" s="12"/>
    </row>
    <row r="16" ht="22.75" customHeight="1" spans="1:7">
      <c r="A16" s="15"/>
      <c r="B16" s="80"/>
      <c r="C16" s="15" t="s">
        <v>144</v>
      </c>
      <c r="D16" s="78">
        <f>表1!D15</f>
        <v>910109.33</v>
      </c>
      <c r="E16" s="12"/>
      <c r="F16" s="12"/>
      <c r="G16" s="12"/>
    </row>
    <row r="17" ht="22.75" customHeight="1" spans="1:7">
      <c r="A17" s="15"/>
      <c r="B17" s="80"/>
      <c r="C17" s="15" t="s">
        <v>145</v>
      </c>
      <c r="D17" s="78"/>
      <c r="E17" s="12"/>
      <c r="F17" s="12"/>
      <c r="G17" s="12"/>
    </row>
    <row r="18" ht="22.75" customHeight="1" spans="1:7">
      <c r="A18" s="15"/>
      <c r="B18" s="80"/>
      <c r="C18" s="15" t="s">
        <v>146</v>
      </c>
      <c r="D18" s="78"/>
      <c r="E18" s="12"/>
      <c r="F18" s="12"/>
      <c r="G18" s="12"/>
    </row>
    <row r="19" ht="22.75" customHeight="1" spans="1:7">
      <c r="A19" s="15"/>
      <c r="B19" s="14"/>
      <c r="C19" s="15" t="s">
        <v>147</v>
      </c>
      <c r="D19" s="78"/>
      <c r="E19" s="12"/>
      <c r="F19" s="12"/>
      <c r="G19" s="12"/>
    </row>
    <row r="20" ht="22.75" customHeight="1" spans="1:7">
      <c r="A20" s="15"/>
      <c r="B20" s="14"/>
      <c r="C20" s="15" t="s">
        <v>148</v>
      </c>
      <c r="D20" s="78"/>
      <c r="E20" s="12"/>
      <c r="F20" s="12"/>
      <c r="G20" s="12"/>
    </row>
    <row r="21" ht="22.75" customHeight="1" spans="1:7">
      <c r="A21" s="15"/>
      <c r="B21" s="14"/>
      <c r="C21" s="15" t="s">
        <v>149</v>
      </c>
      <c r="D21" s="78"/>
      <c r="E21" s="12"/>
      <c r="F21" s="12"/>
      <c r="G21" s="12"/>
    </row>
    <row r="22" ht="22.75" customHeight="1" spans="1:7">
      <c r="A22" s="15"/>
      <c r="B22" s="14"/>
      <c r="C22" s="15" t="s">
        <v>150</v>
      </c>
      <c r="D22" s="78"/>
      <c r="E22" s="12"/>
      <c r="F22" s="12"/>
      <c r="G22" s="12"/>
    </row>
    <row r="23" ht="22.75" customHeight="1" spans="1:7">
      <c r="A23" s="15"/>
      <c r="B23" s="14"/>
      <c r="C23" s="15" t="s">
        <v>151</v>
      </c>
      <c r="D23" s="78"/>
      <c r="E23" s="12"/>
      <c r="F23" s="12"/>
      <c r="G23" s="12"/>
    </row>
    <row r="24" ht="22.75" customHeight="1" spans="1:7">
      <c r="A24" s="15"/>
      <c r="B24" s="14"/>
      <c r="C24" s="15" t="s">
        <v>152</v>
      </c>
      <c r="D24" s="78"/>
      <c r="E24" s="12"/>
      <c r="F24" s="12"/>
      <c r="G24" s="12"/>
    </row>
    <row r="25" ht="22.75" customHeight="1" spans="1:7">
      <c r="A25" s="15"/>
      <c r="B25" s="14"/>
      <c r="C25" s="15" t="s">
        <v>153</v>
      </c>
      <c r="D25" s="78"/>
      <c r="E25" s="12"/>
      <c r="F25" s="12"/>
      <c r="G25" s="12"/>
    </row>
    <row r="26" ht="22.75" customHeight="1" spans="1:7">
      <c r="A26" s="15"/>
      <c r="B26" s="14"/>
      <c r="C26" s="15" t="s">
        <v>154</v>
      </c>
      <c r="D26" s="78"/>
      <c r="E26" s="12"/>
      <c r="F26" s="12"/>
      <c r="G26" s="12"/>
    </row>
    <row r="27" ht="22.75" customHeight="1" spans="1:7">
      <c r="A27" s="15"/>
      <c r="B27" s="14"/>
      <c r="C27" s="15" t="s">
        <v>155</v>
      </c>
      <c r="D27" s="78"/>
      <c r="E27" s="12"/>
      <c r="F27" s="12"/>
      <c r="G27" s="12"/>
    </row>
    <row r="28" ht="22.75" customHeight="1" spans="1:7">
      <c r="A28" s="15"/>
      <c r="B28" s="14"/>
      <c r="C28" s="15" t="s">
        <v>156</v>
      </c>
      <c r="D28" s="78"/>
      <c r="E28" s="12"/>
      <c r="F28" s="12"/>
      <c r="G28" s="12"/>
    </row>
    <row r="29" ht="22.75" customHeight="1" spans="1:7">
      <c r="A29" s="15"/>
      <c r="B29" s="14"/>
      <c r="C29" s="15" t="s">
        <v>157</v>
      </c>
      <c r="D29" s="78"/>
      <c r="E29" s="12"/>
      <c r="F29" s="12"/>
      <c r="G29" s="12"/>
    </row>
    <row r="30" ht="22.75" customHeight="1" spans="1:7">
      <c r="A30" s="15"/>
      <c r="B30" s="14"/>
      <c r="C30" s="15" t="s">
        <v>158</v>
      </c>
      <c r="D30" s="78"/>
      <c r="E30" s="12"/>
      <c r="F30" s="12"/>
      <c r="G30" s="12"/>
    </row>
    <row r="31" ht="22.75" customHeight="1" spans="1:7">
      <c r="A31" s="15"/>
      <c r="B31" s="14"/>
      <c r="C31" s="15" t="s">
        <v>159</v>
      </c>
      <c r="D31" s="78"/>
      <c r="E31" s="12"/>
      <c r="F31" s="12"/>
      <c r="G31" s="12"/>
    </row>
    <row r="32" ht="22.75" customHeight="1" spans="1:7">
      <c r="A32" s="15"/>
      <c r="B32" s="14"/>
      <c r="C32" s="15" t="s">
        <v>160</v>
      </c>
      <c r="D32" s="78"/>
      <c r="E32" s="12"/>
      <c r="F32" s="12"/>
      <c r="G32" s="12"/>
    </row>
    <row r="33" ht="22.75" customHeight="1" spans="1:7">
      <c r="A33" s="15"/>
      <c r="B33" s="14"/>
      <c r="C33" s="15" t="s">
        <v>161</v>
      </c>
      <c r="D33" s="78"/>
      <c r="E33" s="12"/>
      <c r="F33" s="12"/>
      <c r="G33" s="12"/>
    </row>
    <row r="34" ht="22.75" customHeight="1" spans="1:7">
      <c r="A34" s="15"/>
      <c r="B34" s="14"/>
      <c r="C34" s="15" t="s">
        <v>162</v>
      </c>
      <c r="D34" s="78"/>
      <c r="E34" s="12"/>
      <c r="F34" s="12"/>
      <c r="G34" s="12"/>
    </row>
    <row r="35" ht="22.75" customHeight="1" spans="1:7">
      <c r="A35" s="15"/>
      <c r="B35" s="14"/>
      <c r="C35" s="15" t="s">
        <v>163</v>
      </c>
      <c r="D35" s="78"/>
      <c r="E35" s="12"/>
      <c r="F35" s="12"/>
      <c r="G35" s="12"/>
    </row>
    <row r="36" ht="22.75" customHeight="1" spans="1:7">
      <c r="A36" s="15"/>
      <c r="B36" s="14"/>
      <c r="C36" s="15" t="s">
        <v>164</v>
      </c>
      <c r="D36" s="78"/>
      <c r="E36" s="12"/>
      <c r="F36" s="12"/>
      <c r="G36" s="12"/>
    </row>
    <row r="37" ht="22.75" customHeight="1" spans="1:7">
      <c r="A37" s="69" t="s">
        <v>165</v>
      </c>
      <c r="B37" s="81">
        <f>B6</f>
        <v>20861863.4</v>
      </c>
      <c r="C37" s="69" t="s">
        <v>166</v>
      </c>
      <c r="D37" s="81">
        <f>D6</f>
        <v>20861863.4</v>
      </c>
      <c r="E37" s="47"/>
      <c r="F37" s="12"/>
      <c r="G37" s="12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scale="93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1"/>
  <sheetViews>
    <sheetView topLeftCell="A12" workbookViewId="0">
      <selection activeCell="B6" sqref="B6:D7"/>
    </sheetView>
  </sheetViews>
  <sheetFormatPr defaultColWidth="10" defaultRowHeight="13.5"/>
  <cols>
    <col min="1" max="1" width="34.875" customWidth="1"/>
    <col min="2" max="2" width="18.05" customWidth="1"/>
    <col min="3" max="3" width="14.925" customWidth="1"/>
    <col min="4" max="4" width="13.375" customWidth="1"/>
    <col min="5" max="5" width="15.2" customWidth="1"/>
    <col min="6" max="6" width="15.0666666666667" customWidth="1"/>
    <col min="7" max="7" width="18.05" customWidth="1"/>
    <col min="8" max="9" width="15.4666666666667" customWidth="1"/>
    <col min="10" max="11" width="15.741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1" t="s">
        <v>167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2"/>
      <c r="B3" s="12"/>
      <c r="C3" s="12"/>
      <c r="D3" s="12"/>
      <c r="E3" s="12"/>
      <c r="F3" s="12"/>
      <c r="G3" s="12"/>
      <c r="H3" s="12"/>
      <c r="I3" s="12"/>
      <c r="J3" s="48" t="s">
        <v>36</v>
      </c>
      <c r="K3" s="48"/>
    </row>
    <row r="4" ht="22.75" customHeight="1" spans="1:11">
      <c r="A4" s="69" t="s">
        <v>168</v>
      </c>
      <c r="B4" s="69" t="s">
        <v>117</v>
      </c>
      <c r="C4" s="69" t="s">
        <v>169</v>
      </c>
      <c r="D4" s="69"/>
      <c r="E4" s="69"/>
      <c r="F4" s="69" t="s">
        <v>170</v>
      </c>
      <c r="G4" s="69"/>
      <c r="H4" s="69"/>
      <c r="I4" s="69" t="s">
        <v>171</v>
      </c>
      <c r="J4" s="69"/>
      <c r="K4" s="69"/>
    </row>
    <row r="5" ht="22.75" customHeight="1" spans="1:11">
      <c r="A5" s="69"/>
      <c r="B5" s="69"/>
      <c r="C5" s="14" t="s">
        <v>117</v>
      </c>
      <c r="D5" s="14" t="s">
        <v>114</v>
      </c>
      <c r="E5" s="14" t="s">
        <v>115</v>
      </c>
      <c r="F5" s="14" t="s">
        <v>117</v>
      </c>
      <c r="G5" s="14" t="s">
        <v>114</v>
      </c>
      <c r="H5" s="14" t="s">
        <v>115</v>
      </c>
      <c r="I5" s="14" t="s">
        <v>117</v>
      </c>
      <c r="J5" s="14" t="s">
        <v>114</v>
      </c>
      <c r="K5" s="14" t="s">
        <v>115</v>
      </c>
    </row>
    <row r="6" ht="22.75" customHeight="1" spans="1:11">
      <c r="A6" s="69" t="s">
        <v>117</v>
      </c>
      <c r="B6" s="70">
        <f>D6</f>
        <v>20861863.4</v>
      </c>
      <c r="C6" s="70">
        <f>D6</f>
        <v>20861863.4</v>
      </c>
      <c r="D6" s="70">
        <f>D7</f>
        <v>20861863.4</v>
      </c>
      <c r="E6" s="71"/>
      <c r="F6" s="72"/>
      <c r="G6" s="72"/>
      <c r="H6" s="72"/>
      <c r="I6" s="72"/>
      <c r="J6" s="72"/>
      <c r="K6" s="72"/>
    </row>
    <row r="7" ht="22.75" customHeight="1" spans="1:11">
      <c r="A7" s="14" t="s">
        <v>2</v>
      </c>
      <c r="B7" s="73">
        <f>C7</f>
        <v>20861863.4</v>
      </c>
      <c r="C7" s="73">
        <f>D7</f>
        <v>20861863.4</v>
      </c>
      <c r="D7" s="73">
        <v>20861863.4</v>
      </c>
      <c r="E7" s="71"/>
      <c r="F7" s="74"/>
      <c r="G7" s="74"/>
      <c r="H7" s="74"/>
      <c r="I7" s="74"/>
      <c r="J7" s="74"/>
      <c r="K7" s="74"/>
    </row>
    <row r="8" ht="22.75" customHeight="1" spans="1:11">
      <c r="A8" s="14"/>
      <c r="B8" s="75"/>
      <c r="C8" s="75"/>
      <c r="D8" s="76"/>
      <c r="E8" s="74"/>
      <c r="F8" s="74"/>
      <c r="G8" s="74"/>
      <c r="H8" s="74"/>
      <c r="I8" s="74"/>
      <c r="J8" s="74"/>
      <c r="K8" s="74"/>
    </row>
    <row r="9" ht="22.75" customHeight="1" spans="1:11">
      <c r="A9" s="14"/>
      <c r="B9" s="75"/>
      <c r="C9" s="75"/>
      <c r="D9" s="76"/>
      <c r="E9" s="74"/>
      <c r="F9" s="74"/>
      <c r="G9" s="74"/>
      <c r="H9" s="74"/>
      <c r="I9" s="74"/>
      <c r="J9" s="74"/>
      <c r="K9" s="74"/>
    </row>
    <row r="10" ht="22.75" customHeight="1" spans="1:11">
      <c r="A10" s="14"/>
      <c r="B10" s="75"/>
      <c r="C10" s="75"/>
      <c r="D10" s="76"/>
      <c r="E10" s="74"/>
      <c r="F10" s="74"/>
      <c r="G10" s="74"/>
      <c r="H10" s="74"/>
      <c r="I10" s="74"/>
      <c r="J10" s="74"/>
      <c r="K10" s="74"/>
    </row>
    <row r="11" ht="22.75" customHeight="1" spans="1:11">
      <c r="A11" s="14"/>
      <c r="B11" s="75"/>
      <c r="C11" s="75"/>
      <c r="D11" s="76"/>
      <c r="E11" s="74"/>
      <c r="F11" s="74"/>
      <c r="G11" s="74"/>
      <c r="H11" s="74"/>
      <c r="I11" s="74"/>
      <c r="J11" s="74"/>
      <c r="K11" s="74"/>
    </row>
    <row r="12" ht="22.75" customHeight="1" spans="1:11">
      <c r="A12" s="14"/>
      <c r="B12" s="75"/>
      <c r="C12" s="75"/>
      <c r="D12" s="76"/>
      <c r="E12" s="74"/>
      <c r="F12" s="74"/>
      <c r="G12" s="74"/>
      <c r="H12" s="74"/>
      <c r="I12" s="74"/>
      <c r="J12" s="74"/>
      <c r="K12" s="74"/>
    </row>
    <row r="13" ht="22.75" customHeight="1" spans="1:11">
      <c r="A13" s="14"/>
      <c r="B13" s="75"/>
      <c r="C13" s="75"/>
      <c r="D13" s="76"/>
      <c r="E13" s="74"/>
      <c r="F13" s="74"/>
      <c r="G13" s="74"/>
      <c r="H13" s="74"/>
      <c r="I13" s="74"/>
      <c r="J13" s="74"/>
      <c r="K13" s="74"/>
    </row>
    <row r="14" ht="22.75" customHeight="1" spans="1:11">
      <c r="A14" s="14"/>
      <c r="B14" s="75"/>
      <c r="C14" s="75"/>
      <c r="D14" s="76"/>
      <c r="E14" s="74"/>
      <c r="F14" s="74"/>
      <c r="G14" s="74"/>
      <c r="H14" s="74"/>
      <c r="I14" s="74"/>
      <c r="J14" s="74"/>
      <c r="K14" s="74"/>
    </row>
    <row r="15" ht="22.75" customHeight="1" spans="1:11">
      <c r="A15" s="14"/>
      <c r="B15" s="75"/>
      <c r="C15" s="75"/>
      <c r="D15" s="76"/>
      <c r="E15" s="74"/>
      <c r="F15" s="74"/>
      <c r="G15" s="74"/>
      <c r="H15" s="74"/>
      <c r="I15" s="74"/>
      <c r="J15" s="74"/>
      <c r="K15" s="74"/>
    </row>
    <row r="16" ht="22.75" customHeight="1" spans="1:11">
      <c r="A16" s="14"/>
      <c r="B16" s="75"/>
      <c r="C16" s="75"/>
      <c r="D16" s="76"/>
      <c r="E16" s="74"/>
      <c r="F16" s="74"/>
      <c r="G16" s="74"/>
      <c r="H16" s="74"/>
      <c r="I16" s="74"/>
      <c r="J16" s="74"/>
      <c r="K16" s="74"/>
    </row>
    <row r="17" ht="22.75" customHeight="1" spans="1:11">
      <c r="A17" s="14"/>
      <c r="B17" s="75"/>
      <c r="C17" s="75"/>
      <c r="D17" s="76"/>
      <c r="E17" s="74"/>
      <c r="F17" s="74"/>
      <c r="G17" s="74"/>
      <c r="H17" s="74"/>
      <c r="I17" s="74"/>
      <c r="J17" s="74"/>
      <c r="K17" s="74"/>
    </row>
    <row r="18" ht="22.75" customHeight="1" spans="1:11">
      <c r="A18" s="14"/>
      <c r="B18" s="75"/>
      <c r="C18" s="75"/>
      <c r="D18" s="76"/>
      <c r="E18" s="74"/>
      <c r="F18" s="74"/>
      <c r="G18" s="74"/>
      <c r="H18" s="74"/>
      <c r="I18" s="74"/>
      <c r="J18" s="74"/>
      <c r="K18" s="74"/>
    </row>
    <row r="19" ht="22.75" customHeight="1" spans="1:11">
      <c r="A19" s="14"/>
      <c r="B19" s="75"/>
      <c r="C19" s="75"/>
      <c r="D19" s="76"/>
      <c r="E19" s="74"/>
      <c r="F19" s="74"/>
      <c r="G19" s="74"/>
      <c r="H19" s="74"/>
      <c r="I19" s="74"/>
      <c r="J19" s="74"/>
      <c r="K19" s="74"/>
    </row>
    <row r="20" ht="22.75" customHeight="1" spans="1:11">
      <c r="A20" s="14"/>
      <c r="B20" s="75"/>
      <c r="C20" s="75"/>
      <c r="D20" s="76"/>
      <c r="E20" s="74"/>
      <c r="F20" s="74"/>
      <c r="G20" s="74"/>
      <c r="H20" s="74"/>
      <c r="I20" s="74"/>
      <c r="J20" s="74"/>
      <c r="K20" s="74"/>
    </row>
    <row r="21" ht="22.75" customHeight="1" spans="1:11">
      <c r="A21" s="14"/>
      <c r="B21" s="75"/>
      <c r="C21" s="75"/>
      <c r="D21" s="76"/>
      <c r="E21" s="74"/>
      <c r="F21" s="74"/>
      <c r="G21" s="74"/>
      <c r="H21" s="74"/>
      <c r="I21" s="74"/>
      <c r="J21" s="74"/>
      <c r="K21" s="74"/>
    </row>
    <row r="22" ht="22.75" customHeight="1" spans="1:11">
      <c r="A22" s="14"/>
      <c r="B22" s="75"/>
      <c r="C22" s="75"/>
      <c r="D22" s="76"/>
      <c r="E22" s="74"/>
      <c r="F22" s="74"/>
      <c r="G22" s="74"/>
      <c r="H22" s="74"/>
      <c r="I22" s="74"/>
      <c r="J22" s="74"/>
      <c r="K22" s="74"/>
    </row>
    <row r="23" ht="22.75" customHeight="1" spans="1:11">
      <c r="A23" s="14"/>
      <c r="B23" s="75"/>
      <c r="C23" s="75"/>
      <c r="D23" s="76"/>
      <c r="E23" s="74"/>
      <c r="F23" s="74"/>
      <c r="G23" s="74"/>
      <c r="H23" s="74"/>
      <c r="I23" s="74"/>
      <c r="J23" s="74"/>
      <c r="K23" s="74"/>
    </row>
    <row r="24" ht="22.75" customHeight="1" spans="1:11">
      <c r="A24" s="14"/>
      <c r="B24" s="75"/>
      <c r="C24" s="75"/>
      <c r="D24" s="76"/>
      <c r="E24" s="74"/>
      <c r="F24" s="74"/>
      <c r="G24" s="74"/>
      <c r="H24" s="74"/>
      <c r="I24" s="74"/>
      <c r="J24" s="74"/>
      <c r="K24" s="74"/>
    </row>
    <row r="25" ht="22.75" customHeight="1" spans="1:11">
      <c r="A25" s="14"/>
      <c r="B25" s="75"/>
      <c r="C25" s="75"/>
      <c r="D25" s="76"/>
      <c r="E25" s="74"/>
      <c r="F25" s="74"/>
      <c r="G25" s="74"/>
      <c r="H25" s="74"/>
      <c r="I25" s="74"/>
      <c r="J25" s="74"/>
      <c r="K25" s="74"/>
    </row>
    <row r="26" ht="22.75" customHeight="1" spans="1:11">
      <c r="A26" s="14"/>
      <c r="B26" s="75"/>
      <c r="C26" s="75"/>
      <c r="D26" s="76"/>
      <c r="E26" s="74"/>
      <c r="F26" s="74"/>
      <c r="G26" s="74"/>
      <c r="H26" s="74"/>
      <c r="I26" s="74"/>
      <c r="J26" s="74"/>
      <c r="K26" s="74"/>
    </row>
    <row r="27" ht="22.75" customHeight="1" spans="1:11">
      <c r="A27" s="14"/>
      <c r="B27" s="75"/>
      <c r="C27" s="75"/>
      <c r="D27" s="76"/>
      <c r="E27" s="74"/>
      <c r="F27" s="74"/>
      <c r="G27" s="74"/>
      <c r="H27" s="74"/>
      <c r="I27" s="74"/>
      <c r="J27" s="74"/>
      <c r="K27" s="74"/>
    </row>
    <row r="28" ht="22.75" customHeight="1" spans="1:11">
      <c r="A28" s="14"/>
      <c r="B28" s="75"/>
      <c r="C28" s="75"/>
      <c r="D28" s="76"/>
      <c r="E28" s="74"/>
      <c r="F28" s="74"/>
      <c r="G28" s="74"/>
      <c r="H28" s="74"/>
      <c r="I28" s="74"/>
      <c r="J28" s="74"/>
      <c r="K28" s="74"/>
    </row>
    <row r="29" ht="22.75" customHeight="1" spans="1:11">
      <c r="A29" s="14"/>
      <c r="B29" s="75"/>
      <c r="C29" s="75"/>
      <c r="D29" s="76"/>
      <c r="E29" s="74"/>
      <c r="F29" s="74"/>
      <c r="G29" s="74"/>
      <c r="H29" s="74"/>
      <c r="I29" s="74"/>
      <c r="J29" s="74"/>
      <c r="K29" s="74"/>
    </row>
    <row r="30" ht="22.75" customHeight="1" spans="1:11">
      <c r="A30" s="14"/>
      <c r="B30" s="75"/>
      <c r="C30" s="75"/>
      <c r="D30" s="76"/>
      <c r="E30" s="74"/>
      <c r="F30" s="74"/>
      <c r="G30" s="74"/>
      <c r="H30" s="74"/>
      <c r="I30" s="74"/>
      <c r="J30" s="74"/>
      <c r="K30" s="74"/>
    </row>
    <row r="31" ht="22.75" customHeight="1" spans="1:11">
      <c r="A31" s="77"/>
      <c r="B31" s="75"/>
      <c r="C31" s="75"/>
      <c r="D31" s="74"/>
      <c r="E31" s="74"/>
      <c r="F31" s="74"/>
      <c r="G31" s="74"/>
      <c r="H31" s="74"/>
      <c r="I31" s="74"/>
      <c r="J31" s="74"/>
      <c r="K31" s="74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scale="6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7"/>
  <sheetViews>
    <sheetView workbookViewId="0">
      <selection activeCell="D6" sqref="D6:E17"/>
    </sheetView>
  </sheetViews>
  <sheetFormatPr defaultColWidth="10" defaultRowHeight="13.5" outlineLevelCol="4"/>
  <cols>
    <col min="1" max="1" width="17.5" customWidth="1"/>
    <col min="2" max="2" width="26.75" customWidth="1"/>
    <col min="3" max="5" width="25.6416666666667" customWidth="1"/>
  </cols>
  <sheetData>
    <row r="1" ht="14.3" customHeight="1" spans="1:1">
      <c r="A1" s="59"/>
    </row>
    <row r="2" ht="36.9" customHeight="1" spans="1:5">
      <c r="A2" s="11" t="s">
        <v>172</v>
      </c>
      <c r="B2" s="11"/>
      <c r="C2" s="11"/>
      <c r="D2" s="11"/>
      <c r="E2" s="11"/>
    </row>
    <row r="3" ht="21.85" customHeight="1" spans="1:5">
      <c r="A3" s="12"/>
      <c r="B3" s="12"/>
      <c r="C3" s="48" t="s">
        <v>36</v>
      </c>
      <c r="D3" s="48"/>
      <c r="E3" s="48"/>
    </row>
    <row r="4" ht="22.75" customHeight="1" spans="1:5">
      <c r="A4" s="49" t="s">
        <v>112</v>
      </c>
      <c r="B4" s="49"/>
      <c r="C4" s="49" t="s">
        <v>169</v>
      </c>
      <c r="D4" s="49"/>
      <c r="E4" s="49"/>
    </row>
    <row r="5" ht="22.75" customHeight="1" spans="1:5">
      <c r="A5" s="60" t="s">
        <v>173</v>
      </c>
      <c r="B5" s="60" t="s">
        <v>174</v>
      </c>
      <c r="C5" s="61" t="s">
        <v>117</v>
      </c>
      <c r="D5" s="60" t="s">
        <v>114</v>
      </c>
      <c r="E5" s="60" t="s">
        <v>115</v>
      </c>
    </row>
    <row r="6" ht="22.75" customHeight="1" spans="1:5">
      <c r="A6" s="62"/>
      <c r="B6" s="63" t="s">
        <v>117</v>
      </c>
      <c r="C6" s="64"/>
      <c r="D6" s="65">
        <f>D7+D10+D15</f>
        <v>20861863.4</v>
      </c>
      <c r="E6" s="65"/>
    </row>
    <row r="7" ht="29" customHeight="1" spans="1:5">
      <c r="A7" s="52" t="s">
        <v>175</v>
      </c>
      <c r="B7" s="52" t="s">
        <v>176</v>
      </c>
      <c r="C7" s="66"/>
      <c r="D7" s="33">
        <v>17761096.92</v>
      </c>
      <c r="E7" s="33"/>
    </row>
    <row r="8" ht="29" customHeight="1" spans="1:5">
      <c r="A8" s="39" t="s">
        <v>177</v>
      </c>
      <c r="B8" s="39" t="s">
        <v>178</v>
      </c>
      <c r="C8" s="67"/>
      <c r="D8" s="68">
        <v>17761096.92</v>
      </c>
      <c r="E8" s="33"/>
    </row>
    <row r="9" ht="29" customHeight="1" spans="1:5">
      <c r="A9" s="39" t="s">
        <v>179</v>
      </c>
      <c r="B9" s="39" t="s">
        <v>180</v>
      </c>
      <c r="C9" s="67"/>
      <c r="D9" s="68">
        <v>17761096.92</v>
      </c>
      <c r="E9" s="68"/>
    </row>
    <row r="10" ht="29" customHeight="1" spans="1:5">
      <c r="A10" s="52" t="s">
        <v>181</v>
      </c>
      <c r="B10" s="52" t="s">
        <v>182</v>
      </c>
      <c r="C10" s="41"/>
      <c r="D10" s="58">
        <v>2190657.15</v>
      </c>
      <c r="E10" s="56"/>
    </row>
    <row r="11" ht="29" customHeight="1" spans="1:5">
      <c r="A11" s="39" t="s">
        <v>183</v>
      </c>
      <c r="B11" s="39" t="s">
        <v>184</v>
      </c>
      <c r="C11" s="37"/>
      <c r="D11" s="56">
        <v>11250</v>
      </c>
      <c r="E11" s="56"/>
    </row>
    <row r="12" ht="29" customHeight="1" spans="1:5">
      <c r="A12" s="39" t="s">
        <v>185</v>
      </c>
      <c r="B12" s="39" t="s">
        <v>186</v>
      </c>
      <c r="C12" s="37"/>
      <c r="D12" s="56">
        <v>2065125.33</v>
      </c>
      <c r="E12" s="56"/>
    </row>
    <row r="13" ht="29" customHeight="1" spans="1:5">
      <c r="A13" s="39" t="s">
        <v>187</v>
      </c>
      <c r="B13" s="39" t="s">
        <v>188</v>
      </c>
      <c r="C13" s="37"/>
      <c r="D13" s="56">
        <v>14760</v>
      </c>
      <c r="E13" s="56"/>
    </row>
    <row r="14" ht="29" customHeight="1" spans="1:5">
      <c r="A14" s="39" t="s">
        <v>189</v>
      </c>
      <c r="B14" s="39" t="s">
        <v>190</v>
      </c>
      <c r="C14" s="37"/>
      <c r="D14" s="56">
        <v>99521.82</v>
      </c>
      <c r="E14" s="56"/>
    </row>
    <row r="15" ht="29" customHeight="1" spans="1:5">
      <c r="A15" s="52" t="s">
        <v>191</v>
      </c>
      <c r="B15" s="52" t="s">
        <v>192</v>
      </c>
      <c r="C15" s="41"/>
      <c r="D15" s="58">
        <v>910109.33</v>
      </c>
      <c r="E15" s="56"/>
    </row>
    <row r="16" ht="29" customHeight="1" spans="1:5">
      <c r="A16" s="39" t="s">
        <v>193</v>
      </c>
      <c r="B16" s="39" t="s">
        <v>194</v>
      </c>
      <c r="C16" s="37"/>
      <c r="D16" s="56">
        <v>910109.33</v>
      </c>
      <c r="E16" s="56"/>
    </row>
    <row r="17" ht="29" customHeight="1" spans="1:5">
      <c r="A17" s="39" t="s">
        <v>195</v>
      </c>
      <c r="B17" s="39" t="s">
        <v>196</v>
      </c>
      <c r="C17" s="37"/>
      <c r="D17" s="56">
        <v>910109.33</v>
      </c>
      <c r="E17" s="56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3"/>
  <sheetViews>
    <sheetView zoomScale="110" zoomScaleNormal="110" workbookViewId="0">
      <selection activeCell="D33" sqref="D33"/>
    </sheetView>
  </sheetViews>
  <sheetFormatPr defaultColWidth="10" defaultRowHeight="13.5" outlineLevelCol="4"/>
  <cols>
    <col min="1" max="1" width="13.7" customWidth="1"/>
    <col min="2" max="2" width="34.875" customWidth="1"/>
    <col min="3" max="3" width="19.675" customWidth="1"/>
    <col min="4" max="4" width="22.8" customWidth="1"/>
    <col min="5" max="5" width="21.4416666666667" customWidth="1"/>
  </cols>
  <sheetData>
    <row r="1" ht="18.05" customHeight="1" spans="1:5">
      <c r="A1" s="10"/>
      <c r="B1" s="10"/>
      <c r="C1" s="10"/>
      <c r="D1" s="10"/>
      <c r="E1" s="10"/>
    </row>
    <row r="2" ht="39.85" customHeight="1" spans="1:5">
      <c r="A2" s="11" t="s">
        <v>197</v>
      </c>
      <c r="B2" s="11"/>
      <c r="C2" s="11"/>
      <c r="D2" s="11"/>
      <c r="E2" s="11"/>
    </row>
    <row r="3" ht="22.75" customHeight="1" spans="1:5">
      <c r="A3" s="47"/>
      <c r="B3" s="47"/>
      <c r="C3" s="12"/>
      <c r="D3" s="12"/>
      <c r="E3" s="48" t="s">
        <v>36</v>
      </c>
    </row>
    <row r="4" ht="22.75" customHeight="1" spans="1:5">
      <c r="A4" s="49" t="s">
        <v>198</v>
      </c>
      <c r="B4" s="49"/>
      <c r="C4" s="49" t="s">
        <v>199</v>
      </c>
      <c r="D4" s="49"/>
      <c r="E4" s="49"/>
    </row>
    <row r="5" ht="22.75" customHeight="1" spans="1:5">
      <c r="A5" s="49" t="s">
        <v>173</v>
      </c>
      <c r="B5" s="49" t="s">
        <v>174</v>
      </c>
      <c r="C5" s="49" t="s">
        <v>117</v>
      </c>
      <c r="D5" s="49" t="s">
        <v>200</v>
      </c>
      <c r="E5" s="49" t="s">
        <v>201</v>
      </c>
    </row>
    <row r="6" ht="22.75" customHeight="1" spans="1:5">
      <c r="A6" s="49"/>
      <c r="B6" s="50" t="s">
        <v>117</v>
      </c>
      <c r="C6" s="51">
        <f>D6+E6</f>
        <v>20861863.4</v>
      </c>
      <c r="D6" s="51">
        <f>D7+D36</f>
        <v>16830184.45</v>
      </c>
      <c r="E6" s="51">
        <f>E16+E40</f>
        <v>4031678.95</v>
      </c>
    </row>
    <row r="7" ht="27" customHeight="1" spans="1:5">
      <c r="A7" s="52" t="s">
        <v>202</v>
      </c>
      <c r="B7" s="52" t="s">
        <v>203</v>
      </c>
      <c r="C7" s="53"/>
      <c r="D7" s="51">
        <f>SUM(D8:D15)</f>
        <v>16804174.45</v>
      </c>
      <c r="E7" s="51"/>
    </row>
    <row r="8" ht="27" customHeight="1" spans="1:5">
      <c r="A8" s="39" t="s">
        <v>204</v>
      </c>
      <c r="B8" s="39" t="s">
        <v>205</v>
      </c>
      <c r="C8" s="54"/>
      <c r="D8" s="55">
        <v>4730317.2</v>
      </c>
      <c r="E8" s="55"/>
    </row>
    <row r="9" ht="27" customHeight="1" spans="1:5">
      <c r="A9" s="39" t="s">
        <v>206</v>
      </c>
      <c r="B9" s="39" t="s">
        <v>207</v>
      </c>
      <c r="C9" s="56"/>
      <c r="D9" s="56">
        <v>3595199.37</v>
      </c>
      <c r="E9" s="56"/>
    </row>
    <row r="10" ht="27" customHeight="1" spans="1:5">
      <c r="A10" s="39" t="s">
        <v>208</v>
      </c>
      <c r="B10" s="39" t="s">
        <v>209</v>
      </c>
      <c r="C10" s="56"/>
      <c r="D10" s="56">
        <v>2630528</v>
      </c>
      <c r="E10" s="56"/>
    </row>
    <row r="11" ht="27" customHeight="1" spans="1:5">
      <c r="A11" s="39" t="s">
        <v>210</v>
      </c>
      <c r="B11" s="39" t="s">
        <v>211</v>
      </c>
      <c r="C11" s="56"/>
      <c r="D11" s="56">
        <v>2773373.4</v>
      </c>
      <c r="E11" s="56"/>
    </row>
    <row r="12" ht="27" customHeight="1" spans="1:5">
      <c r="A12" s="39" t="s">
        <v>212</v>
      </c>
      <c r="B12" s="39" t="s">
        <v>213</v>
      </c>
      <c r="C12" s="56"/>
      <c r="D12" s="56">
        <v>2065125.33</v>
      </c>
      <c r="E12" s="56"/>
    </row>
    <row r="13" ht="27" customHeight="1" spans="1:5">
      <c r="A13" s="39" t="s">
        <v>214</v>
      </c>
      <c r="B13" s="39" t="s">
        <v>215</v>
      </c>
      <c r="C13" s="56"/>
      <c r="D13" s="56">
        <v>723809.33</v>
      </c>
      <c r="E13" s="56"/>
    </row>
    <row r="14" ht="27" customHeight="1" spans="1:5">
      <c r="A14" s="39" t="s">
        <v>216</v>
      </c>
      <c r="B14" s="39" t="s">
        <v>217</v>
      </c>
      <c r="C14" s="56"/>
      <c r="D14" s="56">
        <v>186300</v>
      </c>
      <c r="E14" s="56"/>
    </row>
    <row r="15" ht="27" customHeight="1" spans="1:5">
      <c r="A15" s="39" t="s">
        <v>218</v>
      </c>
      <c r="B15" s="39" t="s">
        <v>219</v>
      </c>
      <c r="C15" s="56"/>
      <c r="D15" s="56">
        <v>99521.82</v>
      </c>
      <c r="E15" s="56"/>
    </row>
    <row r="16" ht="27" customHeight="1" spans="1:5">
      <c r="A16" s="52" t="s">
        <v>220</v>
      </c>
      <c r="B16" s="52" t="s">
        <v>221</v>
      </c>
      <c r="C16" s="56"/>
      <c r="D16" s="56"/>
      <c r="E16" s="57">
        <f>SUM(E17:E35)</f>
        <v>3757678.95</v>
      </c>
    </row>
    <row r="17" ht="27" customHeight="1" spans="1:5">
      <c r="A17" s="39" t="s">
        <v>204</v>
      </c>
      <c r="B17" s="39" t="s">
        <v>222</v>
      </c>
      <c r="C17" s="56"/>
      <c r="D17" s="56"/>
      <c r="E17" s="56">
        <v>350000</v>
      </c>
    </row>
    <row r="18" ht="27" customHeight="1" spans="1:5">
      <c r="A18" s="39" t="s">
        <v>206</v>
      </c>
      <c r="B18" s="39" t="s">
        <v>223</v>
      </c>
      <c r="C18" s="56"/>
      <c r="D18" s="56"/>
      <c r="E18" s="56">
        <v>280000</v>
      </c>
    </row>
    <row r="19" ht="27" customHeight="1" spans="1:5">
      <c r="A19" s="39" t="s">
        <v>224</v>
      </c>
      <c r="B19" s="39" t="s">
        <v>225</v>
      </c>
      <c r="C19" s="56"/>
      <c r="D19" s="56"/>
      <c r="E19" s="56">
        <v>100000</v>
      </c>
    </row>
    <row r="20" ht="27" customHeight="1" spans="1:5">
      <c r="A20" s="39" t="s">
        <v>226</v>
      </c>
      <c r="B20" s="39" t="s">
        <v>227</v>
      </c>
      <c r="C20" s="56"/>
      <c r="D20" s="56"/>
      <c r="E20" s="56">
        <v>250000</v>
      </c>
    </row>
    <row r="21" ht="27" customHeight="1" spans="1:5">
      <c r="A21" s="39" t="s">
        <v>210</v>
      </c>
      <c r="B21" s="39" t="s">
        <v>228</v>
      </c>
      <c r="C21" s="56"/>
      <c r="D21" s="56"/>
      <c r="E21" s="56">
        <v>200000</v>
      </c>
    </row>
    <row r="22" ht="27" customHeight="1" spans="1:5">
      <c r="A22" s="39" t="s">
        <v>212</v>
      </c>
      <c r="B22" s="39" t="s">
        <v>229</v>
      </c>
      <c r="C22" s="56"/>
      <c r="D22" s="56"/>
      <c r="E22" s="56">
        <v>200000</v>
      </c>
    </row>
    <row r="23" ht="27" customHeight="1" spans="1:5">
      <c r="A23" s="39" t="s">
        <v>216</v>
      </c>
      <c r="B23" s="39" t="s">
        <v>230</v>
      </c>
      <c r="C23" s="56"/>
      <c r="D23" s="56"/>
      <c r="E23" s="56">
        <v>150000</v>
      </c>
    </row>
    <row r="24" ht="27" customHeight="1" spans="1:5">
      <c r="A24" s="39" t="s">
        <v>231</v>
      </c>
      <c r="B24" s="39" t="s">
        <v>232</v>
      </c>
      <c r="C24" s="56"/>
      <c r="D24" s="56"/>
      <c r="E24" s="56">
        <v>150000</v>
      </c>
    </row>
    <row r="25" ht="27" customHeight="1" spans="1:5">
      <c r="A25" s="39" t="s">
        <v>233</v>
      </c>
      <c r="B25" s="39" t="s">
        <v>234</v>
      </c>
      <c r="C25" s="56"/>
      <c r="D25" s="56"/>
      <c r="E25" s="56">
        <v>120000</v>
      </c>
    </row>
    <row r="26" ht="27" customHeight="1" spans="1:5">
      <c r="A26" s="39" t="s">
        <v>235</v>
      </c>
      <c r="B26" s="39" t="s">
        <v>236</v>
      </c>
      <c r="C26" s="56"/>
      <c r="D26" s="56"/>
      <c r="E26" s="56">
        <v>30000</v>
      </c>
    </row>
    <row r="27" ht="27" customHeight="1" spans="1:5">
      <c r="A27" s="39" t="s">
        <v>237</v>
      </c>
      <c r="B27" s="39" t="s">
        <v>238</v>
      </c>
      <c r="C27" s="56"/>
      <c r="D27" s="56"/>
      <c r="E27" s="56">
        <v>50000</v>
      </c>
    </row>
    <row r="28" ht="27" customHeight="1" spans="1:5">
      <c r="A28" s="39" t="s">
        <v>239</v>
      </c>
      <c r="B28" s="39" t="s">
        <v>240</v>
      </c>
      <c r="C28" s="56"/>
      <c r="D28" s="56"/>
      <c r="E28" s="56">
        <v>370000</v>
      </c>
    </row>
    <row r="29" ht="27" customHeight="1" spans="1:5">
      <c r="A29" s="39" t="s">
        <v>241</v>
      </c>
      <c r="B29" s="39" t="s">
        <v>242</v>
      </c>
      <c r="C29" s="56"/>
      <c r="D29" s="56"/>
      <c r="E29" s="56">
        <v>400000</v>
      </c>
    </row>
    <row r="30" ht="27" customHeight="1" spans="1:5">
      <c r="A30" s="39" t="s">
        <v>243</v>
      </c>
      <c r="B30" s="39" t="s">
        <v>244</v>
      </c>
      <c r="C30" s="56"/>
      <c r="D30" s="56"/>
      <c r="E30" s="56">
        <v>200000</v>
      </c>
    </row>
    <row r="31" ht="27" customHeight="1" spans="1:5">
      <c r="A31" s="39" t="s">
        <v>245</v>
      </c>
      <c r="B31" s="39" t="s">
        <v>246</v>
      </c>
      <c r="C31" s="56"/>
      <c r="D31" s="56"/>
      <c r="E31" s="56">
        <v>103401.33</v>
      </c>
    </row>
    <row r="32" ht="27" customHeight="1" spans="1:5">
      <c r="A32" s="39" t="s">
        <v>247</v>
      </c>
      <c r="B32" s="39" t="s">
        <v>248</v>
      </c>
      <c r="C32" s="56"/>
      <c r="D32" s="56"/>
      <c r="E32" s="56">
        <v>49477.62</v>
      </c>
    </row>
    <row r="33" ht="27" customHeight="1" spans="1:5">
      <c r="A33" s="39" t="s">
        <v>249</v>
      </c>
      <c r="B33" s="39" t="s">
        <v>250</v>
      </c>
      <c r="C33" s="56"/>
      <c r="D33" s="56"/>
      <c r="E33" s="56">
        <v>600000</v>
      </c>
    </row>
    <row r="34" ht="27" customHeight="1" spans="1:5">
      <c r="A34" s="39" t="s">
        <v>251</v>
      </c>
      <c r="B34" s="39" t="s">
        <v>252</v>
      </c>
      <c r="C34" s="56"/>
      <c r="D34" s="56"/>
      <c r="E34" s="56">
        <v>154800</v>
      </c>
    </row>
    <row r="35" ht="27" customHeight="1" spans="1:5">
      <c r="A35" s="39" t="s">
        <v>253</v>
      </c>
      <c r="B35" s="39" t="s">
        <v>254</v>
      </c>
      <c r="C35" s="56"/>
      <c r="D35" s="56"/>
      <c r="E35" s="56"/>
    </row>
    <row r="36" ht="27" customHeight="1" spans="1:5">
      <c r="A36" s="52" t="s">
        <v>255</v>
      </c>
      <c r="B36" s="52" t="s">
        <v>256</v>
      </c>
      <c r="C36" s="58"/>
      <c r="D36" s="58">
        <f>D38+D39</f>
        <v>26010</v>
      </c>
      <c r="E36" s="56"/>
    </row>
    <row r="37" ht="27" customHeight="1" spans="1:5">
      <c r="A37" s="39" t="s">
        <v>204</v>
      </c>
      <c r="B37" s="39" t="s">
        <v>257</v>
      </c>
      <c r="C37" s="56"/>
      <c r="D37" s="56"/>
      <c r="E37" s="56"/>
    </row>
    <row r="38" ht="27" customHeight="1" spans="1:5">
      <c r="A38" s="39" t="s">
        <v>206</v>
      </c>
      <c r="B38" s="39" t="s">
        <v>258</v>
      </c>
      <c r="C38" s="56"/>
      <c r="D38" s="56">
        <v>11250</v>
      </c>
      <c r="E38" s="56"/>
    </row>
    <row r="39" ht="27" customHeight="1" spans="1:5">
      <c r="A39" s="39" t="s">
        <v>224</v>
      </c>
      <c r="B39" s="39" t="s">
        <v>259</v>
      </c>
      <c r="C39" s="56"/>
      <c r="D39" s="56">
        <v>14760</v>
      </c>
      <c r="E39" s="56"/>
    </row>
    <row r="40" ht="27" customHeight="1" spans="1:5">
      <c r="A40" s="52" t="s">
        <v>260</v>
      </c>
      <c r="B40" s="52" t="s">
        <v>261</v>
      </c>
      <c r="C40" s="58"/>
      <c r="D40" s="58"/>
      <c r="E40" s="58">
        <f>SUM(E41:E43)</f>
        <v>274000</v>
      </c>
    </row>
    <row r="41" ht="27" customHeight="1" spans="1:5">
      <c r="A41" s="39" t="s">
        <v>206</v>
      </c>
      <c r="B41" s="39" t="s">
        <v>262</v>
      </c>
      <c r="C41" s="56"/>
      <c r="D41" s="56"/>
      <c r="E41" s="56">
        <v>100000</v>
      </c>
    </row>
    <row r="42" ht="25" customHeight="1" spans="1:5">
      <c r="A42" s="37" t="s">
        <v>208</v>
      </c>
      <c r="B42" s="39" t="s">
        <v>263</v>
      </c>
      <c r="C42" s="56"/>
      <c r="D42" s="56"/>
      <c r="E42" s="56">
        <v>100000</v>
      </c>
    </row>
    <row r="43" ht="23" customHeight="1" spans="1:5">
      <c r="A43" s="37" t="s">
        <v>210</v>
      </c>
      <c r="B43" s="39" t="s">
        <v>264</v>
      </c>
      <c r="C43" s="56"/>
      <c r="D43" s="56"/>
      <c r="E43" s="56">
        <v>74000</v>
      </c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scale="7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豆博</cp:lastModifiedBy>
  <dcterms:created xsi:type="dcterms:W3CDTF">2023-01-31T08:53:00Z</dcterms:created>
  <dcterms:modified xsi:type="dcterms:W3CDTF">2025-02-19T07:31:18Z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54C80BC5E32D4B2596A6365A6DA0E22A</vt:lpwstr>
  </property>
</Properties>
</file>