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36"/>
  </bookViews>
  <sheets>
    <sheet name="汇总表" sheetId="8" r:id="rId1"/>
  </sheets>
  <definedNames>
    <definedName name="_xlnm.Print_Titles" localSheetId="0">汇总表!$1:$4</definedName>
  </definedNames>
  <calcPr calcId="144525"/>
</workbook>
</file>

<file path=xl/sharedStrings.xml><?xml version="1.0" encoding="utf-8"?>
<sst xmlns="http://schemas.openxmlformats.org/spreadsheetml/2006/main" count="81" uniqueCount="23">
  <si>
    <t>金村乡1999-2006年退耕还林纳入森林抚育2022年度补助资金兑付汇总表</t>
  </si>
  <si>
    <t xml:space="preserve">乡（镇）：金村乡政府                                                                                  单位：亩、元
</t>
  </si>
  <si>
    <t>乡镇</t>
  </si>
  <si>
    <t>行政村</t>
  </si>
  <si>
    <t>退耕年度</t>
  </si>
  <si>
    <t>退耕面积</t>
  </si>
  <si>
    <t>林种</t>
  </si>
  <si>
    <t>补助标准</t>
  </si>
  <si>
    <t>补助资金合计</t>
  </si>
  <si>
    <t>备注</t>
  </si>
  <si>
    <t>总计</t>
  </si>
  <si>
    <t>小计</t>
  </si>
  <si>
    <t>金村乡</t>
  </si>
  <si>
    <t>崔塬村</t>
  </si>
  <si>
    <t>生态林</t>
  </si>
  <si>
    <t>崔庄村</t>
  </si>
  <si>
    <t>金村村</t>
  </si>
  <si>
    <t>南堡村</t>
  </si>
  <si>
    <t>南堡村麻子掌组</t>
  </si>
  <si>
    <t>兰庄村</t>
  </si>
  <si>
    <t>老庄村</t>
  </si>
  <si>
    <t>老庄村洞子组</t>
  </si>
  <si>
    <t xml:space="preserve"> 乡镇负责人（签字）： 贾鹏钊                              乡镇分管领导（签字）：崔建业                               制表人：崔高伟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</si>
</sst>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/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0" fontId="25" fillId="0" borderId="0"/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1" fillId="0" borderId="2" xfId="0" applyFont="1" applyFill="1" applyBorder="1" applyAlignment="1"/>
    <xf numFmtId="0" fontId="4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农户信息_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马洼村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Sheet3_32" xfId="50"/>
    <cellStyle name="60% - 强调文字颜色 6" xfId="51" builtinId="52"/>
    <cellStyle name="常规_Sheet1" xfId="52"/>
    <cellStyle name="常规_Sheet1_1" xfId="53"/>
    <cellStyle name="常规 2" xfId="54"/>
    <cellStyle name="常规_Sheet2_11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A1" sqref="A1:H1"/>
    </sheetView>
  </sheetViews>
  <sheetFormatPr defaultColWidth="9" defaultRowHeight="14.25" outlineLevelCol="7"/>
  <cols>
    <col min="1" max="1" width="16.375" style="1" customWidth="1"/>
    <col min="2" max="2" width="15.375" style="1" customWidth="1"/>
    <col min="3" max="3" width="22.75" style="1" customWidth="1"/>
    <col min="4" max="4" width="16.125" style="1" customWidth="1"/>
    <col min="5" max="5" width="17.625" style="1" customWidth="1"/>
    <col min="6" max="6" width="14" style="1" customWidth="1"/>
    <col min="7" max="7" width="20.375" style="1" customWidth="1"/>
    <col min="8" max="8" width="10.5" style="1" customWidth="1"/>
    <col min="9" max="16375" width="9" style="1"/>
  </cols>
  <sheetData>
    <row r="1" s="1" customFormat="1" ht="4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3.25" customHeight="1" spans="1:1">
      <c r="A2" s="6" t="s">
        <v>1</v>
      </c>
    </row>
    <row r="3" s="1" customFormat="1" ht="22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</row>
    <row r="4" s="1" customFormat="1" ht="22" customHeight="1" spans="1:8">
      <c r="A4" s="10"/>
      <c r="B4" s="10"/>
      <c r="C4" s="10"/>
      <c r="D4" s="10"/>
      <c r="E4" s="10"/>
      <c r="F4" s="10"/>
      <c r="G4" s="11"/>
      <c r="H4" s="9"/>
    </row>
    <row r="5" s="3" customFormat="1" ht="24" customHeight="1" spans="1:8">
      <c r="A5" s="12" t="s">
        <v>10</v>
      </c>
      <c r="B5" s="12"/>
      <c r="C5" s="12"/>
      <c r="D5" s="12">
        <f>D6+D10+D12+D17+D24+D26</f>
        <v>6233.64</v>
      </c>
      <c r="E5" s="12"/>
      <c r="F5" s="12"/>
      <c r="G5" s="12">
        <f>G6+G10+G12+G17+G24+G26</f>
        <v>124672.8</v>
      </c>
      <c r="H5" s="13"/>
    </row>
    <row r="6" s="3" customFormat="1" ht="24" customHeight="1" spans="1:8">
      <c r="A6" s="12" t="s">
        <v>11</v>
      </c>
      <c r="B6" s="12"/>
      <c r="C6" s="12">
        <v>2000</v>
      </c>
      <c r="D6" s="12">
        <f>SUM(D7:D9)</f>
        <v>461.24</v>
      </c>
      <c r="E6" s="12"/>
      <c r="F6" s="12"/>
      <c r="G6" s="12">
        <f>SUM(G7:G9)</f>
        <v>9224.8</v>
      </c>
      <c r="H6" s="13"/>
    </row>
    <row r="7" s="1" customFormat="1" ht="24" customHeight="1" spans="1:8">
      <c r="A7" s="9" t="s">
        <v>12</v>
      </c>
      <c r="B7" s="9" t="s">
        <v>13</v>
      </c>
      <c r="C7" s="9">
        <v>2000</v>
      </c>
      <c r="D7" s="9">
        <v>91.5</v>
      </c>
      <c r="E7" s="9" t="s">
        <v>14</v>
      </c>
      <c r="F7" s="9">
        <v>20</v>
      </c>
      <c r="G7" s="9">
        <f>D7*20</f>
        <v>1830</v>
      </c>
      <c r="H7" s="14"/>
    </row>
    <row r="8" s="1" customFormat="1" ht="24" customHeight="1" spans="1:8">
      <c r="A8" s="9" t="s">
        <v>12</v>
      </c>
      <c r="B8" s="9" t="s">
        <v>15</v>
      </c>
      <c r="C8" s="9">
        <v>2000</v>
      </c>
      <c r="D8" s="9">
        <v>42</v>
      </c>
      <c r="E8" s="9" t="s">
        <v>14</v>
      </c>
      <c r="F8" s="9">
        <v>20</v>
      </c>
      <c r="G8" s="9">
        <f>D8*20</f>
        <v>840</v>
      </c>
      <c r="H8" s="14"/>
    </row>
    <row r="9" s="1" customFormat="1" ht="24" customHeight="1" spans="1:8">
      <c r="A9" s="9" t="s">
        <v>12</v>
      </c>
      <c r="B9" s="9" t="s">
        <v>16</v>
      </c>
      <c r="C9" s="9">
        <v>2000</v>
      </c>
      <c r="D9" s="9">
        <v>327.74</v>
      </c>
      <c r="E9" s="9" t="s">
        <v>14</v>
      </c>
      <c r="F9" s="9">
        <v>20</v>
      </c>
      <c r="G9" s="9">
        <f>D9*20</f>
        <v>6554.8</v>
      </c>
      <c r="H9" s="14"/>
    </row>
    <row r="10" s="3" customFormat="1" ht="24" customHeight="1" spans="1:8">
      <c r="A10" s="12" t="s">
        <v>11</v>
      </c>
      <c r="B10" s="12"/>
      <c r="C10" s="12">
        <v>2001</v>
      </c>
      <c r="D10" s="12">
        <f>SUM(D11)</f>
        <v>269.8</v>
      </c>
      <c r="E10" s="12"/>
      <c r="F10" s="12"/>
      <c r="G10" s="12">
        <f>SUM(G11)</f>
        <v>5396</v>
      </c>
      <c r="H10" s="13"/>
    </row>
    <row r="11" s="1" customFormat="1" ht="24" customHeight="1" spans="1:8">
      <c r="A11" s="9" t="s">
        <v>12</v>
      </c>
      <c r="B11" s="9" t="s">
        <v>15</v>
      </c>
      <c r="C11" s="9">
        <v>2001</v>
      </c>
      <c r="D11" s="9">
        <v>269.8</v>
      </c>
      <c r="E11" s="9" t="s">
        <v>14</v>
      </c>
      <c r="F11" s="9">
        <v>20</v>
      </c>
      <c r="G11" s="9">
        <f>D11*20</f>
        <v>5396</v>
      </c>
      <c r="H11" s="14"/>
    </row>
    <row r="12" s="3" customFormat="1" ht="24" customHeight="1" spans="1:8">
      <c r="A12" s="12" t="s">
        <v>11</v>
      </c>
      <c r="B12" s="12"/>
      <c r="C12" s="12">
        <v>2002</v>
      </c>
      <c r="D12" s="12">
        <f>SUM(D13:D16)</f>
        <v>857.9</v>
      </c>
      <c r="E12" s="12"/>
      <c r="F12" s="12"/>
      <c r="G12" s="12">
        <f>SUM(G13:G16)</f>
        <v>17158</v>
      </c>
      <c r="H12" s="13"/>
    </row>
    <row r="13" s="1" customFormat="1" ht="24" customHeight="1" spans="1:8">
      <c r="A13" s="9" t="s">
        <v>12</v>
      </c>
      <c r="B13" s="9" t="s">
        <v>17</v>
      </c>
      <c r="C13" s="9">
        <v>2002</v>
      </c>
      <c r="D13" s="9">
        <v>468.4</v>
      </c>
      <c r="E13" s="9" t="s">
        <v>14</v>
      </c>
      <c r="F13" s="9">
        <v>20</v>
      </c>
      <c r="G13" s="9">
        <f>D13*20</f>
        <v>9368</v>
      </c>
      <c r="H13" s="14"/>
    </row>
    <row r="14" s="1" customFormat="1" ht="24" customHeight="1" spans="1:8">
      <c r="A14" s="9" t="s">
        <v>12</v>
      </c>
      <c r="B14" s="9" t="s">
        <v>15</v>
      </c>
      <c r="C14" s="9">
        <v>2002</v>
      </c>
      <c r="D14" s="9">
        <v>270</v>
      </c>
      <c r="E14" s="9" t="s">
        <v>14</v>
      </c>
      <c r="F14" s="9">
        <v>20</v>
      </c>
      <c r="G14" s="9">
        <f>D14*20</f>
        <v>5400</v>
      </c>
      <c r="H14" s="14"/>
    </row>
    <row r="15" s="1" customFormat="1" ht="24" customHeight="1" spans="1:8">
      <c r="A15" s="9" t="s">
        <v>12</v>
      </c>
      <c r="B15" s="9" t="s">
        <v>18</v>
      </c>
      <c r="C15" s="9">
        <v>2002</v>
      </c>
      <c r="D15" s="9">
        <v>47.2</v>
      </c>
      <c r="E15" s="9" t="s">
        <v>14</v>
      </c>
      <c r="F15" s="9">
        <v>20</v>
      </c>
      <c r="G15" s="9">
        <f>D15*20</f>
        <v>944</v>
      </c>
      <c r="H15" s="14"/>
    </row>
    <row r="16" s="1" customFormat="1" ht="24" customHeight="1" spans="1:8">
      <c r="A16" s="9" t="s">
        <v>12</v>
      </c>
      <c r="B16" s="9" t="s">
        <v>19</v>
      </c>
      <c r="C16" s="9">
        <v>2002</v>
      </c>
      <c r="D16" s="9">
        <v>72.3</v>
      </c>
      <c r="E16" s="9" t="s">
        <v>14</v>
      </c>
      <c r="F16" s="9">
        <v>20</v>
      </c>
      <c r="G16" s="9">
        <f>D16*20</f>
        <v>1446</v>
      </c>
      <c r="H16" s="14"/>
    </row>
    <row r="17" s="3" customFormat="1" ht="24" customHeight="1" spans="1:8">
      <c r="A17" s="12" t="s">
        <v>11</v>
      </c>
      <c r="B17" s="12"/>
      <c r="C17" s="12">
        <v>2003</v>
      </c>
      <c r="D17" s="12">
        <f>SUM(D18:D23)</f>
        <v>2792.1</v>
      </c>
      <c r="E17" s="12"/>
      <c r="F17" s="12"/>
      <c r="G17" s="12">
        <f>SUM(G18:G23)</f>
        <v>55842</v>
      </c>
      <c r="H17" s="13"/>
    </row>
    <row r="18" s="1" customFormat="1" ht="24" customHeight="1" spans="1:8">
      <c r="A18" s="9" t="s">
        <v>12</v>
      </c>
      <c r="B18" s="9" t="s">
        <v>19</v>
      </c>
      <c r="C18" s="9">
        <v>2003</v>
      </c>
      <c r="D18" s="9">
        <v>598.1</v>
      </c>
      <c r="E18" s="9" t="s">
        <v>14</v>
      </c>
      <c r="F18" s="9">
        <v>20</v>
      </c>
      <c r="G18" s="9">
        <f t="shared" ref="G18:G23" si="0">D18*20</f>
        <v>11962</v>
      </c>
      <c r="H18" s="14"/>
    </row>
    <row r="19" s="1" customFormat="1" ht="24" customHeight="1" spans="1:8">
      <c r="A19" s="9" t="s">
        <v>12</v>
      </c>
      <c r="B19" s="9" t="s">
        <v>20</v>
      </c>
      <c r="C19" s="9">
        <v>2003</v>
      </c>
      <c r="D19" s="15">
        <v>451.6</v>
      </c>
      <c r="E19" s="9" t="s">
        <v>14</v>
      </c>
      <c r="F19" s="9">
        <v>20</v>
      </c>
      <c r="G19" s="9">
        <f t="shared" si="0"/>
        <v>9032</v>
      </c>
      <c r="H19" s="14"/>
    </row>
    <row r="20" s="1" customFormat="1" ht="24" customHeight="1" spans="1:8">
      <c r="A20" s="9" t="s">
        <v>12</v>
      </c>
      <c r="B20" s="9" t="s">
        <v>16</v>
      </c>
      <c r="C20" s="9">
        <v>2003</v>
      </c>
      <c r="D20" s="9">
        <v>607.6</v>
      </c>
      <c r="E20" s="9" t="s">
        <v>14</v>
      </c>
      <c r="F20" s="9">
        <v>20</v>
      </c>
      <c r="G20" s="9">
        <f t="shared" si="0"/>
        <v>12152</v>
      </c>
      <c r="H20" s="14"/>
    </row>
    <row r="21" s="1" customFormat="1" ht="24" customHeight="1" spans="1:8">
      <c r="A21" s="9" t="s">
        <v>12</v>
      </c>
      <c r="B21" s="9" t="s">
        <v>17</v>
      </c>
      <c r="C21" s="9">
        <v>2003</v>
      </c>
      <c r="D21" s="9">
        <v>205.6</v>
      </c>
      <c r="E21" s="9" t="s">
        <v>14</v>
      </c>
      <c r="F21" s="9">
        <v>20</v>
      </c>
      <c r="G21" s="9">
        <f t="shared" si="0"/>
        <v>4112</v>
      </c>
      <c r="H21" s="14"/>
    </row>
    <row r="22" s="1" customFormat="1" ht="24" customHeight="1" spans="1:8">
      <c r="A22" s="9" t="s">
        <v>12</v>
      </c>
      <c r="B22" s="9" t="s">
        <v>21</v>
      </c>
      <c r="C22" s="9">
        <v>2003</v>
      </c>
      <c r="D22" s="15">
        <v>46.5</v>
      </c>
      <c r="E22" s="9" t="s">
        <v>14</v>
      </c>
      <c r="F22" s="9">
        <v>20</v>
      </c>
      <c r="G22" s="9">
        <f t="shared" si="0"/>
        <v>930</v>
      </c>
      <c r="H22" s="14"/>
    </row>
    <row r="23" s="1" customFormat="1" ht="24" customHeight="1" spans="1:8">
      <c r="A23" s="9" t="s">
        <v>12</v>
      </c>
      <c r="B23" s="9" t="s">
        <v>13</v>
      </c>
      <c r="C23" s="9">
        <v>2003</v>
      </c>
      <c r="D23" s="9">
        <v>882.7</v>
      </c>
      <c r="E23" s="9" t="s">
        <v>14</v>
      </c>
      <c r="F23" s="9">
        <v>20</v>
      </c>
      <c r="G23" s="9">
        <f t="shared" si="0"/>
        <v>17654</v>
      </c>
      <c r="H23" s="14"/>
    </row>
    <row r="24" s="3" customFormat="1" ht="24" customHeight="1" spans="1:8">
      <c r="A24" s="12" t="s">
        <v>11</v>
      </c>
      <c r="B24" s="12"/>
      <c r="C24" s="12"/>
      <c r="D24" s="12">
        <v>100</v>
      </c>
      <c r="E24" s="12"/>
      <c r="F24" s="12"/>
      <c r="G24" s="12">
        <v>2000</v>
      </c>
      <c r="H24" s="13"/>
    </row>
    <row r="25" s="1" customFormat="1" ht="24" customHeight="1" spans="1:8">
      <c r="A25" s="9" t="s">
        <v>12</v>
      </c>
      <c r="B25" s="9" t="s">
        <v>17</v>
      </c>
      <c r="C25" s="9">
        <v>2004</v>
      </c>
      <c r="D25" s="9">
        <v>100</v>
      </c>
      <c r="E25" s="9" t="s">
        <v>14</v>
      </c>
      <c r="F25" s="9">
        <v>20</v>
      </c>
      <c r="G25" s="9">
        <f>D25*20</f>
        <v>2000</v>
      </c>
      <c r="H25" s="14"/>
    </row>
    <row r="26" s="3" customFormat="1" ht="24" customHeight="1" spans="1:8">
      <c r="A26" s="12" t="s">
        <v>11</v>
      </c>
      <c r="B26" s="12"/>
      <c r="C26" s="12"/>
      <c r="D26" s="12">
        <f>SUM(D27:D32)</f>
        <v>1752.6</v>
      </c>
      <c r="E26" s="12"/>
      <c r="F26" s="12"/>
      <c r="G26" s="12">
        <f>SUM(G27:G32)</f>
        <v>35052</v>
      </c>
      <c r="H26" s="13"/>
    </row>
    <row r="27" s="1" customFormat="1" ht="24" customHeight="1" spans="1:8">
      <c r="A27" s="9" t="s">
        <v>12</v>
      </c>
      <c r="B27" s="9" t="s">
        <v>17</v>
      </c>
      <c r="C27" s="9">
        <v>2005</v>
      </c>
      <c r="D27" s="9">
        <v>170.3</v>
      </c>
      <c r="E27" s="9" t="s">
        <v>14</v>
      </c>
      <c r="F27" s="9">
        <v>20</v>
      </c>
      <c r="G27" s="9">
        <f t="shared" ref="G27:G32" si="1">D27*20</f>
        <v>3406</v>
      </c>
      <c r="H27" s="14"/>
    </row>
    <row r="28" s="1" customFormat="1" ht="24" customHeight="1" spans="1:8">
      <c r="A28" s="9" t="s">
        <v>12</v>
      </c>
      <c r="B28" s="9" t="s">
        <v>16</v>
      </c>
      <c r="C28" s="9">
        <v>2005</v>
      </c>
      <c r="D28" s="9">
        <v>937.9</v>
      </c>
      <c r="E28" s="9" t="s">
        <v>14</v>
      </c>
      <c r="F28" s="9">
        <v>20</v>
      </c>
      <c r="G28" s="9">
        <f t="shared" si="1"/>
        <v>18758</v>
      </c>
      <c r="H28" s="14"/>
    </row>
    <row r="29" s="1" customFormat="1" ht="24" customHeight="1" spans="1:8">
      <c r="A29" s="9" t="s">
        <v>12</v>
      </c>
      <c r="B29" s="9" t="s">
        <v>15</v>
      </c>
      <c r="C29" s="9">
        <v>2005</v>
      </c>
      <c r="D29" s="9">
        <v>319.3</v>
      </c>
      <c r="E29" s="9" t="s">
        <v>14</v>
      </c>
      <c r="F29" s="9">
        <v>20</v>
      </c>
      <c r="G29" s="9">
        <f t="shared" si="1"/>
        <v>6386</v>
      </c>
      <c r="H29" s="14"/>
    </row>
    <row r="30" s="1" customFormat="1" ht="24" customHeight="1" spans="1:8">
      <c r="A30" s="9" t="s">
        <v>12</v>
      </c>
      <c r="B30" s="9" t="s">
        <v>13</v>
      </c>
      <c r="C30" s="9">
        <v>2005</v>
      </c>
      <c r="D30" s="9">
        <v>24</v>
      </c>
      <c r="E30" s="9" t="s">
        <v>14</v>
      </c>
      <c r="F30" s="9">
        <v>20</v>
      </c>
      <c r="G30" s="9">
        <f t="shared" si="1"/>
        <v>480</v>
      </c>
      <c r="H30" s="14"/>
    </row>
    <row r="31" s="1" customFormat="1" ht="24" customHeight="1" spans="1:8">
      <c r="A31" s="9" t="s">
        <v>12</v>
      </c>
      <c r="B31" s="9" t="s">
        <v>20</v>
      </c>
      <c r="C31" s="9">
        <v>2005</v>
      </c>
      <c r="D31" s="9">
        <v>79.5</v>
      </c>
      <c r="E31" s="9" t="s">
        <v>14</v>
      </c>
      <c r="F31" s="9">
        <v>20</v>
      </c>
      <c r="G31" s="9">
        <f t="shared" si="1"/>
        <v>1590</v>
      </c>
      <c r="H31" s="14"/>
    </row>
    <row r="32" s="1" customFormat="1" ht="24" customHeight="1" spans="1:8">
      <c r="A32" s="9" t="s">
        <v>12</v>
      </c>
      <c r="B32" s="9" t="s">
        <v>19</v>
      </c>
      <c r="C32" s="9">
        <v>2005</v>
      </c>
      <c r="D32" s="9">
        <v>221.6</v>
      </c>
      <c r="E32" s="9" t="s">
        <v>14</v>
      </c>
      <c r="F32" s="9">
        <v>20</v>
      </c>
      <c r="G32" s="9">
        <f t="shared" si="1"/>
        <v>4432</v>
      </c>
      <c r="H32" s="14"/>
    </row>
    <row r="33" s="1" customFormat="1" ht="24" customHeight="1" spans="1:8">
      <c r="A33" s="9"/>
      <c r="B33" s="9"/>
      <c r="C33" s="9"/>
      <c r="D33" s="9"/>
      <c r="E33" s="9"/>
      <c r="F33" s="9"/>
      <c r="G33" s="9"/>
      <c r="H33" s="14"/>
    </row>
    <row r="34" s="4" customFormat="1" ht="30" customHeight="1" spans="1:1">
      <c r="A34" s="4" t="s">
        <v>22</v>
      </c>
    </row>
  </sheetData>
  <mergeCells count="11">
    <mergeCell ref="A1:H1"/>
    <mergeCell ref="A2:H2"/>
    <mergeCell ref="A34:H34"/>
    <mergeCell ref="A3:A4"/>
    <mergeCell ref="B3:B4"/>
    <mergeCell ref="C3:C4"/>
    <mergeCell ref="D3:D4"/>
    <mergeCell ref="E3:E4"/>
    <mergeCell ref="F3:F4"/>
    <mergeCell ref="G3:G4"/>
    <mergeCell ref="H3:H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2020-08-11T02:10:00Z</dcterms:created>
  <dcterms:modified xsi:type="dcterms:W3CDTF">2023-01-30T09:57:01Z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29ACDD329CBC49F3A3553FA02127A9C6</vt:lpwstr>
  </property>
</Properties>
</file>