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表10!$A$1:$C$11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<sst xmlns="http://schemas.openxmlformats.org/spreadsheetml/2006/main" count="351" uniqueCount="266">
  <si>
    <t>单位代码：</t>
  </si>
  <si>
    <t>单位名称：</t>
  </si>
  <si>
    <t>宁县金村乡中心小学</t>
  </si>
  <si>
    <t>部门预算公开表</t>
  </si>
  <si>
    <t xml:space="preserve">     </t>
  </si>
  <si>
    <t>编制日期：</t>
  </si>
  <si>
    <t>部门领导：</t>
  </si>
  <si>
    <t>李拴刚</t>
  </si>
  <si>
    <t>财务负责人：</t>
  </si>
  <si>
    <t>刘红宁</t>
  </si>
  <si>
    <t>制表人：</t>
  </si>
  <si>
    <t>王金成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</si>
  <si>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</si>
  <si>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</si>
  <si>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</si>
  <si>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</si>
  <si>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</si>
  <si>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</si>
  <si>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</si>
  <si>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</si>
  <si>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</si>
  <si>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</si>
  <si>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</si>
  <si>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</si>
  <si>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</si>
  <si>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</si>
  <si>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</si>
  <si>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</si>
  <si>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</si>
  <si>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</si>
  <si>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</si>
  <si>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</si>
  <si>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</si>
  <si>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</si>
  <si>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</si>
  <si>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</si>
  <si>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</si>
  <si>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</si>
  <si>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</si>
  <si>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</si>
  <si>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</si>
  <si>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</si>
  <si>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</si>
  <si>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</si>
  <si>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</si>
  <si>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</si>
  <si>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</si>
  <si>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</si>
  <si>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</si>
  <si>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</si>
  <si>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</si>
  <si>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</si>
  <si>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</si>
  <si>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</si>
  <si>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</si>
  <si>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</si>
  <si>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</si>
  <si>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</si>
  <si>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</si>
  <si>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</si>
  <si>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</si>
  <si>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</si>
  <si>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</si>
  <si>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</si>
  <si>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</si>
  <si>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</si>
  <si>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</si>
  <si>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</si>
  <si>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</si>
  <si>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</si>
  <si>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</si>
  <si>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</si>
  <si>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</si>
  <si>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</si>
  <si>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</si>
  <si>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</si>
  <si>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</si>
  <si>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</si>
  <si>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</si>
  <si>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</si>
  <si>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</si>
  <si>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</si>
  <si>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</si>
  <si>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</si>
  <si>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</si>
  <si>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</si>
  <si>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</si>
  <si>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</si>
  <si>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</si>
  <si>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</si>
  <si>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</si>
  <si>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</si>
  <si>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</si>
  <si>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</si>
  <si>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</si>
  <si>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</si>
  <si>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</si>
  <si>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</si>
  <si>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</si>
  <si>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</si>
  <si>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</si>
  <si>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</si>
  <si>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</si>
  <si>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</si>
  <si>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</si>
  <si>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</si>
  <si>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</si>
  <si>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</si>
  <si>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</si>
  <si>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</si>
  <si>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</si>
  <si>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</si>
  <si>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</si>
  <si>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</si>
  <si>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</si>
  <si>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</si>
  <si>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</si>
  <si>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</si>
  <si>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   教育</t>
  </si>
  <si>
    <t>20502   普通教育</t>
  </si>
  <si>
    <t>2050201     学前教育</t>
  </si>
  <si>
    <t>2050202     小学教育</t>
  </si>
  <si>
    <t>208     社会保障和就业支出</t>
  </si>
  <si>
    <t>20805     行政事业单位养老支出</t>
  </si>
  <si>
    <t>2080502       事业单位离退休</t>
  </si>
  <si>
    <t>2080505       机关事业单位基本养老保险缴费支出</t>
  </si>
  <si>
    <t>20899     其他社会保障和就业支出</t>
  </si>
  <si>
    <t>2089999       其他社会保障和就业支出</t>
  </si>
  <si>
    <t>210     卫生健康支出</t>
  </si>
  <si>
    <t>21011      行政事业单位医疗</t>
  </si>
  <si>
    <t>2101102    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</si>
  <si>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</si>
  <si>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</si>
  <si>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</si>
  <si>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</si>
  <si>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</si>
  <si>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</si>
  <si>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</si>
  <si>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</si>
  <si>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</si>
  <si>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</si>
  <si>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</si>
  <si>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</si>
  <si>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</si>
  <si>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</si>
  <si>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</si>
  <si>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</si>
  <si>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</si>
  <si>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</si>
  <si>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</si>
  <si>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</si>
  <si>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</si>
  <si>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</si>
  <si>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</si>
  <si>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</si>
  <si>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</si>
  <si>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</si>
  <si>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</si>
  <si>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</si>
  <si>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</si>
  <si>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</si>
  <si>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</si>
  <si>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</si>
  <si>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</si>
  <si>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</si>
  <si>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</si>
  <si>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</si>
  <si>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</si>
  <si>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</si>
  <si>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</si>
  <si>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</si>
  <si>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</si>
  <si>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</si>
  <si>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</si>
  <si>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</si>
  <si>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</si>
  <si>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</si>
  <si>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205  </t>
  </si>
  <si>
    <t>教育</t>
  </si>
  <si>
    <t xml:space="preserve">20502   </t>
  </si>
  <si>
    <t>普通教育</t>
  </si>
  <si>
    <t xml:space="preserve">2050201     </t>
  </si>
  <si>
    <t>学前教育</t>
  </si>
  <si>
    <t xml:space="preserve">2050202     </t>
  </si>
  <si>
    <t>小学教育</t>
  </si>
  <si>
    <t xml:space="preserve">208     </t>
  </si>
  <si>
    <t>社会保障和就业支出</t>
  </si>
  <si>
    <t xml:space="preserve">20805     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</si>
  <si>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</si>
  <si>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</si>
  <si>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</si>
  <si>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</si>
  <si>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</si>
  <si>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 xml:space="preserve"> 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</si>
  <si>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</si>
  <si>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</si>
  <si>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</si>
  <si>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</si>
  <si>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</si>
  <si>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</si>
  <si>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</si>
  <si>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</si>
  <si>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</si>
  <si>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</si>
  <si>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</si>
  <si>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</si>
  <si>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</si>
  <si>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职工基本医疗保险缴费</t>
  </si>
  <si>
    <t>30199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</si>
  <si>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</si>
  <si>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</si>
  <si>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</si>
  <si>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</si>
  <si>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</si>
  <si>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</si>
  <si>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</si>
  <si>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</si>
  <si>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</si>
  <si>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</si>
  <si>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</si>
  <si>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</si>
  <si>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</si>
  <si>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</si>
  <si>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</si>
  <si>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</si>
  <si>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</si>
  <si>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</si>
  <si>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</si>
  <si>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</si>
  <si>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</si>
  <si>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</si>
  <si>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303</t>
  </si>
  <si>
    <t>对个人和家庭补助支出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</si>
  <si>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</si>
  <si>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</si>
  <si>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</si>
  <si>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</si>
  <si>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</si>
  <si>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</si>
  <si>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</si>
  <si>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</si>
  <si>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</si>
  <si>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</si>
  <si>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</si>
  <si>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</si>
  <si>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208040   宁县金村乡中心小学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</si>
  <si>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</si>
  <si>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</si>
  <si>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</si>
  <si>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</si>
  <si>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</si>
  <si>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</si>
  <si>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</si>
  <si>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</si>
  <si>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208040  宁县金村乡中心小学</t>
  </si>
  <si>
    <t>部门管理转移支付表</t>
  </si>
  <si>
    <t>一般公共预算项目支出</t>
  </si>
  <si>
    <t>政府性基金预算项目支出</t>
  </si>
  <si>
    <t>国有资本经营预算项目支出</t>
  </si>
  <si>
    <t>208040宁县金村乡中心小学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</si>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</sst>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#0.00"/>
    <numFmt numFmtId="180" formatCode="#,##0.00_ ;[Red]\-#,##0.00\ "/>
    <numFmt numFmtId="181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sz val="9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7" borderId="8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0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23" fillId="4" borderId="1" xfId="0" applyNumberFormat="1" applyFont="1" applyFill="1" applyBorder="1" applyAlignment="1" applyProtection="1">
      <alignment horizontal="center" vertical="center" shrinkToFit="1"/>
    </xf>
    <xf numFmtId="0" fontId="24" fillId="0" borderId="0" xfId="0" applyFont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18" fillId="4" borderId="1" xfId="0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16" fillId="0" borderId="4" xfId="0" applyNumberFormat="1" applyFont="1" applyFill="1" applyBorder="1" applyAlignment="1" applyProtection="1">
      <alignment horizontal="right" vertical="center" shrinkToFi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3" sqref="L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5">
        <v>208040</v>
      </c>
      <c r="D3" s="11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7" t="s">
        <v>5</v>
      </c>
      <c r="G10" s="118">
        <v>45353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7" t="s">
        <v>6</v>
      </c>
      <c r="C12" s="119" t="s">
        <v>7</v>
      </c>
      <c r="D12" s="12"/>
      <c r="E12" s="117" t="s">
        <v>8</v>
      </c>
      <c r="F12" s="10" t="s">
        <v>9</v>
      </c>
      <c r="G12" s="12"/>
      <c r="H12" s="117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1" t="s">
        <v>13</v>
      </c>
      <c r="C2" s="111"/>
    </row>
    <row r="3" ht="29.35" customHeight="1" spans="1:3">
      <c r="A3" s="112"/>
      <c r="B3" s="113" t="s">
        <v>14</v>
      </c>
      <c r="C3" s="113" t="s">
        <v>15</v>
      </c>
    </row>
    <row r="4" ht="28.45" customHeight="1" spans="1:3">
      <c r="A4" s="103"/>
      <c r="B4" s="114" t="s">
        <v>16</v>
      </c>
      <c r="C4" s="87" t="s">
        <v>17</v>
      </c>
    </row>
    <row r="5" ht="28.45" customHeight="1" spans="1:3">
      <c r="A5" s="103"/>
      <c r="B5" s="114" t="s">
        <v>18</v>
      </c>
      <c r="C5" s="87" t="s">
        <v>19</v>
      </c>
    </row>
    <row r="6" ht="28.45" customHeight="1" spans="1:3">
      <c r="A6" s="103"/>
      <c r="B6" s="114" t="s">
        <v>20</v>
      </c>
      <c r="C6" s="87" t="s">
        <v>21</v>
      </c>
    </row>
    <row r="7" ht="28.45" customHeight="1" spans="1:3">
      <c r="A7" s="103"/>
      <c r="B7" s="114" t="s">
        <v>22</v>
      </c>
      <c r="C7" s="87"/>
    </row>
    <row r="8" ht="28.45" customHeight="1" spans="1:3">
      <c r="A8" s="103"/>
      <c r="B8" s="114" t="s">
        <v>23</v>
      </c>
      <c r="C8" s="87" t="s">
        <v>24</v>
      </c>
    </row>
    <row r="9" ht="28.45" customHeight="1" spans="1:3">
      <c r="A9" s="103"/>
      <c r="B9" s="114" t="s">
        <v>25</v>
      </c>
      <c r="C9" s="87" t="s">
        <v>26</v>
      </c>
    </row>
    <row r="10" ht="28.45" customHeight="1" spans="1:3">
      <c r="A10" s="103"/>
      <c r="B10" s="114" t="s">
        <v>27</v>
      </c>
      <c r="C10" s="87" t="s">
        <v>28</v>
      </c>
    </row>
    <row r="11" ht="28.45" customHeight="1" spans="1:3">
      <c r="A11" s="103"/>
      <c r="B11" s="114" t="s">
        <v>29</v>
      </c>
      <c r="C11" s="87" t="s">
        <v>30</v>
      </c>
    </row>
    <row r="12" ht="28.45" customHeight="1" spans="1:3">
      <c r="A12" s="103"/>
      <c r="B12" s="114" t="s">
        <v>31</v>
      </c>
      <c r="C12" s="87"/>
    </row>
    <row r="13" ht="28.45" customHeight="1" spans="1:3">
      <c r="A13" s="10"/>
      <c r="B13" s="114" t="s">
        <v>32</v>
      </c>
      <c r="C13" s="87"/>
    </row>
    <row r="14" ht="28.45" customHeight="1" spans="1:3">
      <c r="A14" s="10"/>
      <c r="B14" s="114" t="s">
        <v>33</v>
      </c>
      <c r="C14" s="87" t="s">
        <v>17</v>
      </c>
    </row>
    <row r="15" ht="36" customHeight="1" spans="2:3">
      <c r="B15" s="114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E16" sqref="E16"/>
    </sheetView>
  </sheetViews>
  <sheetFormatPr defaultColWidth="10" defaultRowHeight="13.5" outlineLevelCol="3"/>
  <cols>
    <col min="1" max="1" width="51.125" customWidth="1"/>
    <col min="2" max="2" width="21.5" customWidth="1"/>
    <col min="3" max="3" width="36.6416666666667" customWidth="1"/>
    <col min="4" max="4" width="18.5" customWidth="1"/>
    <col min="5" max="5" width="2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3"/>
      <c r="B3" s="103"/>
      <c r="C3" s="103"/>
      <c r="D3" s="104" t="s">
        <v>36</v>
      </c>
    </row>
    <row r="4" ht="22.75" customHeight="1" spans="1:4">
      <c r="A4" s="45" t="s">
        <v>37</v>
      </c>
      <c r="B4" s="45"/>
      <c r="C4" s="45" t="s">
        <v>38</v>
      </c>
      <c r="D4" s="45"/>
    </row>
    <row r="5" ht="22.75" customHeight="1" spans="1:4">
      <c r="A5" s="45" t="s">
        <v>39</v>
      </c>
      <c r="B5" s="45" t="s">
        <v>40</v>
      </c>
      <c r="C5" s="45" t="s">
        <v>39</v>
      </c>
      <c r="D5" s="45" t="s">
        <v>40</v>
      </c>
    </row>
    <row r="6" ht="22.75" customHeight="1" spans="1:4">
      <c r="A6" s="105" t="s">
        <v>41</v>
      </c>
      <c r="B6" s="106">
        <v>8141744.04</v>
      </c>
      <c r="C6" s="105" t="s">
        <v>42</v>
      </c>
      <c r="D6" s="80"/>
    </row>
    <row r="7" ht="22.75" customHeight="1" spans="1:4">
      <c r="A7" s="105" t="s">
        <v>43</v>
      </c>
      <c r="B7" s="80"/>
      <c r="C7" s="105" t="s">
        <v>44</v>
      </c>
      <c r="D7" s="107"/>
    </row>
    <row r="8" ht="22.75" customHeight="1" spans="1:4">
      <c r="A8" s="105" t="s">
        <v>45</v>
      </c>
      <c r="B8" s="80"/>
      <c r="C8" s="105" t="s">
        <v>46</v>
      </c>
      <c r="D8" s="107"/>
    </row>
    <row r="9" ht="22.75" customHeight="1" spans="1:4">
      <c r="A9" s="105" t="s">
        <v>47</v>
      </c>
      <c r="B9" s="80"/>
      <c r="C9" s="105" t="s">
        <v>48</v>
      </c>
      <c r="D9" s="107"/>
    </row>
    <row r="10" ht="22.75" customHeight="1" spans="1:4">
      <c r="A10" s="105" t="s">
        <v>49</v>
      </c>
      <c r="B10" s="106">
        <v>15900</v>
      </c>
      <c r="C10" s="105" t="s">
        <v>50</v>
      </c>
      <c r="D10" s="106">
        <v>7192591.16</v>
      </c>
    </row>
    <row r="11" ht="22.75" customHeight="1" spans="1:4">
      <c r="A11" s="105" t="s">
        <v>51</v>
      </c>
      <c r="B11" s="80"/>
      <c r="C11" s="105" t="s">
        <v>52</v>
      </c>
      <c r="D11" s="107"/>
    </row>
    <row r="12" ht="22.75" customHeight="1" spans="1:4">
      <c r="A12" s="105" t="s">
        <v>53</v>
      </c>
      <c r="B12" s="80"/>
      <c r="C12" s="105" t="s">
        <v>54</v>
      </c>
      <c r="D12" s="107"/>
    </row>
    <row r="13" ht="22.75" customHeight="1" spans="1:4">
      <c r="A13" s="105" t="s">
        <v>55</v>
      </c>
      <c r="B13" s="80"/>
      <c r="C13" s="105" t="s">
        <v>56</v>
      </c>
      <c r="D13" s="106">
        <v>481412.64</v>
      </c>
    </row>
    <row r="14" ht="22.75" customHeight="1" spans="1:4">
      <c r="A14" s="105" t="s">
        <v>57</v>
      </c>
      <c r="B14" s="80"/>
      <c r="C14" s="105" t="s">
        <v>58</v>
      </c>
      <c r="D14" s="107"/>
    </row>
    <row r="15" ht="22.75" customHeight="1" spans="1:4">
      <c r="A15" s="105"/>
      <c r="B15" s="108"/>
      <c r="C15" s="105" t="s">
        <v>59</v>
      </c>
      <c r="D15" s="106">
        <v>483640.24</v>
      </c>
    </row>
    <row r="16" ht="22.75" customHeight="1" spans="1:4">
      <c r="A16" s="105"/>
      <c r="B16" s="108"/>
      <c r="C16" s="105" t="s">
        <v>60</v>
      </c>
      <c r="D16" s="107"/>
    </row>
    <row r="17" ht="22.75" customHeight="1" spans="1:4">
      <c r="A17" s="105"/>
      <c r="B17" s="108"/>
      <c r="C17" s="105" t="s">
        <v>61</v>
      </c>
      <c r="D17" s="107"/>
    </row>
    <row r="18" ht="22.75" customHeight="1" spans="1:4">
      <c r="A18" s="105"/>
      <c r="B18" s="108"/>
      <c r="C18" s="105" t="s">
        <v>62</v>
      </c>
      <c r="D18" s="107"/>
    </row>
    <row r="19" ht="22.75" customHeight="1" spans="1:4">
      <c r="A19" s="105"/>
      <c r="B19" s="108"/>
      <c r="C19" s="105" t="s">
        <v>63</v>
      </c>
      <c r="D19" s="107"/>
    </row>
    <row r="20" ht="22.75" customHeight="1" spans="1:4">
      <c r="A20" s="109"/>
      <c r="B20" s="110"/>
      <c r="C20" s="105" t="s">
        <v>64</v>
      </c>
      <c r="D20" s="107"/>
    </row>
    <row r="21" ht="22.75" customHeight="1" spans="1:4">
      <c r="A21" s="109"/>
      <c r="B21" s="110"/>
      <c r="C21" s="105" t="s">
        <v>65</v>
      </c>
      <c r="D21" s="107"/>
    </row>
    <row r="22" ht="22.75" customHeight="1" spans="1:4">
      <c r="A22" s="109"/>
      <c r="B22" s="110"/>
      <c r="C22" s="105" t="s">
        <v>66</v>
      </c>
      <c r="D22" s="107"/>
    </row>
    <row r="23" ht="22.75" customHeight="1" spans="1:4">
      <c r="A23" s="109"/>
      <c r="B23" s="110"/>
      <c r="C23" s="105" t="s">
        <v>67</v>
      </c>
      <c r="D23" s="107"/>
    </row>
    <row r="24" ht="22.75" customHeight="1" spans="1:4">
      <c r="A24" s="109"/>
      <c r="B24" s="110"/>
      <c r="C24" s="105" t="s">
        <v>68</v>
      </c>
      <c r="D24" s="107"/>
    </row>
    <row r="25" ht="22.75" customHeight="1" spans="1:4">
      <c r="A25" s="105"/>
      <c r="B25" s="108"/>
      <c r="C25" s="105" t="s">
        <v>69</v>
      </c>
      <c r="D25" s="107"/>
    </row>
    <row r="26" ht="22.75" customHeight="1" spans="1:4">
      <c r="A26" s="105"/>
      <c r="B26" s="108"/>
      <c r="C26" s="105" t="s">
        <v>70</v>
      </c>
      <c r="D26" s="107"/>
    </row>
    <row r="27" ht="22.75" customHeight="1" spans="1:4">
      <c r="A27" s="105"/>
      <c r="B27" s="108"/>
      <c r="C27" s="105" t="s">
        <v>71</v>
      </c>
      <c r="D27" s="107"/>
    </row>
    <row r="28" ht="22.75" customHeight="1" spans="1:4">
      <c r="A28" s="109"/>
      <c r="B28" s="110"/>
      <c r="C28" s="105" t="s">
        <v>72</v>
      </c>
      <c r="D28" s="107"/>
    </row>
    <row r="29" ht="22.75" customHeight="1" spans="1:4">
      <c r="A29" s="109"/>
      <c r="B29" s="110"/>
      <c r="C29" s="105" t="s">
        <v>73</v>
      </c>
      <c r="D29" s="107"/>
    </row>
    <row r="30" ht="22.75" customHeight="1" spans="1:4">
      <c r="A30" s="109"/>
      <c r="B30" s="110"/>
      <c r="C30" s="105" t="s">
        <v>74</v>
      </c>
      <c r="D30" s="107"/>
    </row>
    <row r="31" ht="22.75" customHeight="1" spans="1:4">
      <c r="A31" s="109"/>
      <c r="B31" s="110"/>
      <c r="C31" s="105" t="s">
        <v>75</v>
      </c>
      <c r="D31" s="107"/>
    </row>
    <row r="32" ht="22.75" customHeight="1" spans="1:4">
      <c r="A32" s="109"/>
      <c r="B32" s="110"/>
      <c r="C32" s="105" t="s">
        <v>76</v>
      </c>
      <c r="D32" s="107"/>
    </row>
    <row r="33" ht="22.75" customHeight="1" spans="1:4">
      <c r="A33" s="105"/>
      <c r="B33" s="105"/>
      <c r="C33" s="105" t="s">
        <v>77</v>
      </c>
      <c r="D33" s="107"/>
    </row>
    <row r="34" ht="22.75" customHeight="1" spans="1:4">
      <c r="A34" s="105"/>
      <c r="B34" s="105"/>
      <c r="C34" s="105" t="s">
        <v>78</v>
      </c>
      <c r="D34" s="107"/>
    </row>
    <row r="35" ht="22.75" customHeight="1" spans="1:4">
      <c r="A35" s="105"/>
      <c r="B35" s="105"/>
      <c r="C35" s="105" t="s">
        <v>79</v>
      </c>
      <c r="D35" s="107"/>
    </row>
    <row r="36" ht="22.75" customHeight="1" spans="1:4">
      <c r="A36" s="109" t="s">
        <v>80</v>
      </c>
      <c r="B36" s="110">
        <f>SUM(B6:B14)</f>
        <v>8157644.04</v>
      </c>
      <c r="C36" s="109" t="s">
        <v>81</v>
      </c>
      <c r="D36" s="110">
        <f>SUM(D6:D35)</f>
        <v>8157644.04</v>
      </c>
    </row>
    <row r="37" ht="22.75" customHeight="1" spans="1:4">
      <c r="A37" s="109" t="s">
        <v>82</v>
      </c>
      <c r="B37" s="110"/>
      <c r="C37" s="109" t="s">
        <v>83</v>
      </c>
      <c r="D37" s="110"/>
    </row>
    <row r="38" ht="22.75" customHeight="1" spans="1:4">
      <c r="A38" s="109" t="s">
        <v>84</v>
      </c>
      <c r="B38" s="108"/>
      <c r="C38" s="105"/>
      <c r="D38" s="108"/>
    </row>
    <row r="39" ht="22.75" customHeight="1" spans="1:4">
      <c r="A39" s="109" t="s">
        <v>85</v>
      </c>
      <c r="B39" s="110">
        <f>B36+B37</f>
        <v>8157644.04</v>
      </c>
      <c r="C39" s="109" t="s">
        <v>86</v>
      </c>
      <c r="D39" s="110">
        <f>D36+D37</f>
        <v>8157644.04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scale="6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3" workbookViewId="0">
      <selection activeCell="H7" sqref="H7"/>
    </sheetView>
  </sheetViews>
  <sheetFormatPr defaultColWidth="7.875" defaultRowHeight="12.75" customHeight="1" outlineLevelCol="2"/>
  <cols>
    <col min="1" max="1" width="45.7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4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95" t="s">
        <v>88</v>
      </c>
      <c r="B5" s="96">
        <v>8141744.04</v>
      </c>
      <c r="C5" s="18"/>
    </row>
    <row r="6" s="17" customFormat="1" ht="25" customHeight="1" spans="1:3">
      <c r="A6" s="97" t="s">
        <v>89</v>
      </c>
      <c r="B6" s="98">
        <v>8141744.04</v>
      </c>
      <c r="C6" s="18"/>
    </row>
    <row r="7" s="17" customFormat="1" ht="25" customHeight="1" spans="1:3">
      <c r="A7" s="97" t="s">
        <v>90</v>
      </c>
      <c r="B7" s="98"/>
      <c r="C7" s="18"/>
    </row>
    <row r="8" s="17" customFormat="1" ht="25" customHeight="1" spans="1:3">
      <c r="A8" s="95" t="s">
        <v>91</v>
      </c>
      <c r="B8" s="98">
        <f>B9+B10</f>
        <v>0</v>
      </c>
      <c r="C8" s="18"/>
    </row>
    <row r="9" s="17" customFormat="1" ht="25" customHeight="1" spans="1:3">
      <c r="A9" s="97" t="s">
        <v>89</v>
      </c>
      <c r="B9" s="98"/>
      <c r="C9" s="18"/>
    </row>
    <row r="10" s="17" customFormat="1" ht="25" customHeight="1" spans="1:3">
      <c r="A10" s="97" t="s">
        <v>90</v>
      </c>
      <c r="B10" s="98"/>
      <c r="C10" s="18"/>
    </row>
    <row r="11" s="17" customFormat="1" ht="25" customHeight="1" spans="1:3">
      <c r="A11" s="95" t="s">
        <v>92</v>
      </c>
      <c r="B11" s="98"/>
      <c r="C11" s="18"/>
    </row>
    <row r="12" s="17" customFormat="1" ht="25" customHeight="1" spans="1:3">
      <c r="A12" s="97" t="s">
        <v>89</v>
      </c>
      <c r="B12" s="98"/>
      <c r="C12" s="18"/>
    </row>
    <row r="13" s="17" customFormat="1" ht="25" customHeight="1" spans="1:3">
      <c r="A13" s="97" t="s">
        <v>90</v>
      </c>
      <c r="B13" s="98"/>
      <c r="C13" s="18"/>
    </row>
    <row r="14" s="17" customFormat="1" ht="25" customHeight="1" spans="1:3">
      <c r="A14" s="99" t="s">
        <v>93</v>
      </c>
      <c r="B14" s="98">
        <v>15900</v>
      </c>
      <c r="C14" s="18"/>
    </row>
    <row r="15" s="17" customFormat="1" ht="25" customHeight="1" spans="1:3">
      <c r="A15" s="97" t="s">
        <v>94</v>
      </c>
      <c r="B15" s="98">
        <v>15900</v>
      </c>
      <c r="C15" s="18"/>
    </row>
    <row r="16" s="17" customFormat="1" ht="25" customHeight="1" spans="1:3">
      <c r="A16" s="97" t="s">
        <v>95</v>
      </c>
      <c r="B16" s="98"/>
      <c r="C16" s="18"/>
    </row>
    <row r="17" s="17" customFormat="1" ht="25" customHeight="1" spans="1:3">
      <c r="A17" s="97" t="s">
        <v>96</v>
      </c>
      <c r="B17" s="98"/>
      <c r="C17" s="18"/>
    </row>
    <row r="18" s="17" customFormat="1" ht="25" customHeight="1" spans="1:3">
      <c r="A18" s="99" t="s">
        <v>97</v>
      </c>
      <c r="B18" s="98"/>
      <c r="C18" s="18"/>
    </row>
    <row r="19" s="17" customFormat="1" ht="25" customHeight="1" spans="1:3">
      <c r="A19" s="99" t="s">
        <v>98</v>
      </c>
      <c r="B19" s="98"/>
      <c r="C19" s="18"/>
    </row>
    <row r="20" s="17" customFormat="1" ht="25" customHeight="1" spans="1:3">
      <c r="A20" s="99" t="s">
        <v>99</v>
      </c>
      <c r="B20" s="98"/>
      <c r="C20" s="18"/>
    </row>
    <row r="21" s="17" customFormat="1" ht="25" customHeight="1" spans="1:3">
      <c r="A21" s="99" t="s">
        <v>100</v>
      </c>
      <c r="B21" s="98"/>
      <c r="C21" s="18"/>
    </row>
    <row r="22" s="17" customFormat="1" ht="25" customHeight="1" spans="1:3">
      <c r="A22" s="99" t="s">
        <v>101</v>
      </c>
      <c r="B22" s="96">
        <f>B23+B26+B29+B30</f>
        <v>0</v>
      </c>
      <c r="C22" s="18"/>
    </row>
    <row r="23" s="17" customFormat="1" ht="25" customHeight="1" spans="1:3">
      <c r="A23" s="97" t="s">
        <v>102</v>
      </c>
      <c r="B23" s="96">
        <f>B24+B25</f>
        <v>0</v>
      </c>
      <c r="C23" s="18"/>
    </row>
    <row r="24" s="17" customFormat="1" ht="25" customHeight="1" spans="1:3">
      <c r="A24" s="97" t="s">
        <v>103</v>
      </c>
      <c r="B24" s="96"/>
      <c r="C24" s="18"/>
    </row>
    <row r="25" s="17" customFormat="1" ht="25" customHeight="1" spans="1:3">
      <c r="A25" s="97" t="s">
        <v>104</v>
      </c>
      <c r="B25" s="96"/>
      <c r="C25" s="18"/>
    </row>
    <row r="26" s="17" customFormat="1" ht="25" customHeight="1" spans="1:3">
      <c r="A26" s="97" t="s">
        <v>105</v>
      </c>
      <c r="B26" s="96">
        <f>B27+B28</f>
        <v>0</v>
      </c>
      <c r="C26" s="18"/>
    </row>
    <row r="27" s="17" customFormat="1" ht="25" customHeight="1" spans="1:3">
      <c r="A27" s="97" t="s">
        <v>106</v>
      </c>
      <c r="B27" s="96"/>
      <c r="C27" s="18"/>
    </row>
    <row r="28" s="17" customFormat="1" ht="25" customHeight="1" spans="1:3">
      <c r="A28" s="97" t="s">
        <v>107</v>
      </c>
      <c r="B28" s="96"/>
      <c r="C28" s="18"/>
    </row>
    <row r="29" s="17" customFormat="1" ht="25" customHeight="1" spans="1:3">
      <c r="A29" s="97" t="s">
        <v>108</v>
      </c>
      <c r="B29" s="96"/>
      <c r="C29" s="18"/>
    </row>
    <row r="30" s="17" customFormat="1" ht="25" customHeight="1" spans="1:3">
      <c r="A30" s="97" t="s">
        <v>109</v>
      </c>
      <c r="B30" s="96"/>
      <c r="C30" s="18"/>
    </row>
    <row r="31" ht="25" customHeight="1" spans="1:2">
      <c r="A31" s="100"/>
      <c r="B31" s="96"/>
    </row>
    <row r="32" s="17" customFormat="1" ht="25" customHeight="1" spans="1:3">
      <c r="A32" s="101" t="s">
        <v>110</v>
      </c>
      <c r="B32" s="102">
        <f>B5+B8+B14+B18+B19+B20+B21+B22</f>
        <v>8157644.04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55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H17" sqref="H17"/>
    </sheetView>
  </sheetViews>
  <sheetFormatPr defaultColWidth="10" defaultRowHeight="13.5" outlineLevelCol="4"/>
  <cols>
    <col min="1" max="1" width="49.25" customWidth="1"/>
    <col min="2" max="2" width="20.875" customWidth="1"/>
    <col min="3" max="3" width="22.25" style="74" customWidth="1"/>
    <col min="4" max="4" width="19.125" customWidth="1"/>
    <col min="5" max="5" width="12.625" customWidth="1"/>
  </cols>
  <sheetData>
    <row r="1" ht="14.3" customHeight="1" spans="1:5">
      <c r="A1" s="10"/>
      <c r="B1" s="10"/>
      <c r="C1" s="84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85"/>
      <c r="D3" s="12"/>
      <c r="E3" s="12" t="s">
        <v>36</v>
      </c>
    </row>
    <row r="4" ht="22.75" customHeight="1" spans="1:5">
      <c r="A4" s="86" t="s">
        <v>112</v>
      </c>
      <c r="B4" s="86" t="s">
        <v>113</v>
      </c>
      <c r="C4" s="86" t="s">
        <v>114</v>
      </c>
      <c r="D4" s="86" t="s">
        <v>115</v>
      </c>
      <c r="E4" s="86" t="s">
        <v>116</v>
      </c>
    </row>
    <row r="5" ht="22.75" customHeight="1" spans="1:5">
      <c r="A5" s="87" t="s">
        <v>117</v>
      </c>
      <c r="B5" s="88">
        <f>B6+B10+B16</f>
        <v>8141744.04</v>
      </c>
      <c r="C5" s="49">
        <f>C6+C10+C16</f>
        <v>8141744.04</v>
      </c>
      <c r="D5" s="89"/>
      <c r="E5" s="89"/>
    </row>
    <row r="6" ht="24" customHeight="1" spans="1:5">
      <c r="A6" s="36" t="s">
        <v>118</v>
      </c>
      <c r="B6" s="90">
        <f>B7</f>
        <v>7176691.16</v>
      </c>
      <c r="C6" s="49">
        <f>C7</f>
        <v>7176691.16</v>
      </c>
      <c r="D6" s="89"/>
      <c r="E6" s="89"/>
    </row>
    <row r="7" ht="24" customHeight="1" spans="1:5">
      <c r="A7" s="36" t="s">
        <v>119</v>
      </c>
      <c r="B7" s="90">
        <f>B8+B9</f>
        <v>7176691.16</v>
      </c>
      <c r="C7" s="49">
        <f>C8+C9</f>
        <v>7176691.16</v>
      </c>
      <c r="D7" s="89"/>
      <c r="E7" s="89"/>
    </row>
    <row r="8" ht="24" customHeight="1" spans="1:5">
      <c r="A8" s="39" t="s">
        <v>120</v>
      </c>
      <c r="B8" s="91">
        <f>C8</f>
        <v>33600</v>
      </c>
      <c r="C8" s="28">
        <v>33600</v>
      </c>
      <c r="D8" s="92"/>
      <c r="E8" s="92"/>
    </row>
    <row r="9" ht="24" customHeight="1" spans="1:5">
      <c r="A9" s="39" t="s">
        <v>121</v>
      </c>
      <c r="B9" s="91">
        <f>C9</f>
        <v>7143091.16</v>
      </c>
      <c r="C9" s="35">
        <v>7143091.16</v>
      </c>
      <c r="D9" s="37"/>
      <c r="E9" s="37"/>
    </row>
    <row r="10" ht="24" customHeight="1" spans="1:5">
      <c r="A10" s="36" t="s">
        <v>122</v>
      </c>
      <c r="B10" s="90">
        <f>B11+B14</f>
        <v>481412.64</v>
      </c>
      <c r="C10" s="55">
        <f>C11+C14</f>
        <v>481412.64</v>
      </c>
      <c r="D10" s="37"/>
      <c r="E10" s="37"/>
    </row>
    <row r="11" ht="24" customHeight="1" spans="1:5">
      <c r="A11" s="36" t="s">
        <v>123</v>
      </c>
      <c r="B11" s="90">
        <f>B13+B12</f>
        <v>425141.32</v>
      </c>
      <c r="C11" s="55">
        <f>C12+C13</f>
        <v>425141.32</v>
      </c>
      <c r="D11" s="37"/>
      <c r="E11" s="37"/>
    </row>
    <row r="12" ht="24" customHeight="1" spans="1:5">
      <c r="A12" s="39" t="s">
        <v>124</v>
      </c>
      <c r="B12" s="91">
        <f>C12</f>
        <v>56980</v>
      </c>
      <c r="C12" s="35">
        <v>56980</v>
      </c>
      <c r="D12" s="37"/>
      <c r="E12" s="37"/>
    </row>
    <row r="13" ht="24" customHeight="1" spans="1:5">
      <c r="A13" s="39" t="s">
        <v>125</v>
      </c>
      <c r="B13" s="91">
        <f>C13</f>
        <v>368161.32</v>
      </c>
      <c r="C13" s="35">
        <v>368161.32</v>
      </c>
      <c r="D13" s="37"/>
      <c r="E13" s="37"/>
    </row>
    <row r="14" ht="24" customHeight="1" spans="1:5">
      <c r="A14" s="36" t="s">
        <v>126</v>
      </c>
      <c r="B14" s="91">
        <f>B15</f>
        <v>56271.32</v>
      </c>
      <c r="C14" s="35">
        <v>56271.32</v>
      </c>
      <c r="D14" s="37"/>
      <c r="E14" s="37"/>
    </row>
    <row r="15" ht="24" customHeight="1" spans="1:5">
      <c r="A15" s="39" t="s">
        <v>127</v>
      </c>
      <c r="B15" s="91">
        <v>56271.32</v>
      </c>
      <c r="C15" s="35">
        <v>56271.32</v>
      </c>
      <c r="D15" s="37"/>
      <c r="E15" s="37"/>
    </row>
    <row r="16" ht="24" customHeight="1" spans="1:5">
      <c r="A16" s="36" t="s">
        <v>128</v>
      </c>
      <c r="B16" s="90">
        <f>B17</f>
        <v>483640.24</v>
      </c>
      <c r="C16" s="55">
        <f>C17</f>
        <v>483640.24</v>
      </c>
      <c r="D16" s="37"/>
      <c r="E16" s="37"/>
    </row>
    <row r="17" ht="24" customHeight="1" spans="1:5">
      <c r="A17" s="36" t="s">
        <v>129</v>
      </c>
      <c r="B17" s="90">
        <f>B18</f>
        <v>483640.24</v>
      </c>
      <c r="C17" s="55">
        <v>483640.24</v>
      </c>
      <c r="D17" s="37"/>
      <c r="E17" s="37"/>
    </row>
    <row r="18" ht="24" customHeight="1" spans="1:5">
      <c r="A18" s="39" t="s">
        <v>130</v>
      </c>
      <c r="B18" s="91">
        <v>483640.24</v>
      </c>
      <c r="C18" s="35">
        <v>483640.24</v>
      </c>
      <c r="D18" s="37"/>
      <c r="E18" s="37"/>
    </row>
    <row r="19" ht="21" customHeight="1" spans="1:1">
      <c r="A19" s="93"/>
    </row>
    <row r="20" ht="21" customHeight="1" spans="1:1">
      <c r="A20" s="93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opLeftCell="A19" workbookViewId="0">
      <selection activeCell="H10" sqref="H10"/>
    </sheetView>
  </sheetViews>
  <sheetFormatPr defaultColWidth="10" defaultRowHeight="13.5" outlineLevelCol="6"/>
  <cols>
    <col min="1" max="1" width="24.5666666666667" customWidth="1"/>
    <col min="2" max="2" width="13.125" customWidth="1"/>
    <col min="3" max="3" width="51.25" customWidth="1"/>
    <col min="4" max="4" width="14.5583333333333" customWidth="1"/>
    <col min="5" max="5" width="18.725" customWidth="1"/>
    <col min="6" max="8" width="9.76666666666667" customWidth="1"/>
  </cols>
  <sheetData>
    <row r="1" ht="30" customHeight="1" spans="1:7">
      <c r="A1" s="11" t="s">
        <v>131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48" t="s">
        <v>36</v>
      </c>
      <c r="D2" s="48"/>
      <c r="E2" s="12"/>
      <c r="F2" s="12"/>
      <c r="G2" s="12"/>
    </row>
    <row r="3" ht="22.75" customHeight="1" spans="1:7">
      <c r="A3" s="45" t="s">
        <v>37</v>
      </c>
      <c r="B3" s="45"/>
      <c r="C3" s="45" t="s">
        <v>38</v>
      </c>
      <c r="D3" s="45"/>
      <c r="E3" s="12"/>
      <c r="F3" s="12"/>
      <c r="G3" s="12"/>
    </row>
    <row r="4" ht="22.75" customHeight="1" spans="1:7">
      <c r="A4" s="45" t="s">
        <v>39</v>
      </c>
      <c r="B4" s="45" t="s">
        <v>40</v>
      </c>
      <c r="C4" s="45" t="s">
        <v>39</v>
      </c>
      <c r="D4" s="45" t="s">
        <v>117</v>
      </c>
      <c r="E4" s="12"/>
      <c r="F4" s="12"/>
      <c r="G4" s="12"/>
    </row>
    <row r="5" ht="22.75" customHeight="1" spans="1:7">
      <c r="A5" s="15" t="s">
        <v>132</v>
      </c>
      <c r="B5" s="79">
        <f>B6</f>
        <v>8141744.04</v>
      </c>
      <c r="C5" s="15" t="s">
        <v>133</v>
      </c>
      <c r="D5" s="79">
        <f>SUM(D6:D35)</f>
        <v>8141744.04</v>
      </c>
      <c r="E5" s="12"/>
      <c r="F5" s="12"/>
      <c r="G5" s="12"/>
    </row>
    <row r="6" ht="22.75" customHeight="1" spans="1:7">
      <c r="A6" s="15" t="s">
        <v>134</v>
      </c>
      <c r="B6" s="80">
        <v>8141744.04</v>
      </c>
      <c r="C6" s="15" t="s">
        <v>135</v>
      </c>
      <c r="D6" s="80"/>
      <c r="E6" s="12"/>
      <c r="F6" s="12"/>
      <c r="G6" s="12"/>
    </row>
    <row r="7" ht="22.75" customHeight="1" spans="1:7">
      <c r="A7" s="15" t="s">
        <v>136</v>
      </c>
      <c r="B7" s="80"/>
      <c r="C7" s="15" t="s">
        <v>137</v>
      </c>
      <c r="D7" s="80"/>
      <c r="E7" s="12"/>
      <c r="F7" s="12"/>
      <c r="G7" s="12"/>
    </row>
    <row r="8" ht="22.75" customHeight="1" spans="1:7">
      <c r="A8" s="15" t="s">
        <v>138</v>
      </c>
      <c r="B8" s="80"/>
      <c r="C8" s="15" t="s">
        <v>139</v>
      </c>
      <c r="D8" s="80"/>
      <c r="E8" s="12"/>
      <c r="F8" s="12"/>
      <c r="G8" s="12"/>
    </row>
    <row r="9" ht="22.75" customHeight="1" spans="1:7">
      <c r="A9" s="15"/>
      <c r="B9" s="81"/>
      <c r="C9" s="15" t="s">
        <v>140</v>
      </c>
      <c r="D9" s="80"/>
      <c r="E9" s="12"/>
      <c r="F9" s="12"/>
      <c r="G9" s="12"/>
    </row>
    <row r="10" ht="22.75" customHeight="1" spans="1:7">
      <c r="A10" s="15"/>
      <c r="B10" s="81"/>
      <c r="C10" s="15" t="s">
        <v>141</v>
      </c>
      <c r="D10" s="80">
        <v>7176691.16</v>
      </c>
      <c r="E10" s="12"/>
      <c r="F10" s="12"/>
      <c r="G10" s="12"/>
    </row>
    <row r="11" ht="22.75" customHeight="1" spans="1:7">
      <c r="A11" s="15"/>
      <c r="B11" s="81"/>
      <c r="C11" s="15" t="s">
        <v>142</v>
      </c>
      <c r="D11" s="80"/>
      <c r="E11" s="12"/>
      <c r="F11" s="12"/>
      <c r="G11" s="12"/>
    </row>
    <row r="12" ht="22.75" customHeight="1" spans="1:7">
      <c r="A12" s="44"/>
      <c r="B12" s="78"/>
      <c r="C12" s="15" t="s">
        <v>143</v>
      </c>
      <c r="D12" s="80"/>
      <c r="E12" s="12"/>
      <c r="F12" s="12"/>
      <c r="G12" s="12"/>
    </row>
    <row r="13" ht="22.75" customHeight="1" spans="1:7">
      <c r="A13" s="15"/>
      <c r="B13" s="81"/>
      <c r="C13" s="15" t="s">
        <v>144</v>
      </c>
      <c r="D13" s="80">
        <v>481412.64</v>
      </c>
      <c r="E13" s="12"/>
      <c r="F13" s="12"/>
      <c r="G13" s="47"/>
    </row>
    <row r="14" ht="22.75" customHeight="1" spans="1:7">
      <c r="A14" s="15"/>
      <c r="B14" s="81"/>
      <c r="C14" s="15" t="s">
        <v>145</v>
      </c>
      <c r="D14" s="80"/>
      <c r="E14" s="12"/>
      <c r="F14" s="12"/>
      <c r="G14" s="12"/>
    </row>
    <row r="15" ht="22.75" customHeight="1" spans="1:7">
      <c r="A15" s="15"/>
      <c r="B15" s="81"/>
      <c r="C15" s="15" t="s">
        <v>146</v>
      </c>
      <c r="D15" s="80">
        <v>483640.24</v>
      </c>
      <c r="E15" s="12"/>
      <c r="F15" s="12"/>
      <c r="G15" s="12"/>
    </row>
    <row r="16" ht="22.75" customHeight="1" spans="1:7">
      <c r="A16" s="15"/>
      <c r="B16" s="81"/>
      <c r="C16" s="15" t="s">
        <v>147</v>
      </c>
      <c r="D16" s="80"/>
      <c r="E16" s="12"/>
      <c r="F16" s="12"/>
      <c r="G16" s="12"/>
    </row>
    <row r="17" ht="22.75" customHeight="1" spans="1:7">
      <c r="A17" s="15"/>
      <c r="B17" s="81"/>
      <c r="C17" s="15" t="s">
        <v>148</v>
      </c>
      <c r="D17" s="80"/>
      <c r="E17" s="12"/>
      <c r="F17" s="12"/>
      <c r="G17" s="12"/>
    </row>
    <row r="18" ht="22.75" customHeight="1" spans="1:7">
      <c r="A18" s="15"/>
      <c r="B18" s="15"/>
      <c r="C18" s="15" t="s">
        <v>149</v>
      </c>
      <c r="D18" s="80"/>
      <c r="E18" s="12"/>
      <c r="F18" s="12"/>
      <c r="G18" s="12"/>
    </row>
    <row r="19" ht="22.75" customHeight="1" spans="1:7">
      <c r="A19" s="15"/>
      <c r="B19" s="15"/>
      <c r="C19" s="15" t="s">
        <v>150</v>
      </c>
      <c r="D19" s="80"/>
      <c r="E19" s="12"/>
      <c r="F19" s="12"/>
      <c r="G19" s="12"/>
    </row>
    <row r="20" ht="22.75" customHeight="1" spans="1:7">
      <c r="A20" s="15"/>
      <c r="B20" s="15"/>
      <c r="C20" s="15" t="s">
        <v>151</v>
      </c>
      <c r="D20" s="80"/>
      <c r="E20" s="12"/>
      <c r="F20" s="12"/>
      <c r="G20" s="12"/>
    </row>
    <row r="21" ht="22.75" customHeight="1" spans="1:7">
      <c r="A21" s="15"/>
      <c r="B21" s="15"/>
      <c r="C21" s="15" t="s">
        <v>152</v>
      </c>
      <c r="D21" s="80"/>
      <c r="E21" s="12"/>
      <c r="F21" s="12"/>
      <c r="G21" s="12"/>
    </row>
    <row r="22" ht="22.75" customHeight="1" spans="1:7">
      <c r="A22" s="15"/>
      <c r="B22" s="15"/>
      <c r="C22" s="15" t="s">
        <v>153</v>
      </c>
      <c r="D22" s="80"/>
      <c r="E22" s="12"/>
      <c r="F22" s="12"/>
      <c r="G22" s="12"/>
    </row>
    <row r="23" ht="22.75" customHeight="1" spans="1:7">
      <c r="A23" s="15"/>
      <c r="B23" s="15"/>
      <c r="C23" s="15" t="s">
        <v>154</v>
      </c>
      <c r="D23" s="80"/>
      <c r="E23" s="12"/>
      <c r="F23" s="12"/>
      <c r="G23" s="12"/>
    </row>
    <row r="24" ht="22.75" customHeight="1" spans="1:7">
      <c r="A24" s="15"/>
      <c r="B24" s="15"/>
      <c r="C24" s="15" t="s">
        <v>155</v>
      </c>
      <c r="D24" s="80"/>
      <c r="E24" s="12"/>
      <c r="F24" s="12"/>
      <c r="G24" s="12"/>
    </row>
    <row r="25" ht="22.75" customHeight="1" spans="1:7">
      <c r="A25" s="15"/>
      <c r="B25" s="15"/>
      <c r="C25" s="15" t="s">
        <v>156</v>
      </c>
      <c r="D25" s="80"/>
      <c r="E25" s="12"/>
      <c r="F25" s="12"/>
      <c r="G25" s="12"/>
    </row>
    <row r="26" ht="22.75" customHeight="1" spans="1:7">
      <c r="A26" s="15"/>
      <c r="B26" s="15"/>
      <c r="C26" s="15" t="s">
        <v>157</v>
      </c>
      <c r="D26" s="80"/>
      <c r="E26" s="12"/>
      <c r="F26" s="12"/>
      <c r="G26" s="12"/>
    </row>
    <row r="27" ht="22.75" customHeight="1" spans="1:7">
      <c r="A27" s="15"/>
      <c r="B27" s="15"/>
      <c r="C27" s="15" t="s">
        <v>158</v>
      </c>
      <c r="D27" s="80"/>
      <c r="E27" s="12"/>
      <c r="F27" s="12"/>
      <c r="G27" s="12"/>
    </row>
    <row r="28" ht="22.75" customHeight="1" spans="1:7">
      <c r="A28" s="15"/>
      <c r="B28" s="15"/>
      <c r="C28" s="15" t="s">
        <v>159</v>
      </c>
      <c r="D28" s="80"/>
      <c r="E28" s="12"/>
      <c r="F28" s="12"/>
      <c r="G28" s="12"/>
    </row>
    <row r="29" ht="22.75" customHeight="1" spans="1:7">
      <c r="A29" s="15"/>
      <c r="B29" s="15"/>
      <c r="C29" s="15" t="s">
        <v>160</v>
      </c>
      <c r="D29" s="80"/>
      <c r="E29" s="12"/>
      <c r="F29" s="12"/>
      <c r="G29" s="12"/>
    </row>
    <row r="30" ht="22.75" customHeight="1" spans="1:7">
      <c r="A30" s="15"/>
      <c r="B30" s="15"/>
      <c r="C30" s="15" t="s">
        <v>161</v>
      </c>
      <c r="D30" s="80"/>
      <c r="E30" s="12"/>
      <c r="F30" s="12"/>
      <c r="G30" s="12"/>
    </row>
    <row r="31" ht="22.75" customHeight="1" spans="1:7">
      <c r="A31" s="15"/>
      <c r="B31" s="15"/>
      <c r="C31" s="15" t="s">
        <v>162</v>
      </c>
      <c r="D31" s="80"/>
      <c r="E31" s="12"/>
      <c r="F31" s="12"/>
      <c r="G31" s="12"/>
    </row>
    <row r="32" ht="22.75" customHeight="1" spans="1:7">
      <c r="A32" s="15"/>
      <c r="B32" s="15"/>
      <c r="C32" s="15" t="s">
        <v>163</v>
      </c>
      <c r="D32" s="80"/>
      <c r="E32" s="12"/>
      <c r="F32" s="12"/>
      <c r="G32" s="12"/>
    </row>
    <row r="33" ht="22.75" customHeight="1" spans="1:7">
      <c r="A33" s="15"/>
      <c r="B33" s="15"/>
      <c r="C33" s="15" t="s">
        <v>164</v>
      </c>
      <c r="D33" s="80"/>
      <c r="E33" s="12"/>
      <c r="F33" s="12"/>
      <c r="G33" s="12"/>
    </row>
    <row r="34" ht="22.75" customHeight="1" spans="1:7">
      <c r="A34" s="15"/>
      <c r="B34" s="15"/>
      <c r="C34" s="15" t="s">
        <v>165</v>
      </c>
      <c r="D34" s="80"/>
      <c r="E34" s="12"/>
      <c r="F34" s="12"/>
      <c r="G34" s="12"/>
    </row>
    <row r="35" ht="22.75" customHeight="1" spans="1:7">
      <c r="A35" s="15"/>
      <c r="B35" s="15"/>
      <c r="C35" s="15" t="s">
        <v>166</v>
      </c>
      <c r="D35" s="79"/>
      <c r="E35" s="12"/>
      <c r="F35" s="12"/>
      <c r="G35" s="12"/>
    </row>
    <row r="36" ht="22.75" customHeight="1" spans="1:7">
      <c r="A36" s="45" t="s">
        <v>167</v>
      </c>
      <c r="B36" s="82">
        <f>B5</f>
        <v>8141744.04</v>
      </c>
      <c r="C36" s="45" t="s">
        <v>168</v>
      </c>
      <c r="D36" s="83">
        <f>D5</f>
        <v>8141744.04</v>
      </c>
      <c r="E36" s="47"/>
      <c r="F36" s="12"/>
      <c r="G36" s="12"/>
    </row>
  </sheetData>
  <mergeCells count="4">
    <mergeCell ref="A1:D1"/>
    <mergeCell ref="C2:D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scale="67" orientation="landscape" horizontalDpi="600"/>
  <headerFooter differentOddEven="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14" sqref="F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12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36</v>
      </c>
      <c r="K3" s="48"/>
    </row>
    <row r="4" ht="22.75" customHeight="1" spans="1:11">
      <c r="A4" s="45" t="s">
        <v>170</v>
      </c>
      <c r="B4" s="45" t="s">
        <v>117</v>
      </c>
      <c r="C4" s="45" t="s">
        <v>171</v>
      </c>
      <c r="D4" s="45"/>
      <c r="E4" s="45"/>
      <c r="F4" s="45" t="s">
        <v>172</v>
      </c>
      <c r="G4" s="45"/>
      <c r="H4" s="45"/>
      <c r="I4" s="45" t="s">
        <v>173</v>
      </c>
      <c r="J4" s="45"/>
      <c r="K4" s="45"/>
    </row>
    <row r="5" ht="22.75" customHeight="1" spans="1:11">
      <c r="A5" s="45"/>
      <c r="B5" s="45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s="74" customFormat="1" ht="22.75" customHeight="1" spans="1:11">
      <c r="A6" s="45" t="s">
        <v>117</v>
      </c>
      <c r="B6" s="75">
        <f>B7</f>
        <v>8141744.04</v>
      </c>
      <c r="C6" s="75">
        <f>C7</f>
        <v>8141744.04</v>
      </c>
      <c r="D6" s="75">
        <v>8141744.03</v>
      </c>
      <c r="E6" s="75"/>
      <c r="F6" s="75"/>
      <c r="G6" s="75"/>
      <c r="H6" s="75"/>
      <c r="I6" s="75"/>
      <c r="J6" s="75"/>
      <c r="K6" s="75"/>
    </row>
    <row r="7" s="74" customFormat="1" ht="22.75" customHeight="1" spans="1:11">
      <c r="A7" s="45" t="s">
        <v>2</v>
      </c>
      <c r="B7" s="75">
        <f>C7</f>
        <v>8141744.04</v>
      </c>
      <c r="C7" s="75">
        <f>D7</f>
        <v>8141744.04</v>
      </c>
      <c r="D7" s="75">
        <v>8141744.04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8"/>
      <c r="E8" s="78"/>
      <c r="F8" s="78"/>
      <c r="G8" s="78"/>
      <c r="H8" s="78"/>
      <c r="I8" s="78"/>
      <c r="J8" s="78"/>
      <c r="K8" s="7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5" sqref="H15"/>
    </sheetView>
  </sheetViews>
  <sheetFormatPr defaultColWidth="10" defaultRowHeight="13.5" outlineLevelCol="4"/>
  <cols>
    <col min="1" max="1" width="17.5" customWidth="1"/>
    <col min="2" max="2" width="28.625" customWidth="1"/>
    <col min="3" max="5" width="25.6416666666667" customWidth="1"/>
  </cols>
  <sheetData>
    <row r="1" ht="36.9" customHeight="1" spans="1:5">
      <c r="A1" s="11" t="s">
        <v>174</v>
      </c>
      <c r="B1" s="11"/>
      <c r="C1" s="11"/>
      <c r="D1" s="11"/>
      <c r="E1" s="11"/>
    </row>
    <row r="2" ht="12" customHeight="1" spans="1:5">
      <c r="A2" s="12"/>
      <c r="B2" s="12"/>
      <c r="C2" s="48" t="s">
        <v>36</v>
      </c>
      <c r="D2" s="48"/>
      <c r="E2" s="48"/>
    </row>
    <row r="3" ht="22.75" customHeight="1" spans="1:5">
      <c r="A3" s="49" t="s">
        <v>112</v>
      </c>
      <c r="B3" s="49"/>
      <c r="C3" s="49" t="s">
        <v>171</v>
      </c>
      <c r="D3" s="49"/>
      <c r="E3" s="49"/>
    </row>
    <row r="4" ht="22.75" customHeight="1" spans="1:5">
      <c r="A4" s="61" t="s">
        <v>175</v>
      </c>
      <c r="B4" s="61" t="s">
        <v>176</v>
      </c>
      <c r="C4" s="52" t="s">
        <v>117</v>
      </c>
      <c r="D4" s="61" t="s">
        <v>114</v>
      </c>
      <c r="E4" s="61" t="s">
        <v>115</v>
      </c>
    </row>
    <row r="5" s="60" customFormat="1" ht="24" customHeight="1" spans="1:5">
      <c r="A5" s="62"/>
      <c r="B5" s="63" t="s">
        <v>117</v>
      </c>
      <c r="C5" s="64">
        <f t="shared" ref="C5:C13" si="0">D5</f>
        <v>8141744.04</v>
      </c>
      <c r="D5" s="65">
        <f>D6+D10+D16</f>
        <v>8141744.04</v>
      </c>
      <c r="E5" s="66"/>
    </row>
    <row r="6" s="60" customFormat="1" ht="24" customHeight="1" spans="1:5">
      <c r="A6" s="31" t="s">
        <v>177</v>
      </c>
      <c r="B6" s="31" t="s">
        <v>178</v>
      </c>
      <c r="C6" s="64">
        <f t="shared" si="0"/>
        <v>7176691.16</v>
      </c>
      <c r="D6" s="64">
        <f>D7</f>
        <v>7176691.16</v>
      </c>
      <c r="E6" s="67"/>
    </row>
    <row r="7" s="60" customFormat="1" ht="24" customHeight="1" spans="1:5">
      <c r="A7" s="31" t="s">
        <v>179</v>
      </c>
      <c r="B7" s="31" t="s">
        <v>180</v>
      </c>
      <c r="C7" s="64">
        <f t="shared" si="0"/>
        <v>7176691.16</v>
      </c>
      <c r="D7" s="64">
        <f>D8+D9</f>
        <v>7176691.16</v>
      </c>
      <c r="E7" s="67"/>
    </row>
    <row r="8" s="60" customFormat="1" ht="24" customHeight="1" spans="1:5">
      <c r="A8" s="38" t="s">
        <v>181</v>
      </c>
      <c r="B8" s="38" t="s">
        <v>182</v>
      </c>
      <c r="C8" s="68">
        <f t="shared" si="0"/>
        <v>33600</v>
      </c>
      <c r="D8" s="68">
        <v>33600</v>
      </c>
      <c r="E8" s="69"/>
    </row>
    <row r="9" s="60" customFormat="1" ht="24" customHeight="1" spans="1:5">
      <c r="A9" s="38" t="s">
        <v>183</v>
      </c>
      <c r="B9" s="38" t="s">
        <v>184</v>
      </c>
      <c r="C9" s="68">
        <f t="shared" si="0"/>
        <v>7143091.16</v>
      </c>
      <c r="D9" s="70">
        <v>7143091.16</v>
      </c>
      <c r="E9" s="71"/>
    </row>
    <row r="10" s="60" customFormat="1" ht="24" customHeight="1" spans="1:5">
      <c r="A10" s="31" t="s">
        <v>185</v>
      </c>
      <c r="B10" s="31" t="s">
        <v>186</v>
      </c>
      <c r="C10" s="64">
        <f t="shared" si="0"/>
        <v>481412.64</v>
      </c>
      <c r="D10" s="72">
        <f>D11+D14</f>
        <v>481412.64</v>
      </c>
      <c r="E10" s="71"/>
    </row>
    <row r="11" s="60" customFormat="1" ht="24" customHeight="1" spans="1:5">
      <c r="A11" s="31" t="s">
        <v>187</v>
      </c>
      <c r="B11" s="31" t="s">
        <v>188</v>
      </c>
      <c r="C11" s="64">
        <f t="shared" si="0"/>
        <v>425141.32</v>
      </c>
      <c r="D11" s="72">
        <f>D12+D13</f>
        <v>425141.32</v>
      </c>
      <c r="E11" s="71"/>
    </row>
    <row r="12" s="60" customFormat="1" ht="24" customHeight="1" spans="1:5">
      <c r="A12" s="71">
        <v>2080502</v>
      </c>
      <c r="B12" s="71" t="s">
        <v>189</v>
      </c>
      <c r="C12" s="68">
        <f t="shared" si="0"/>
        <v>56980</v>
      </c>
      <c r="D12" s="70">
        <v>56980</v>
      </c>
      <c r="E12" s="71"/>
    </row>
    <row r="13" s="60" customFormat="1" ht="24" customHeight="1" spans="1:5">
      <c r="A13" s="71">
        <v>2080505</v>
      </c>
      <c r="B13" s="71" t="s">
        <v>190</v>
      </c>
      <c r="C13" s="68">
        <f t="shared" si="0"/>
        <v>368161.32</v>
      </c>
      <c r="D13" s="70">
        <v>368161.32</v>
      </c>
      <c r="E13" s="71"/>
    </row>
    <row r="14" s="60" customFormat="1" ht="24" customHeight="1" spans="1:5">
      <c r="A14" s="73">
        <v>20899</v>
      </c>
      <c r="B14" s="73" t="s">
        <v>191</v>
      </c>
      <c r="C14" s="64">
        <f t="shared" ref="C14:C21" si="1">D14</f>
        <v>56271.32</v>
      </c>
      <c r="D14" s="72">
        <v>56271.32</v>
      </c>
      <c r="E14" s="71"/>
    </row>
    <row r="15" s="60" customFormat="1" ht="24" customHeight="1" spans="1:5">
      <c r="A15" s="71">
        <v>2089999</v>
      </c>
      <c r="B15" s="71" t="s">
        <v>191</v>
      </c>
      <c r="C15" s="68">
        <f t="shared" si="1"/>
        <v>56271.32</v>
      </c>
      <c r="D15" s="70">
        <v>56271.32</v>
      </c>
      <c r="E15" s="71"/>
    </row>
    <row r="16" s="60" customFormat="1" ht="24" customHeight="1" spans="1:5">
      <c r="A16" s="73">
        <v>210</v>
      </c>
      <c r="B16" s="73" t="s">
        <v>192</v>
      </c>
      <c r="C16" s="64">
        <f t="shared" si="1"/>
        <v>483640.24</v>
      </c>
      <c r="D16" s="72">
        <f>D17</f>
        <v>483640.24</v>
      </c>
      <c r="E16" s="71"/>
    </row>
    <row r="17" s="60" customFormat="1" ht="24" customHeight="1" spans="1:5">
      <c r="A17" s="73">
        <v>21011</v>
      </c>
      <c r="B17" s="73" t="s">
        <v>193</v>
      </c>
      <c r="C17" s="64">
        <f t="shared" si="1"/>
        <v>483640.24</v>
      </c>
      <c r="D17" s="72">
        <f>D18</f>
        <v>483640.24</v>
      </c>
      <c r="E17" s="71"/>
    </row>
    <row r="18" s="60" customFormat="1" ht="24" customHeight="1" spans="1:5">
      <c r="A18" s="71">
        <v>2101102</v>
      </c>
      <c r="B18" s="71" t="s">
        <v>194</v>
      </c>
      <c r="C18" s="68">
        <f t="shared" si="1"/>
        <v>483640.24</v>
      </c>
      <c r="D18" s="70">
        <v>483640.24</v>
      </c>
      <c r="E18" s="71"/>
    </row>
  </sheetData>
  <mergeCells count="4">
    <mergeCell ref="A1:E1"/>
    <mergeCell ref="C2:E2"/>
    <mergeCell ref="A3:B3"/>
    <mergeCell ref="C3:E3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F9" sqref="F9"/>
    </sheetView>
  </sheetViews>
  <sheetFormatPr defaultColWidth="10" defaultRowHeight="13.5" outlineLevelCol="4"/>
  <cols>
    <col min="1" max="1" width="13.7" customWidth="1"/>
    <col min="2" max="2" width="53.125" customWidth="1"/>
    <col min="3" max="3" width="30.375" customWidth="1"/>
    <col min="4" max="4" width="22.8" customWidth="1"/>
    <col min="5" max="5" width="21.4416666666667" customWidth="1"/>
    <col min="6" max="6" width="18.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195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36</v>
      </c>
    </row>
    <row r="4" ht="22.75" customHeight="1" spans="1:5">
      <c r="A4" s="49" t="s">
        <v>196</v>
      </c>
      <c r="B4" s="49"/>
      <c r="C4" s="49" t="s">
        <v>197</v>
      </c>
      <c r="D4" s="49"/>
      <c r="E4" s="49"/>
    </row>
    <row r="5" ht="22.75" customHeight="1" spans="1:5">
      <c r="A5" s="49" t="s">
        <v>175</v>
      </c>
      <c r="B5" s="49" t="s">
        <v>176</v>
      </c>
      <c r="C5" s="49" t="s">
        <v>117</v>
      </c>
      <c r="D5" s="49" t="s">
        <v>198</v>
      </c>
      <c r="E5" s="49" t="s">
        <v>199</v>
      </c>
    </row>
    <row r="6" ht="22.75" customHeight="1" spans="1:5">
      <c r="A6" s="49"/>
      <c r="B6" s="50" t="s">
        <v>117</v>
      </c>
      <c r="C6" s="51">
        <f>D6+E6</f>
        <v>8141744.04</v>
      </c>
      <c r="D6" s="51">
        <f>D7+D12+D23</f>
        <v>7920416.42</v>
      </c>
      <c r="E6" s="51">
        <f>E12</f>
        <v>221327.62</v>
      </c>
    </row>
    <row r="7" ht="24" customHeight="1" spans="1:5">
      <c r="A7" s="36" t="s">
        <v>200</v>
      </c>
      <c r="B7" s="36" t="s">
        <v>201</v>
      </c>
      <c r="C7" s="52">
        <f>D7+E7</f>
        <v>7863436.42</v>
      </c>
      <c r="D7" s="51">
        <f>D8+D9+D10+D11</f>
        <v>7863436.42</v>
      </c>
      <c r="E7" s="51"/>
    </row>
    <row r="8" ht="24" customHeight="1" spans="1:5">
      <c r="A8" s="39" t="s">
        <v>202</v>
      </c>
      <c r="B8" s="39" t="s">
        <v>203</v>
      </c>
      <c r="C8" s="52">
        <f t="shared" ref="C8:C25" si="0">D8+E8</f>
        <v>5085564.94</v>
      </c>
      <c r="D8" s="53">
        <v>5085564.94</v>
      </c>
      <c r="E8" s="53"/>
    </row>
    <row r="9" ht="24" customHeight="1" spans="1:5">
      <c r="A9" s="39" t="s">
        <v>204</v>
      </c>
      <c r="B9" s="39" t="s">
        <v>205</v>
      </c>
      <c r="C9" s="52">
        <f t="shared" si="0"/>
        <v>1869798.6</v>
      </c>
      <c r="D9" s="35">
        <v>1869798.6</v>
      </c>
      <c r="E9" s="35"/>
    </row>
    <row r="10" ht="24" customHeight="1" spans="1:5">
      <c r="A10" s="39" t="s">
        <v>206</v>
      </c>
      <c r="B10" s="39" t="s">
        <v>207</v>
      </c>
      <c r="C10" s="52">
        <f t="shared" si="0"/>
        <v>483640.24</v>
      </c>
      <c r="D10" s="35">
        <v>483640.24</v>
      </c>
      <c r="E10" s="35"/>
    </row>
    <row r="11" ht="24" customHeight="1" spans="1:5">
      <c r="A11" s="37" t="s">
        <v>208</v>
      </c>
      <c r="B11" s="37" t="s">
        <v>191</v>
      </c>
      <c r="C11" s="52">
        <f t="shared" si="0"/>
        <v>424432.64</v>
      </c>
      <c r="D11" s="35">
        <v>424432.64</v>
      </c>
      <c r="E11" s="35"/>
    </row>
    <row r="12" ht="24" customHeight="1" spans="1:5">
      <c r="A12" s="54" t="s">
        <v>209</v>
      </c>
      <c r="B12" s="54" t="s">
        <v>210</v>
      </c>
      <c r="C12" s="52">
        <f t="shared" si="0"/>
        <v>221327.62</v>
      </c>
      <c r="D12" s="35"/>
      <c r="E12" s="55">
        <f>SUM(E13:E22)</f>
        <v>221327.62</v>
      </c>
    </row>
    <row r="13" ht="24" customHeight="1" spans="1:5">
      <c r="A13" s="37" t="s">
        <v>211</v>
      </c>
      <c r="B13" s="37" t="s">
        <v>212</v>
      </c>
      <c r="C13" s="56">
        <f t="shared" si="0"/>
        <v>20000</v>
      </c>
      <c r="D13" s="35"/>
      <c r="E13" s="56">
        <v>20000</v>
      </c>
    </row>
    <row r="14" ht="24" customHeight="1" spans="1:5">
      <c r="A14" s="37" t="s">
        <v>213</v>
      </c>
      <c r="B14" s="37" t="s">
        <v>214</v>
      </c>
      <c r="C14" s="56">
        <f t="shared" si="0"/>
        <v>600</v>
      </c>
      <c r="D14" s="35"/>
      <c r="E14" s="56">
        <v>600</v>
      </c>
    </row>
    <row r="15" ht="24" customHeight="1" spans="1:5">
      <c r="A15" s="37" t="s">
        <v>215</v>
      </c>
      <c r="B15" s="37" t="s">
        <v>216</v>
      </c>
      <c r="C15" s="56">
        <f t="shared" si="0"/>
        <v>3000</v>
      </c>
      <c r="D15" s="35"/>
      <c r="E15" s="56">
        <v>3000</v>
      </c>
    </row>
    <row r="16" ht="24" customHeight="1" spans="1:5">
      <c r="A16" s="37" t="s">
        <v>217</v>
      </c>
      <c r="B16" s="37" t="s">
        <v>218</v>
      </c>
      <c r="C16" s="56">
        <f t="shared" si="0"/>
        <v>2000</v>
      </c>
      <c r="D16" s="35"/>
      <c r="E16" s="56">
        <v>2000</v>
      </c>
    </row>
    <row r="17" ht="24" customHeight="1" spans="1:5">
      <c r="A17" s="37" t="s">
        <v>219</v>
      </c>
      <c r="B17" s="37" t="s">
        <v>220</v>
      </c>
      <c r="C17" s="56">
        <f t="shared" si="0"/>
        <v>3000</v>
      </c>
      <c r="D17" s="35"/>
      <c r="E17" s="56">
        <v>3000</v>
      </c>
    </row>
    <row r="18" ht="24" customHeight="1" spans="1:5">
      <c r="A18" s="37" t="s">
        <v>221</v>
      </c>
      <c r="B18" s="37" t="s">
        <v>222</v>
      </c>
      <c r="C18" s="56">
        <f t="shared" si="0"/>
        <v>1000</v>
      </c>
      <c r="D18" s="35"/>
      <c r="E18" s="56">
        <v>1000</v>
      </c>
    </row>
    <row r="19" ht="24" customHeight="1" spans="1:5">
      <c r="A19" s="37" t="s">
        <v>223</v>
      </c>
      <c r="B19" s="37" t="s">
        <v>224</v>
      </c>
      <c r="C19" s="56">
        <f t="shared" si="0"/>
        <v>1000</v>
      </c>
      <c r="D19" s="35"/>
      <c r="E19" s="56">
        <v>1000</v>
      </c>
    </row>
    <row r="20" ht="24" customHeight="1" spans="1:5">
      <c r="A20" s="37" t="s">
        <v>225</v>
      </c>
      <c r="B20" s="37" t="s">
        <v>226</v>
      </c>
      <c r="C20" s="56">
        <f t="shared" si="0"/>
        <v>3000</v>
      </c>
      <c r="D20" s="35"/>
      <c r="E20" s="56">
        <v>3000</v>
      </c>
    </row>
    <row r="21" ht="24" customHeight="1" spans="1:5">
      <c r="A21" s="37" t="s">
        <v>227</v>
      </c>
      <c r="B21" s="37" t="s">
        <v>228</v>
      </c>
      <c r="C21" s="56">
        <f t="shared" si="0"/>
        <v>102311.5</v>
      </c>
      <c r="D21" s="35"/>
      <c r="E21" s="35">
        <v>102311.5</v>
      </c>
    </row>
    <row r="22" ht="24" customHeight="1" spans="1:5">
      <c r="A22" s="37" t="s">
        <v>229</v>
      </c>
      <c r="B22" s="37" t="s">
        <v>230</v>
      </c>
      <c r="C22" s="56">
        <f t="shared" si="0"/>
        <v>85416.12</v>
      </c>
      <c r="D22" s="35"/>
      <c r="E22" s="35">
        <v>85416.12</v>
      </c>
    </row>
    <row r="23" ht="24" customHeight="1" spans="1:5">
      <c r="A23" s="54" t="s">
        <v>231</v>
      </c>
      <c r="B23" s="57" t="s">
        <v>232</v>
      </c>
      <c r="C23" s="52">
        <f t="shared" si="0"/>
        <v>56980</v>
      </c>
      <c r="D23" s="35">
        <f>D24+D25</f>
        <v>56980</v>
      </c>
      <c r="E23" s="35"/>
    </row>
    <row r="24" ht="24" customHeight="1" spans="1:5">
      <c r="A24" s="37" t="s">
        <v>233</v>
      </c>
      <c r="B24" s="58" t="s">
        <v>234</v>
      </c>
      <c r="C24" s="56">
        <f t="shared" si="0"/>
        <v>50500</v>
      </c>
      <c r="D24" s="35">
        <v>50500</v>
      </c>
      <c r="E24" s="35"/>
    </row>
    <row r="25" ht="24" customHeight="1" spans="1:5">
      <c r="A25" s="37" t="s">
        <v>235</v>
      </c>
      <c r="B25" s="58" t="s">
        <v>236</v>
      </c>
      <c r="C25" s="56">
        <f t="shared" si="0"/>
        <v>6480</v>
      </c>
      <c r="D25" s="59">
        <v>6480</v>
      </c>
      <c r="E25" s="3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1" sqref="E2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237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4" t="s">
        <v>170</v>
      </c>
      <c r="B4" s="14" t="s">
        <v>238</v>
      </c>
      <c r="C4" s="14"/>
      <c r="D4" s="14"/>
      <c r="E4" s="14"/>
      <c r="F4" s="14"/>
      <c r="G4" s="14" t="s">
        <v>239</v>
      </c>
      <c r="H4" s="14" t="s">
        <v>224</v>
      </c>
    </row>
    <row r="5" ht="22.75" customHeight="1" spans="1:8">
      <c r="A5" s="14"/>
      <c r="B5" s="14" t="s">
        <v>117</v>
      </c>
      <c r="C5" s="14" t="s">
        <v>240</v>
      </c>
      <c r="D5" s="14" t="s">
        <v>241</v>
      </c>
      <c r="E5" s="14" t="s">
        <v>242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243</v>
      </c>
      <c r="F6" s="14" t="s">
        <v>244</v>
      </c>
      <c r="G6" s="14"/>
      <c r="H6" s="14"/>
    </row>
    <row r="7" ht="22.75" customHeight="1" spans="1:8">
      <c r="A7" s="44" t="s">
        <v>117</v>
      </c>
      <c r="B7" s="45">
        <v>0</v>
      </c>
      <c r="C7" s="46"/>
      <c r="D7" s="46"/>
      <c r="E7" s="46"/>
      <c r="F7" s="46"/>
      <c r="G7" s="46"/>
      <c r="H7" s="46"/>
    </row>
    <row r="8" ht="22.75" customHeight="1" spans="1:8">
      <c r="A8" s="44" t="s">
        <v>245</v>
      </c>
      <c r="B8" s="45">
        <v>0</v>
      </c>
      <c r="C8" s="46"/>
      <c r="D8" s="46"/>
      <c r="E8" s="46"/>
      <c r="F8" s="46"/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6" sqref="I6"/>
    </sheetView>
  </sheetViews>
  <sheetFormatPr defaultColWidth="10" defaultRowHeight="15"/>
  <cols>
    <col min="1" max="1" width="9.76666666666667" customWidth="1"/>
    <col min="2" max="2" width="26.125" style="18" customWidth="1"/>
    <col min="3" max="3" width="29.625" style="18" customWidth="1"/>
    <col min="4" max="5" width="25.62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247</v>
      </c>
      <c r="B4" s="29" t="s">
        <v>248</v>
      </c>
      <c r="C4" s="30" t="s">
        <v>249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D6</f>
        <v>221327.62</v>
      </c>
      <c r="E5" s="33">
        <f>E6</f>
        <v>221327.62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209</v>
      </c>
      <c r="C6" s="36" t="s">
        <v>210</v>
      </c>
      <c r="D6" s="33">
        <f>E6+F6</f>
        <v>221327.62</v>
      </c>
      <c r="E6" s="33">
        <f>SUM(E7:E16)</f>
        <v>221327.62</v>
      </c>
      <c r="F6" s="37"/>
    </row>
    <row r="7" ht="28" customHeight="1" spans="1:6">
      <c r="A7" s="35">
        <v>2</v>
      </c>
      <c r="B7" s="38" t="s">
        <v>211</v>
      </c>
      <c r="C7" s="39" t="s">
        <v>212</v>
      </c>
      <c r="D7" s="40">
        <f t="shared" ref="D7:D16" si="0">E7+F7</f>
        <v>20000</v>
      </c>
      <c r="E7" s="40">
        <v>20000</v>
      </c>
      <c r="F7" s="37"/>
    </row>
    <row r="8" ht="28" customHeight="1" spans="1:6">
      <c r="A8" s="35">
        <v>3</v>
      </c>
      <c r="B8" s="38" t="s">
        <v>213</v>
      </c>
      <c r="C8" s="39" t="s">
        <v>214</v>
      </c>
      <c r="D8" s="40">
        <f t="shared" si="0"/>
        <v>600</v>
      </c>
      <c r="E8" s="40">
        <v>600</v>
      </c>
      <c r="F8" s="37"/>
    </row>
    <row r="9" ht="28" customHeight="1" spans="1:6">
      <c r="A9" s="35">
        <v>4</v>
      </c>
      <c r="B9" s="38" t="s">
        <v>215</v>
      </c>
      <c r="C9" s="39" t="s">
        <v>216</v>
      </c>
      <c r="D9" s="40">
        <f t="shared" si="0"/>
        <v>3000</v>
      </c>
      <c r="E9" s="40">
        <v>3000</v>
      </c>
      <c r="F9" s="37"/>
    </row>
    <row r="10" ht="28" customHeight="1" spans="1:6">
      <c r="A10" s="35">
        <v>5</v>
      </c>
      <c r="B10" s="38" t="s">
        <v>217</v>
      </c>
      <c r="C10" s="39" t="s">
        <v>218</v>
      </c>
      <c r="D10" s="40">
        <f t="shared" si="0"/>
        <v>2000</v>
      </c>
      <c r="E10" s="40">
        <v>2000</v>
      </c>
      <c r="F10" s="37"/>
    </row>
    <row r="11" ht="28" customHeight="1" spans="1:6">
      <c r="A11" s="35">
        <v>6</v>
      </c>
      <c r="B11" s="38" t="s">
        <v>219</v>
      </c>
      <c r="C11" s="39" t="s">
        <v>220</v>
      </c>
      <c r="D11" s="40">
        <f t="shared" si="0"/>
        <v>3000</v>
      </c>
      <c r="E11" s="40">
        <v>3000</v>
      </c>
      <c r="F11" s="37"/>
    </row>
    <row r="12" ht="28" customHeight="1" spans="1:6">
      <c r="A12" s="35">
        <v>7</v>
      </c>
      <c r="B12" s="38" t="s">
        <v>221</v>
      </c>
      <c r="C12" s="39" t="s">
        <v>222</v>
      </c>
      <c r="D12" s="40">
        <f t="shared" si="0"/>
        <v>1000</v>
      </c>
      <c r="E12" s="41">
        <v>1000</v>
      </c>
      <c r="F12" s="37"/>
    </row>
    <row r="13" ht="28" customHeight="1" spans="1:6">
      <c r="A13" s="35">
        <v>8</v>
      </c>
      <c r="B13" s="38" t="s">
        <v>223</v>
      </c>
      <c r="C13" s="39" t="s">
        <v>224</v>
      </c>
      <c r="D13" s="40">
        <f t="shared" si="0"/>
        <v>1000</v>
      </c>
      <c r="E13" s="40">
        <v>1000</v>
      </c>
      <c r="F13" s="37"/>
    </row>
    <row r="14" ht="28" customHeight="1" spans="1:6">
      <c r="A14" s="35">
        <v>9</v>
      </c>
      <c r="B14" s="38" t="s">
        <v>225</v>
      </c>
      <c r="C14" s="39" t="s">
        <v>226</v>
      </c>
      <c r="D14" s="40">
        <f t="shared" si="0"/>
        <v>3000</v>
      </c>
      <c r="E14" s="40">
        <v>3000</v>
      </c>
      <c r="F14" s="37"/>
    </row>
    <row r="15" ht="28" customHeight="1" spans="1:6">
      <c r="A15" s="35">
        <v>10</v>
      </c>
      <c r="B15" s="38" t="s">
        <v>227</v>
      </c>
      <c r="C15" s="39" t="s">
        <v>228</v>
      </c>
      <c r="D15" s="40">
        <f t="shared" si="0"/>
        <v>102311.5</v>
      </c>
      <c r="E15" s="40">
        <v>102311.5</v>
      </c>
      <c r="F15" s="37"/>
    </row>
    <row r="16" ht="28" customHeight="1" spans="1:6">
      <c r="A16" s="35">
        <v>11</v>
      </c>
      <c r="B16" s="38" t="s">
        <v>229</v>
      </c>
      <c r="C16" s="39" t="s">
        <v>230</v>
      </c>
      <c r="D16" s="40">
        <f t="shared" si="0"/>
        <v>85416.12</v>
      </c>
      <c r="E16" s="40">
        <v>85416.12</v>
      </c>
      <c r="F16" s="37"/>
    </row>
    <row r="17" ht="28" customHeight="1" spans="1:6">
      <c r="A17" s="37"/>
      <c r="B17" s="38"/>
      <c r="C17" s="39"/>
      <c r="D17" s="37"/>
      <c r="E17" s="37"/>
      <c r="F17" s="37"/>
    </row>
    <row r="18" ht="28" customHeight="1" spans="1:6">
      <c r="A18" s="37"/>
      <c r="B18" s="38"/>
      <c r="C18" s="39"/>
      <c r="D18" s="37"/>
      <c r="E18" s="37"/>
      <c r="F18" s="37"/>
    </row>
    <row r="19" ht="28" customHeight="1" spans="1:6">
      <c r="A19" s="37"/>
      <c r="B19" s="38"/>
      <c r="C19" s="39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workbookViewId="0">
      <selection activeCell="A11" sqref="$A11:$XFD11"/>
    </sheetView>
  </sheetViews>
  <sheetFormatPr defaultColWidth="7.875" defaultRowHeight="12.75" customHeight="1"/>
  <cols>
    <col min="1" max="1" width="34" style="18" customWidth="1"/>
    <col min="2" max="2" width="44.8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251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252</v>
      </c>
      <c r="B5" s="22" t="s">
        <v>253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50" customHeight="1" spans="1:3">
      <c r="A6" s="22" t="s">
        <v>117</v>
      </c>
      <c r="B6" s="22"/>
      <c r="C6" s="23"/>
    </row>
    <row r="7" s="17" customFormat="1" ht="50" customHeight="1" spans="1:4">
      <c r="A7" s="24" t="s">
        <v>254</v>
      </c>
      <c r="B7" s="24"/>
      <c r="C7" s="25">
        <v>0</v>
      </c>
      <c r="D7" s="18"/>
    </row>
    <row r="8" ht="50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50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50" customHeight="1" spans="1:3">
      <c r="A10" s="24"/>
      <c r="B10" s="24"/>
      <c r="C10" s="25"/>
    </row>
    <row r="11" ht="50" customHeight="1" spans="1:3">
      <c r="A11" s="24"/>
      <c r="B11" s="24"/>
      <c r="C11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5" sqref="B5"/>
    </sheetView>
  </sheetViews>
  <sheetFormatPr defaultColWidth="10" defaultRowHeight="13.5" outlineLevelRow="4" outlineLevelCol="4"/>
  <cols>
    <col min="1" max="1" width="23" customWidth="1"/>
    <col min="2" max="2" width="18.2416666666667" customWidth="1"/>
    <col min="3" max="3" width="20.1916666666667" customWidth="1"/>
    <col min="4" max="4" width="33.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170</v>
      </c>
      <c r="B4" s="14" t="s">
        <v>117</v>
      </c>
      <c r="C4" s="14" t="s">
        <v>256</v>
      </c>
      <c r="D4" s="14" t="s">
        <v>257</v>
      </c>
      <c r="E4" s="14" t="s">
        <v>258</v>
      </c>
    </row>
    <row r="5" ht="22.75" customHeight="1" spans="1:5">
      <c r="A5" s="15" t="s">
        <v>259</v>
      </c>
      <c r="B5" s="14">
        <v>0</v>
      </c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G8" sqref="G8"/>
    </sheetView>
  </sheetViews>
  <sheetFormatPr defaultColWidth="9" defaultRowHeight="13.5" outlineLevelCol="1"/>
  <cols>
    <col min="1" max="1" width="61.875" customWidth="1"/>
    <col min="2" max="2" width="64.75" customWidth="1"/>
  </cols>
  <sheetData>
    <row r="1" ht="20.25" spans="1:2">
      <c r="A1" s="1" t="s">
        <v>260</v>
      </c>
      <c r="B1" s="1"/>
    </row>
    <row r="2" spans="1:1">
      <c r="A2" s="2" t="s">
        <v>261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262</v>
      </c>
      <c r="B5" s="4">
        <v>1</v>
      </c>
    </row>
    <row r="6" ht="29" customHeight="1" spans="1:2">
      <c r="A6" s="6" t="s">
        <v>263</v>
      </c>
      <c r="B6" s="7"/>
    </row>
    <row r="7" ht="29" customHeight="1" spans="1:2">
      <c r="A7" s="8" t="s">
        <v>264</v>
      </c>
      <c r="B7" s="7"/>
    </row>
    <row r="8" ht="29" customHeight="1" spans="1:2">
      <c r="A8" s="8"/>
      <c r="B8" s="7"/>
    </row>
    <row r="9" ht="29" customHeight="1" spans="1:2">
      <c r="A9" s="8"/>
      <c r="B9" s="7"/>
    </row>
    <row r="10" ht="29" customHeight="1" spans="1:2">
      <c r="A10" s="8"/>
      <c r="B10" s="7"/>
    </row>
    <row r="11" ht="29" customHeight="1" spans="1:2">
      <c r="A11" s="8"/>
      <c r="B11" s="7"/>
    </row>
    <row r="12" ht="29" customHeight="1" spans="1:2">
      <c r="A12" s="8"/>
      <c r="B12" s="7"/>
    </row>
    <row r="13" ht="29" customHeight="1" spans="1:2">
      <c r="A13" s="8"/>
      <c r="B13" s="7"/>
    </row>
    <row r="14" ht="29" customHeight="1" spans="1:2">
      <c r="A14" s="8"/>
      <c r="B14" s="7"/>
    </row>
    <row r="15" ht="29" customHeight="1" spans="1:2">
      <c r="A15" s="8"/>
      <c r="B15" s="7"/>
    </row>
    <row r="16" spans="1:1">
      <c r="A16" s="9" t="s">
        <v>265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草根</cp:lastModifiedBy>
  <dcterms:created xsi:type="dcterms:W3CDTF">2023-01-31T08:53:00Z</dcterms:created>
  <dcterms:modified xsi:type="dcterms:W3CDTF">2024-03-13T14:04:10Z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