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748" activeTab="1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<sst xmlns="http://schemas.openxmlformats.org/spreadsheetml/2006/main" count="449" uniqueCount="323">
  <si>
    <t>单位代码：</t>
  </si>
  <si>
    <t>单位名称：宁县焦村镇人民政府</t>
  </si>
  <si>
    <t>部门预算公开表</t>
  </si>
  <si>
    <t xml:space="preserve">     </t>
  </si>
  <si>
    <r>
      <rPr>
        <sz val="10"/>
        <rFont val="宋体"/>
        <charset val="134"/>
      </rPr>
      <t>编制日期：二</t>
    </r>
    <r>
      <rPr>
        <sz val="10"/>
        <rFont val="Hiragino Sans GB"/>
        <charset val="134"/>
      </rPr>
      <t>O</t>
    </r>
    <r>
      <rPr>
        <sz val="10"/>
        <rFont val="宋体"/>
        <charset val="134"/>
      </rPr>
      <t>二三年二月一日</t>
    </r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</si>
  <si>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</si>
  <si>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</si>
  <si>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</si>
  <si>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</si>
  <si>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</si>
  <si>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</si>
  <si>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</si>
  <si>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</si>
  <si>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</si>
  <si>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</si>
  <si>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</si>
  <si>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</si>
  <si>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</si>
  <si>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</si>
  <si>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</si>
  <si>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</si>
  <si>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</si>
  <si>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</si>
  <si>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</si>
  <si>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</si>
  <si>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</si>
  <si>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</si>
  <si>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</si>
  <si>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</si>
  <si>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</si>
  <si>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</si>
  <si>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单位：宁县焦村镇人民政府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</si>
  <si>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</si>
  <si>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</si>
  <si>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</si>
  <si>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</si>
  <si>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</si>
  <si>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</si>
  <si>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</si>
  <si>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</si>
  <si>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</si>
  <si>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</si>
  <si>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</si>
  <si>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</si>
  <si>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</si>
  <si>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</si>
  <si>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</si>
  <si>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</si>
  <si>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</si>
  <si>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</si>
  <si>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</si>
  <si>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</si>
  <si>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</si>
  <si>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</si>
  <si>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</si>
  <si>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</si>
  <si>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</si>
  <si>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</si>
  <si>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</si>
  <si>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</si>
  <si>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</si>
  <si>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</si>
  <si>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</si>
  <si>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</si>
  <si>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</si>
  <si>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</si>
  <si>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</si>
  <si>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</si>
  <si>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</si>
  <si>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</si>
  <si>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</si>
  <si>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</si>
  <si>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</si>
  <si>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</si>
  <si>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</si>
  <si>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</si>
  <si>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</si>
  <si>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</si>
  <si>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</si>
  <si>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</si>
  <si>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</si>
  <si>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</si>
  <si>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</si>
  <si>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</si>
  <si>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</si>
  <si>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</si>
  <si>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</si>
  <si>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</si>
  <si>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</si>
  <si>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</si>
  <si>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</si>
  <si>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</si>
  <si>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</si>
  <si>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</si>
  <si>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</si>
  <si>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</si>
  <si>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</si>
  <si>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</si>
  <si>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</si>
  <si>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</si>
  <si>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</si>
  <si>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</si>
  <si>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</si>
  <si>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</si>
  <si>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</si>
  <si>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</si>
  <si>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</si>
  <si>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</si>
  <si>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</si>
  <si>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</si>
  <si>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</si>
  <si>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</si>
  <si>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</si>
  <si>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</si>
  <si>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</si>
  <si>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</si>
  <si>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</si>
  <si>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</si>
  <si>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</si>
  <si>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</si>
  <si>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</si>
  <si>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</si>
  <si>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</si>
  <si>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</si>
  <si>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</si>
  <si>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</si>
  <si>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</si>
  <si>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2089999</t>
  </si>
  <si>
    <t>其他社会保障和就业支出</t>
  </si>
  <si>
    <t>210</t>
  </si>
  <si>
    <t>卫生健康支出</t>
  </si>
  <si>
    <t>21011</t>
  </si>
  <si>
    <t>行政事业单位医疗</t>
  </si>
  <si>
    <t>2101101</t>
  </si>
  <si>
    <t>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</si>
  <si>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</si>
  <si>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</si>
  <si>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</si>
  <si>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</si>
  <si>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</si>
  <si>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</si>
  <si>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</si>
  <si>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</si>
  <si>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</si>
  <si>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</si>
  <si>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</si>
  <si>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</si>
  <si>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</si>
  <si>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</si>
  <si>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</si>
  <si>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</si>
  <si>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</si>
  <si>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</si>
  <si>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</si>
  <si>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</si>
  <si>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</si>
  <si>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</si>
  <si>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</si>
  <si>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</si>
  <si>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</si>
  <si>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</si>
  <si>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</si>
  <si>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</si>
  <si>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</si>
  <si>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</si>
  <si>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</si>
  <si>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</si>
  <si>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</si>
  <si>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</si>
  <si>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</si>
  <si>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</si>
  <si>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</si>
  <si>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</si>
  <si>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</si>
  <si>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</si>
  <si>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</si>
  <si>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</si>
  <si>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</si>
  <si>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宁县焦村镇人民政府</t>
  </si>
  <si>
    <t>一般公共预算支出情况表</t>
  </si>
  <si>
    <t>功能分类科目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</si>
  <si>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</si>
  <si>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</si>
  <si>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</si>
  <si>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</si>
  <si>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</si>
  <si>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</si>
  <si>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</si>
  <si>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</si>
  <si>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</si>
  <si>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</si>
  <si>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</si>
  <si>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</si>
  <si>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</si>
  <si>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</si>
  <si>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</si>
  <si>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 xml:space="preserve">  绩效工资</t>
  </si>
  <si>
    <t xml:space="preserve">  职工基本医疗保险缴费</t>
  </si>
  <si>
    <t xml:space="preserve">  其他社会保障缴费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</si>
  <si>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</si>
  <si>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</si>
  <si>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</si>
  <si>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</si>
  <si>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</si>
  <si>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</si>
  <si>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</si>
  <si>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</si>
  <si>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</si>
  <si>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</si>
  <si>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</si>
  <si>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</si>
  <si>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</si>
  <si>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</si>
  <si>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</si>
  <si>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</si>
  <si>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</si>
  <si>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</si>
  <si>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30211</t>
  </si>
  <si>
    <t xml:space="preserve">  差旅费</t>
  </si>
  <si>
    <t>30213</t>
  </si>
  <si>
    <t xml:space="preserve">  维修（护）费</t>
  </si>
  <si>
    <t>30217</t>
  </si>
  <si>
    <t xml:space="preserve">  公务接待费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</si>
  <si>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</si>
  <si>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</si>
  <si>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</si>
  <si>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</si>
  <si>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</si>
  <si>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</si>
  <si>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</si>
  <si>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</si>
  <si>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</si>
  <si>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</si>
  <si>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对个人和家庭的补助</t>
  </si>
  <si>
    <t xml:space="preserve">  退休费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</si>
  <si>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</si>
  <si>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</si>
  <si>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</si>
  <si>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</si>
  <si>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</si>
  <si>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</si>
  <si>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</si>
  <si>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</si>
  <si>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</si>
  <si>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</si>
  <si>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</si>
  <si>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</si>
  <si>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</si>
  <si>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</si>
  <si>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</si>
  <si>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</si>
  <si>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</si>
  <si>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</si>
  <si>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</si>
  <si>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</si>
  <si>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</si>
  <si>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</si>
  <si>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</si>
  <si>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</si>
  <si>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</si>
  <si>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</si>
  <si>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</si>
  <si>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</si>
  <si>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</si>
  <si>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</si>
  <si>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</si>
  <si>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</si>
  <si>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范勇</t>
  </si>
  <si>
    <t>联系电话</t>
  </si>
  <si>
    <t>部门（单位）职能</t>
  </si>
  <si>
    <t>依据</t>
  </si>
  <si>
    <t>职能概述</t>
  </si>
  <si>
    <r>
      <t>贯彻党的路线、方针、政策和国家法律、法规；执行上级党委、政府的决定；执行镇党员代表大会和人民代表大会决议。</t>
    </r>
    <r>
      <rPr>
        <sz val="9"/>
        <color rgb="FF000000"/>
        <rFont val="Calibri"/>
        <charset val="1"/>
      </rPr>
      <t xml:space="preserve">
   </t>
    </r>
    <r>
      <rPr>
        <sz val="9"/>
        <color rgb="FF000000"/>
        <rFont val="宋体"/>
        <charset val="1"/>
      </rPr>
      <t>建立健全农村市场经济体系，促进农村经济提速发展，增加农民收入。</t>
    </r>
    <r>
      <rPr>
        <sz val="9"/>
        <color rgb="FF000000"/>
        <rFont val="Calibri"/>
        <charset val="1"/>
      </rPr>
      <t xml:space="preserve"> 
    </t>
    </r>
    <r>
      <rPr>
        <sz val="9"/>
        <color rgb="FF000000"/>
        <rFont val="宋体"/>
        <charset val="1"/>
      </rPr>
      <t>执行本行政区域内的经济和社会发展规划、预算。</t>
    </r>
    <r>
      <rPr>
        <sz val="9"/>
        <color rgb="FF000000"/>
        <rFont val="Calibri"/>
        <charset val="1"/>
      </rPr>
      <t xml:space="preserve">
    </t>
    </r>
    <r>
      <rPr>
        <sz val="9"/>
        <color rgb="FF000000"/>
        <rFont val="宋体"/>
        <charset val="1"/>
      </rPr>
      <t>开展便民利民的各项公共服务，兴办社会福利事业。</t>
    </r>
    <r>
      <rPr>
        <sz val="9"/>
        <color rgb="FF000000"/>
        <rFont val="Calibri"/>
        <charset val="1"/>
      </rPr>
      <t xml:space="preserve">
    </t>
    </r>
    <r>
      <rPr>
        <sz val="9"/>
        <color rgb="FF000000"/>
        <rFont val="宋体"/>
        <charset val="1"/>
      </rPr>
      <t>负责辖区内突发事件的处置及应急管理和社会治安综合治理。</t>
    </r>
    <r>
      <rPr>
        <sz val="9"/>
        <color rgb="FF000000"/>
        <rFont val="Calibri"/>
        <charset val="1"/>
      </rPr>
      <t xml:space="preserve">
    </t>
    </r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</si>
  <si>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</si>
  <si>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</si>
  <si>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</si>
  <si>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</si>
  <si>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</si>
  <si>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</si>
  <si>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</si>
  <si>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r>
      <t>内设党政综合办公室、党建工作办公室、经济发展和社会事务办公室（加挂卫生健康办公室牌子）、社会治理和应急管理办公室、生态环境办公室</t>
    </r>
    <r>
      <rPr>
        <sz val="9"/>
        <color rgb="FF000000"/>
        <rFont val="Calibri"/>
        <charset val="1"/>
      </rPr>
      <t>5</t>
    </r>
    <r>
      <rPr>
        <sz val="9"/>
        <color rgb="FF000000"/>
        <rFont val="宋体"/>
        <charset val="1"/>
      </rPr>
      <t>个党政机构，设置农业农村综合服务中心（加挂农产品质量检测服务中心、农村公路管理所牌子）、公共事务服务中心（加挂退役军人服务站牌子）、政务（便民）服务中心、社会治安综合治理中心、文化旅游服务中心（加挂综合文化站牌子）、综合行政执法队</t>
    </r>
    <r>
      <rPr>
        <sz val="9"/>
        <color rgb="FF000000"/>
        <rFont val="Calibri"/>
        <charset val="1"/>
      </rPr>
      <t>6</t>
    </r>
    <r>
      <rPr>
        <sz val="9"/>
        <color rgb="FF000000"/>
        <rFont val="宋体"/>
        <charset val="1"/>
      </rPr>
      <t>个事业机构。</t>
    </r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</si>
  <si>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</si>
  <si>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</si>
  <si>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</si>
  <si>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</si>
  <si>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</si>
  <si>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</si>
  <si>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r>
      <t>我单位根据单位职能及工作实际，建立了学习制度、机关党建工作制度、党风廉政建设制度、考勤制度、值班制度、档案管理制度、财务管理制度等，各项制度的建立，进一步加强了我单位规范化、科学化、制度化管理，更好履行单位职能奠定了坚实的基础。</t>
    </r>
    <r>
      <rPr>
        <sz val="9"/>
        <color rgb="FF000000"/>
        <rFont val="Calibri"/>
        <charset val="1"/>
      </rPr>
      <t xml:space="preserve">              
</t>
    </r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</si>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</sst>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#,##0.00_ ;[Red]\-#,##0.00\ "/>
    <numFmt numFmtId="178" formatCode="#,##0.00_ "/>
    <numFmt numFmtId="179" formatCode="0.00_ "/>
  </numFmts>
  <fonts count="58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b/>
      <sz val="10"/>
      <name val="宋体"/>
      <charset val="134"/>
    </font>
    <font>
      <sz val="19"/>
      <name val="SimSun"/>
      <charset val="134"/>
    </font>
    <font>
      <sz val="9"/>
      <name val="宋体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5" borderId="11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9" borderId="12" applyNumberFormat="0" applyFon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50" fillId="13" borderId="15" applyNumberFormat="0" applyAlignment="0" applyProtection="0">
      <alignment vertical="center"/>
    </xf>
    <xf numFmtId="0" fontId="51" fillId="13" borderId="11" applyNumberFormat="0" applyAlignment="0" applyProtection="0">
      <alignment vertical="center"/>
    </xf>
    <xf numFmtId="0" fontId="52" fillId="14" borderId="16" applyNumberFormat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18" fillId="0" borderId="0"/>
  </cellStyleXfs>
  <cellXfs count="12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indent="2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4" fontId="17" fillId="0" borderId="5" xfId="0" applyNumberFormat="1" applyFont="1" applyFill="1" applyBorder="1" applyAlignment="1" applyProtection="1">
      <alignment horizontal="right" vertical="center" shrinkToFit="1"/>
    </xf>
    <xf numFmtId="0" fontId="16" fillId="0" borderId="3" xfId="0" applyFont="1" applyBorder="1" applyAlignment="1">
      <alignment horizontal="right" vertical="center" wrapText="1"/>
    </xf>
    <xf numFmtId="0" fontId="18" fillId="0" borderId="0" xfId="0" applyFont="1" applyFill="1" applyAlignment="1"/>
    <xf numFmtId="0" fontId="19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Alignment="1"/>
    <xf numFmtId="0" fontId="23" fillId="0" borderId="0" xfId="0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left" vertical="center"/>
    </xf>
    <xf numFmtId="178" fontId="17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/>
    <xf numFmtId="0" fontId="26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 wrapText="1"/>
    </xf>
    <xf numFmtId="49" fontId="26" fillId="0" borderId="1" xfId="0" applyNumberFormat="1" applyFont="1" applyFill="1" applyBorder="1" applyAlignment="1" applyProtection="1">
      <alignment horizontal="center" vertical="center"/>
    </xf>
    <xf numFmtId="4" fontId="27" fillId="0" borderId="1" xfId="0" applyNumberFormat="1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/>
    </xf>
    <xf numFmtId="49" fontId="28" fillId="0" borderId="1" xfId="0" applyNumberFormat="1" applyFont="1" applyFill="1" applyBorder="1" applyAlignment="1">
      <alignment horizontal="left" vertical="center" wrapText="1"/>
    </xf>
    <xf numFmtId="4" fontId="27" fillId="0" borderId="1" xfId="0" applyNumberFormat="1" applyFont="1" applyBorder="1" applyAlignment="1">
      <alignment vertical="center" wrapText="1"/>
    </xf>
    <xf numFmtId="0" fontId="0" fillId="0" borderId="1" xfId="0" applyFont="1" applyBorder="1">
      <alignment vertical="center"/>
    </xf>
    <xf numFmtId="49" fontId="23" fillId="0" borderId="1" xfId="0" applyNumberFormat="1" applyFont="1" applyFill="1" applyBorder="1" applyAlignment="1" applyProtection="1">
      <alignment horizontal="left" vertical="center"/>
    </xf>
    <xf numFmtId="49" fontId="22" fillId="0" borderId="1" xfId="0" applyNumberFormat="1" applyFont="1" applyFill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27" fillId="0" borderId="3" xfId="0" applyFont="1" applyBorder="1" applyAlignment="1">
      <alignment vertical="center" wrapText="1"/>
    </xf>
    <xf numFmtId="0" fontId="27" fillId="0" borderId="3" xfId="0" applyFont="1" applyBorder="1" applyAlignment="1">
      <alignment horizontal="right" vertical="center" wrapText="1"/>
    </xf>
    <xf numFmtId="177" fontId="30" fillId="0" borderId="6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0" fontId="22" fillId="0" borderId="1" xfId="0" applyNumberFormat="1" applyFont="1" applyFill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177" fontId="26" fillId="0" borderId="1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4" fontId="27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left" vertical="center" wrapText="1"/>
    </xf>
    <xf numFmtId="4" fontId="27" fillId="3" borderId="1" xfId="0" applyNumberFormat="1" applyFont="1" applyFill="1" applyBorder="1" applyAlignment="1">
      <alignment vertical="center" wrapText="1"/>
    </xf>
    <xf numFmtId="0" fontId="27" fillId="3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179" fontId="22" fillId="0" borderId="1" xfId="0" applyNumberFormat="1" applyFont="1" applyFill="1" applyBorder="1" applyAlignme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vertical="center" wrapText="1"/>
    </xf>
    <xf numFmtId="4" fontId="27" fillId="0" borderId="4" xfId="0" applyNumberFormat="1" applyFont="1" applyBorder="1" applyAlignment="1">
      <alignment horizontal="right" vertical="center" wrapText="1"/>
    </xf>
    <xf numFmtId="4" fontId="27" fillId="0" borderId="3" xfId="0" applyNumberFormat="1" applyFont="1" applyBorder="1" applyAlignment="1">
      <alignment horizontal="right" vertical="center" wrapText="1"/>
    </xf>
    <xf numFmtId="0" fontId="27" fillId="0" borderId="3" xfId="0" applyFont="1" applyBorder="1" applyAlignment="1">
      <alignment horizontal="left" vertical="center" wrapText="1"/>
    </xf>
    <xf numFmtId="4" fontId="27" fillId="0" borderId="3" xfId="0" applyNumberFormat="1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4" fontId="16" fillId="0" borderId="3" xfId="0" applyNumberFormat="1" applyFont="1" applyBorder="1" applyAlignment="1">
      <alignment horizontal="right" vertical="center" wrapText="1"/>
    </xf>
    <xf numFmtId="176" fontId="16" fillId="0" borderId="3" xfId="0" applyNumberFormat="1" applyFont="1" applyBorder="1" applyAlignment="1">
      <alignment horizontal="right" vertical="center" wrapText="1"/>
    </xf>
    <xf numFmtId="176" fontId="31" fillId="0" borderId="3" xfId="0" applyNumberFormat="1" applyFont="1" applyBorder="1" applyAlignment="1">
      <alignment horizontal="right" vertical="center" wrapText="1"/>
    </xf>
    <xf numFmtId="4" fontId="16" fillId="0" borderId="3" xfId="0" applyNumberFormat="1" applyFont="1" applyBorder="1" applyAlignment="1">
      <alignment vertical="center" wrapText="1"/>
    </xf>
    <xf numFmtId="176" fontId="27" fillId="0" borderId="3" xfId="0" applyNumberFormat="1" applyFont="1" applyBorder="1" applyAlignment="1">
      <alignment vertical="center" wrapText="1"/>
    </xf>
    <xf numFmtId="176" fontId="27" fillId="0" borderId="3" xfId="0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3" fillId="0" borderId="0" xfId="0" applyFont="1" applyFill="1" applyBorder="1" applyAlignment="1" applyProtection="1">
      <alignment vertical="center"/>
    </xf>
    <xf numFmtId="0" fontId="23" fillId="0" borderId="1" xfId="49" applyFont="1" applyFill="1" applyBorder="1" applyAlignment="1" applyProtection="1">
      <alignment vertical="center"/>
    </xf>
    <xf numFmtId="177" fontId="23" fillId="0" borderId="1" xfId="0" applyNumberFormat="1" applyFont="1" applyFill="1" applyBorder="1" applyAlignment="1" applyProtection="1">
      <alignment horizontal="right" vertical="center"/>
    </xf>
    <xf numFmtId="177" fontId="30" fillId="0" borderId="1" xfId="0" applyNumberFormat="1" applyFont="1" applyFill="1" applyBorder="1" applyAlignment="1">
      <alignment horizontal="right" vertical="center"/>
    </xf>
    <xf numFmtId="0" fontId="23" fillId="0" borderId="1" xfId="49" applyFont="1" applyBorder="1" applyAlignment="1" applyProtection="1">
      <alignment vertical="center"/>
    </xf>
    <xf numFmtId="0" fontId="26" fillId="0" borderId="1" xfId="49" applyFont="1" applyFill="1" applyBorder="1" applyAlignment="1" applyProtection="1">
      <alignment horizontal="center" vertical="center"/>
    </xf>
    <xf numFmtId="177" fontId="26" fillId="0" borderId="1" xfId="0" applyNumberFormat="1" applyFont="1" applyFill="1" applyBorder="1" applyAlignment="1" applyProtection="1">
      <alignment horizontal="right" vertical="center"/>
    </xf>
    <xf numFmtId="0" fontId="32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right" vertical="center" wrapText="1"/>
    </xf>
    <xf numFmtId="0" fontId="14" fillId="0" borderId="3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4" fontId="14" fillId="0" borderId="3" xfId="0" applyNumberFormat="1" applyFont="1" applyBorder="1" applyAlignment="1">
      <alignment vertical="center" wrapText="1"/>
    </xf>
    <xf numFmtId="0" fontId="33" fillId="0" borderId="3" xfId="0" applyFont="1" applyBorder="1" applyAlignment="1">
      <alignment vertical="center" wrapText="1"/>
    </xf>
    <xf numFmtId="4" fontId="33" fillId="0" borderId="3" xfId="0" applyNumberFormat="1" applyFont="1" applyBorder="1" applyAlignment="1">
      <alignment vertical="center" wrapText="1"/>
    </xf>
    <xf numFmtId="4" fontId="17" fillId="0" borderId="10" xfId="0" applyNumberFormat="1" applyFont="1" applyFill="1" applyBorder="1" applyAlignment="1" applyProtection="1">
      <alignment horizontal="right" vertical="center" shrinkToFit="1"/>
    </xf>
    <xf numFmtId="0" fontId="31" fillId="0" borderId="3" xfId="0" applyFont="1" applyBorder="1" applyAlignment="1">
      <alignment horizontal="right" vertical="center" wrapText="1"/>
    </xf>
    <xf numFmtId="0" fontId="15" fillId="0" borderId="3" xfId="0" applyFont="1" applyBorder="1" applyAlignment="1">
      <alignment horizontal="center" vertical="center" wrapText="1"/>
    </xf>
    <xf numFmtId="0" fontId="34" fillId="0" borderId="0" xfId="0" applyFont="1" applyBorder="1" applyAlignment="1">
      <alignment vertical="center" wrapText="1"/>
    </xf>
    <xf numFmtId="0" fontId="34" fillId="0" borderId="3" xfId="0" applyFont="1" applyBorder="1" applyAlignment="1">
      <alignment horizontal="center" vertical="center" wrapText="1"/>
    </xf>
    <xf numFmtId="0" fontId="35" fillId="0" borderId="3" xfId="0" applyFont="1" applyBorder="1" applyAlignment="1">
      <alignment vertical="center" wrapText="1"/>
    </xf>
    <xf numFmtId="0" fontId="36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B4" sqref="B4:E4"/>
    </sheetView>
  </sheetViews>
  <sheetFormatPr defaultColWidth="10" defaultRowHeight="14.4"/>
  <cols>
    <col min="1" max="1" width="2.5462962962963" customWidth="1"/>
    <col min="2" max="4" width="9.76851851851852" customWidth="1"/>
    <col min="5" max="5" width="11.5092592592593" customWidth="1"/>
    <col min="6" max="6" width="9.76851851851852" customWidth="1"/>
    <col min="7" max="7" width="11.5092592592593" customWidth="1"/>
    <col min="8" max="11" width="9.76851851851852" customWidth="1"/>
  </cols>
  <sheetData>
    <row r="1" ht="14.3" customHeight="1" spans="1:1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ht="14.3" customHeight="1" spans="1:1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22.75" customHeight="1" spans="1:11">
      <c r="A3" s="27"/>
      <c r="B3" s="26" t="s">
        <v>0</v>
      </c>
      <c r="C3" s="26"/>
      <c r="D3" s="26"/>
      <c r="E3" s="27"/>
      <c r="F3" s="27"/>
      <c r="G3" s="27"/>
      <c r="H3" s="27"/>
      <c r="I3" s="27"/>
      <c r="J3" s="27"/>
      <c r="K3" s="27"/>
    </row>
    <row r="4" ht="22.75" customHeight="1" spans="1:11">
      <c r="A4" s="27"/>
      <c r="B4" s="26" t="s">
        <v>1</v>
      </c>
      <c r="C4" s="26"/>
      <c r="D4" s="26"/>
      <c r="E4" s="26"/>
      <c r="F4" s="27"/>
      <c r="G4" s="27"/>
      <c r="H4" s="27"/>
      <c r="I4" s="27"/>
      <c r="J4" s="27"/>
      <c r="K4" s="27"/>
    </row>
    <row r="5" ht="14.3" customHeight="1" spans="1:1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ht="78.55" customHeight="1" spans="1:11">
      <c r="A6" s="24"/>
      <c r="B6" s="121" t="s">
        <v>2</v>
      </c>
      <c r="C6" s="121"/>
      <c r="D6" s="121"/>
      <c r="E6" s="121"/>
      <c r="F6" s="121"/>
      <c r="G6" s="121"/>
      <c r="H6" s="121"/>
      <c r="I6" s="121"/>
      <c r="J6" s="121"/>
      <c r="K6" s="121"/>
    </row>
    <row r="7" ht="22.75" customHeight="1" spans="1:1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</row>
    <row r="8" ht="22.75" customHeight="1" spans="1:1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</row>
    <row r="9" ht="22.75" customHeight="1" spans="1:1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ht="22.75" customHeight="1" spans="1:11">
      <c r="A10" s="27"/>
      <c r="B10" s="27" t="s">
        <v>3</v>
      </c>
      <c r="C10" s="27"/>
      <c r="E10" s="122" t="s">
        <v>4</v>
      </c>
      <c r="F10" s="122"/>
      <c r="G10" s="122"/>
      <c r="H10" s="122"/>
      <c r="I10" s="27"/>
      <c r="J10" s="27"/>
      <c r="K10" s="27"/>
    </row>
    <row r="11" ht="22.75" customHeight="1" spans="1:1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ht="22.75" customHeight="1" spans="1:11">
      <c r="A12" s="27"/>
      <c r="B12" s="123" t="s">
        <v>5</v>
      </c>
      <c r="C12" s="123"/>
      <c r="D12" s="27"/>
      <c r="E12" s="123" t="s">
        <v>6</v>
      </c>
      <c r="F12" s="123"/>
      <c r="G12" s="27"/>
      <c r="H12" s="124" t="s">
        <v>7</v>
      </c>
      <c r="I12" s="24"/>
      <c r="J12" s="27"/>
      <c r="K12" s="27"/>
    </row>
    <row r="13" ht="14.3" customHeight="1" spans="1:11">
      <c r="A13" s="24"/>
      <c r="B13" s="24"/>
      <c r="C13" s="24" t="s">
        <v>8</v>
      </c>
      <c r="D13" s="24"/>
      <c r="E13" s="24"/>
      <c r="F13" s="24"/>
      <c r="G13" s="24"/>
      <c r="H13" s="24"/>
      <c r="I13" s="24"/>
      <c r="J13" s="24"/>
      <c r="K13" s="24"/>
    </row>
    <row r="14" ht="14.3" customHeight="1" spans="1:1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ht="14.3" customHeight="1" spans="1:1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</row>
  </sheetData>
  <mergeCells count="6">
    <mergeCell ref="B3:D3"/>
    <mergeCell ref="B4:E4"/>
    <mergeCell ref="B6:K6"/>
    <mergeCell ref="E10:H10"/>
    <mergeCell ref="B12:C12"/>
    <mergeCell ref="E12:F12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4.4" outlineLevelCol="2"/>
  <cols>
    <col min="1" max="1" width="5.01851851851852" customWidth="1"/>
    <col min="2" max="2" width="56.3796296296296" customWidth="1"/>
    <col min="3" max="3" width="40.1666666666667" customWidth="1"/>
  </cols>
  <sheetData>
    <row r="1" ht="35.4" customHeight="1" spans="1:2">
      <c r="A1" s="24"/>
      <c r="B1" s="24"/>
    </row>
    <row r="2" ht="39.15" customHeight="1" spans="1:3">
      <c r="A2" s="24"/>
      <c r="B2" s="117" t="s">
        <v>9</v>
      </c>
      <c r="C2" s="117"/>
    </row>
    <row r="3" ht="29.35" customHeight="1" spans="1:3">
      <c r="A3" s="118"/>
      <c r="B3" s="119" t="s">
        <v>10</v>
      </c>
      <c r="C3" s="119" t="s">
        <v>11</v>
      </c>
    </row>
    <row r="4" ht="28.45" customHeight="1" spans="1:3">
      <c r="A4" s="108"/>
      <c r="B4" s="120" t="s">
        <v>12</v>
      </c>
      <c r="C4" s="62" t="s">
        <v>13</v>
      </c>
    </row>
    <row r="5" ht="28.45" customHeight="1" spans="1:3">
      <c r="A5" s="108"/>
      <c r="B5" s="120" t="s">
        <v>14</v>
      </c>
      <c r="C5" s="62" t="s">
        <v>15</v>
      </c>
    </row>
    <row r="6" ht="28.45" customHeight="1" spans="1:3">
      <c r="A6" s="108"/>
      <c r="B6" s="120" t="s">
        <v>16</v>
      </c>
      <c r="C6" s="62" t="s">
        <v>17</v>
      </c>
    </row>
    <row r="7" ht="28.45" customHeight="1" spans="1:3">
      <c r="A7" s="108"/>
      <c r="B7" s="120" t="s">
        <v>18</v>
      </c>
      <c r="C7" s="62"/>
    </row>
    <row r="8" ht="28.45" customHeight="1" spans="1:3">
      <c r="A8" s="108"/>
      <c r="B8" s="120" t="s">
        <v>19</v>
      </c>
      <c r="C8" s="62" t="s">
        <v>20</v>
      </c>
    </row>
    <row r="9" ht="28.45" customHeight="1" spans="1:3">
      <c r="A9" s="108"/>
      <c r="B9" s="120" t="s">
        <v>21</v>
      </c>
      <c r="C9" s="62" t="s">
        <v>22</v>
      </c>
    </row>
    <row r="10" ht="28.45" customHeight="1" spans="1:3">
      <c r="A10" s="108"/>
      <c r="B10" s="120" t="s">
        <v>23</v>
      </c>
      <c r="C10" s="62" t="s">
        <v>24</v>
      </c>
    </row>
    <row r="11" ht="28.45" customHeight="1" spans="1:3">
      <c r="A11" s="108"/>
      <c r="B11" s="120" t="s">
        <v>25</v>
      </c>
      <c r="C11" s="62" t="s">
        <v>26</v>
      </c>
    </row>
    <row r="12" ht="28.45" customHeight="1" spans="1:3">
      <c r="A12" s="108"/>
      <c r="B12" s="120" t="s">
        <v>27</v>
      </c>
      <c r="C12" s="62"/>
    </row>
    <row r="13" ht="28.45" customHeight="1" spans="1:3">
      <c r="A13" s="24"/>
      <c r="B13" s="120" t="s">
        <v>28</v>
      </c>
      <c r="C13" s="62"/>
    </row>
    <row r="14" ht="28.45" customHeight="1" spans="1:3">
      <c r="A14" s="24"/>
      <c r="B14" s="120" t="s">
        <v>29</v>
      </c>
      <c r="C14" s="62" t="s">
        <v>13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42"/>
  <sheetViews>
    <sheetView topLeftCell="A25" workbookViewId="0">
      <selection activeCell="F35" sqref="F35"/>
    </sheetView>
  </sheetViews>
  <sheetFormatPr defaultColWidth="10" defaultRowHeight="14.4" outlineLevelCol="3"/>
  <cols>
    <col min="1" max="1" width="25.5555555555556" customWidth="1"/>
    <col min="2" max="2" width="16.6944444444444" customWidth="1"/>
    <col min="3" max="3" width="25.5555555555556" customWidth="1"/>
    <col min="4" max="4" width="14.5555555555556" customWidth="1"/>
  </cols>
  <sheetData>
    <row r="1" ht="14.3" customHeight="1" spans="1:4">
      <c r="A1" s="24"/>
      <c r="B1" s="24"/>
      <c r="C1" s="24"/>
      <c r="D1" s="24"/>
    </row>
    <row r="2" ht="23" customHeight="1" spans="1:4">
      <c r="A2" s="25" t="s">
        <v>30</v>
      </c>
      <c r="B2" s="25"/>
      <c r="C2" s="25"/>
      <c r="D2" s="25"/>
    </row>
    <row r="3" ht="22.75" customHeight="1" spans="1:4">
      <c r="A3" s="108" t="s">
        <v>31</v>
      </c>
      <c r="B3" s="108"/>
      <c r="C3" s="108"/>
      <c r="D3" s="109" t="s">
        <v>32</v>
      </c>
    </row>
    <row r="4" ht="22.75" customHeight="1" spans="1:4">
      <c r="A4" s="85" t="s">
        <v>33</v>
      </c>
      <c r="B4" s="85"/>
      <c r="C4" s="85" t="s">
        <v>34</v>
      </c>
      <c r="D4" s="85"/>
    </row>
    <row r="5" ht="22.75" customHeight="1" spans="1:4">
      <c r="A5" s="85" t="s">
        <v>35</v>
      </c>
      <c r="B5" s="85" t="s">
        <v>36</v>
      </c>
      <c r="C5" s="85" t="s">
        <v>35</v>
      </c>
      <c r="D5" s="85" t="s">
        <v>36</v>
      </c>
    </row>
    <row r="6" ht="20" customHeight="1" spans="1:4">
      <c r="A6" s="110" t="s">
        <v>37</v>
      </c>
      <c r="B6" s="33">
        <v>13651459.06</v>
      </c>
      <c r="C6" s="110" t="s">
        <v>38</v>
      </c>
      <c r="D6" s="33">
        <v>12676764.37</v>
      </c>
    </row>
    <row r="7" ht="20" customHeight="1" spans="1:4">
      <c r="A7" s="110" t="s">
        <v>39</v>
      </c>
      <c r="B7" s="94"/>
      <c r="C7" s="110" t="s">
        <v>40</v>
      </c>
      <c r="D7" s="33"/>
    </row>
    <row r="8" ht="20" customHeight="1" spans="1:4">
      <c r="A8" s="110" t="s">
        <v>41</v>
      </c>
      <c r="B8" s="94"/>
      <c r="C8" s="110" t="s">
        <v>42</v>
      </c>
      <c r="D8" s="33"/>
    </row>
    <row r="9" ht="20" customHeight="1" spans="1:4">
      <c r="A9" s="110" t="s">
        <v>43</v>
      </c>
      <c r="B9" s="94"/>
      <c r="C9" s="110" t="s">
        <v>44</v>
      </c>
      <c r="D9" s="33"/>
    </row>
    <row r="10" ht="20" customHeight="1" spans="1:4">
      <c r="A10" s="110" t="s">
        <v>45</v>
      </c>
      <c r="B10" s="94"/>
      <c r="C10" s="110" t="s">
        <v>46</v>
      </c>
      <c r="D10" s="33"/>
    </row>
    <row r="11" ht="20" customHeight="1" spans="1:4">
      <c r="A11" s="110" t="s">
        <v>47</v>
      </c>
      <c r="B11" s="94"/>
      <c r="C11" s="110" t="s">
        <v>48</v>
      </c>
      <c r="D11" s="33"/>
    </row>
    <row r="12" ht="20" customHeight="1" spans="1:4">
      <c r="A12" s="110" t="s">
        <v>49</v>
      </c>
      <c r="B12" s="94"/>
      <c r="C12" s="110" t="s">
        <v>50</v>
      </c>
      <c r="D12" s="33"/>
    </row>
    <row r="13" ht="20" customHeight="1" spans="1:4">
      <c r="A13" s="110" t="s">
        <v>51</v>
      </c>
      <c r="B13" s="94"/>
      <c r="C13" s="110" t="s">
        <v>52</v>
      </c>
      <c r="D13" s="33">
        <v>291230.28</v>
      </c>
    </row>
    <row r="14" ht="20" customHeight="1" spans="1:4">
      <c r="A14" s="110" t="s">
        <v>53</v>
      </c>
      <c r="B14" s="94"/>
      <c r="C14" s="111" t="s">
        <v>54</v>
      </c>
      <c r="D14" s="57"/>
    </row>
    <row r="15" ht="20" customHeight="1" spans="1:4">
      <c r="A15" s="110"/>
      <c r="B15" s="112"/>
      <c r="C15" s="110" t="s">
        <v>55</v>
      </c>
      <c r="D15" s="33">
        <v>683464.41</v>
      </c>
    </row>
    <row r="16" ht="20" customHeight="1" spans="1:4">
      <c r="A16" s="110"/>
      <c r="B16" s="112"/>
      <c r="C16" s="110" t="s">
        <v>56</v>
      </c>
      <c r="D16" s="33"/>
    </row>
    <row r="17" ht="20" customHeight="1" spans="1:4">
      <c r="A17" s="110"/>
      <c r="B17" s="112"/>
      <c r="C17" s="110" t="s">
        <v>57</v>
      </c>
      <c r="D17" s="33"/>
    </row>
    <row r="18" ht="20" customHeight="1" spans="1:4">
      <c r="A18" s="110"/>
      <c r="B18" s="112"/>
      <c r="C18" s="110" t="s">
        <v>58</v>
      </c>
      <c r="D18" s="33"/>
    </row>
    <row r="19" ht="20" customHeight="1" spans="1:4">
      <c r="A19" s="110"/>
      <c r="B19" s="112"/>
      <c r="C19" s="110" t="s">
        <v>59</v>
      </c>
      <c r="D19" s="33"/>
    </row>
    <row r="20" ht="20" customHeight="1" spans="1:4">
      <c r="A20" s="113"/>
      <c r="B20" s="114"/>
      <c r="C20" s="110" t="s">
        <v>60</v>
      </c>
      <c r="D20" s="33"/>
    </row>
    <row r="21" ht="20" customHeight="1" spans="1:4">
      <c r="A21" s="113"/>
      <c r="B21" s="114"/>
      <c r="C21" s="110" t="s">
        <v>61</v>
      </c>
      <c r="D21" s="33"/>
    </row>
    <row r="22" ht="20" customHeight="1" spans="1:4">
      <c r="A22" s="113"/>
      <c r="B22" s="114"/>
      <c r="C22" s="110" t="s">
        <v>62</v>
      </c>
      <c r="D22" s="33"/>
    </row>
    <row r="23" ht="20" customHeight="1" spans="1:4">
      <c r="A23" s="113"/>
      <c r="B23" s="114"/>
      <c r="C23" s="110" t="s">
        <v>63</v>
      </c>
      <c r="D23" s="115"/>
    </row>
    <row r="24" ht="20" customHeight="1" spans="1:4">
      <c r="A24" s="113"/>
      <c r="B24" s="114"/>
      <c r="C24" s="111" t="s">
        <v>64</v>
      </c>
      <c r="D24" s="57"/>
    </row>
    <row r="25" ht="20" customHeight="1" spans="1:4">
      <c r="A25" s="110"/>
      <c r="B25" s="112"/>
      <c r="C25" s="110" t="s">
        <v>65</v>
      </c>
      <c r="D25" s="33"/>
    </row>
    <row r="26" ht="20" customHeight="1" spans="1:4">
      <c r="A26" s="110"/>
      <c r="B26" s="112"/>
      <c r="C26" s="110" t="s">
        <v>66</v>
      </c>
      <c r="D26" s="33"/>
    </row>
    <row r="27" ht="20" customHeight="1" spans="1:4">
      <c r="A27" s="110"/>
      <c r="B27" s="112"/>
      <c r="C27" s="110" t="s">
        <v>67</v>
      </c>
      <c r="D27" s="33"/>
    </row>
    <row r="28" ht="20" customHeight="1" spans="1:4">
      <c r="A28" s="113"/>
      <c r="B28" s="114"/>
      <c r="C28" s="110" t="s">
        <v>68</v>
      </c>
      <c r="D28" s="116"/>
    </row>
    <row r="29" ht="20" customHeight="1" spans="1:4">
      <c r="A29" s="113"/>
      <c r="B29" s="114"/>
      <c r="C29" s="110" t="s">
        <v>69</v>
      </c>
      <c r="D29" s="116"/>
    </row>
    <row r="30" ht="20" customHeight="1" spans="1:4">
      <c r="A30" s="113"/>
      <c r="B30" s="114"/>
      <c r="C30" s="110" t="s">
        <v>70</v>
      </c>
      <c r="D30" s="116"/>
    </row>
    <row r="31" ht="20" customHeight="1" spans="1:4">
      <c r="A31" s="113"/>
      <c r="B31" s="114"/>
      <c r="C31" s="110" t="s">
        <v>71</v>
      </c>
      <c r="D31" s="116"/>
    </row>
    <row r="32" ht="20" customHeight="1" spans="1:4">
      <c r="A32" s="113"/>
      <c r="B32" s="114"/>
      <c r="C32" s="110" t="s">
        <v>72</v>
      </c>
      <c r="D32" s="116"/>
    </row>
    <row r="33" ht="20" customHeight="1" spans="1:4">
      <c r="A33" s="110"/>
      <c r="B33" s="110"/>
      <c r="C33" s="110" t="s">
        <v>73</v>
      </c>
      <c r="D33" s="116"/>
    </row>
    <row r="34" ht="20" customHeight="1" spans="1:4">
      <c r="A34" s="110"/>
      <c r="B34" s="110"/>
      <c r="C34" s="110" t="s">
        <v>74</v>
      </c>
      <c r="D34" s="116"/>
    </row>
    <row r="35" ht="20" customHeight="1" spans="1:4">
      <c r="A35" s="110"/>
      <c r="B35" s="110"/>
      <c r="C35" s="110" t="s">
        <v>75</v>
      </c>
      <c r="D35" s="116"/>
    </row>
    <row r="36" ht="20" customHeight="1" spans="1:4">
      <c r="A36" s="110"/>
      <c r="B36" s="110"/>
      <c r="C36" s="110"/>
      <c r="D36" s="110"/>
    </row>
    <row r="37" ht="20" customHeight="1" spans="1:4">
      <c r="A37" s="110"/>
      <c r="B37" s="110"/>
      <c r="C37" s="110"/>
      <c r="D37" s="110"/>
    </row>
    <row r="38" ht="20" customHeight="1" spans="1:4">
      <c r="A38" s="110"/>
      <c r="B38" s="110"/>
      <c r="C38" s="110"/>
      <c r="D38" s="110"/>
    </row>
    <row r="39" ht="20" customHeight="1" spans="1:4">
      <c r="A39" s="113" t="s">
        <v>76</v>
      </c>
      <c r="B39" s="114">
        <f>SUM(B6:B14)</f>
        <v>13651459.06</v>
      </c>
      <c r="C39" s="113" t="s">
        <v>77</v>
      </c>
      <c r="D39" s="114">
        <f>SUM(D6:D38)</f>
        <v>13651459.06</v>
      </c>
    </row>
    <row r="40" ht="20" customHeight="1" spans="1:4">
      <c r="A40" s="113" t="s">
        <v>78</v>
      </c>
      <c r="B40" s="114"/>
      <c r="C40" s="113" t="s">
        <v>79</v>
      </c>
      <c r="D40" s="114"/>
    </row>
    <row r="41" ht="20" customHeight="1" spans="1:4">
      <c r="A41" s="110"/>
      <c r="B41" s="112"/>
      <c r="C41" s="110"/>
      <c r="D41" s="112"/>
    </row>
    <row r="42" ht="20" customHeight="1" spans="1:4">
      <c r="A42" s="113" t="s">
        <v>80</v>
      </c>
      <c r="B42" s="114">
        <f>B39+B40</f>
        <v>13651459.06</v>
      </c>
      <c r="C42" s="113" t="s">
        <v>81</v>
      </c>
      <c r="D42" s="114">
        <f>D39+D40</f>
        <v>13651459.06</v>
      </c>
    </row>
  </sheetData>
  <mergeCells count="4">
    <mergeCell ref="A2:D2"/>
    <mergeCell ref="A3:C3"/>
    <mergeCell ref="A4:B4"/>
    <mergeCell ref="C4:D4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C29"/>
  <sheetViews>
    <sheetView showZeros="0" topLeftCell="A16" workbookViewId="0">
      <selection activeCell="B9" sqref="B9"/>
    </sheetView>
  </sheetViews>
  <sheetFormatPr defaultColWidth="7.87962962962963" defaultRowHeight="12.75" customHeight="1" outlineLevelCol="2"/>
  <cols>
    <col min="1" max="1" width="43.1111111111111" style="36" customWidth="1"/>
    <col min="2" max="2" width="37.8888888888889" style="36" customWidth="1"/>
    <col min="3" max="3" width="27.3796296296296" style="36" customWidth="1"/>
    <col min="4" max="16384" width="7.87962962962963" style="35"/>
  </cols>
  <sheetData>
    <row r="1" ht="24.75" customHeight="1" spans="1:1">
      <c r="A1" s="45"/>
    </row>
    <row r="2" ht="24.75" customHeight="1" spans="1:2">
      <c r="A2" s="38" t="s">
        <v>82</v>
      </c>
      <c r="B2" s="38"/>
    </row>
    <row r="3" ht="24.75" customHeight="1" spans="1:2">
      <c r="A3" s="101" t="s">
        <v>31</v>
      </c>
      <c r="B3" s="40" t="s">
        <v>32</v>
      </c>
    </row>
    <row r="4" ht="24" customHeight="1" spans="1:2">
      <c r="A4" s="48" t="s">
        <v>35</v>
      </c>
      <c r="B4" s="48" t="s">
        <v>36</v>
      </c>
    </row>
    <row r="5" s="35" customFormat="1" ht="25" customHeight="1" spans="1:3">
      <c r="A5" s="102" t="s">
        <v>83</v>
      </c>
      <c r="B5" s="103">
        <f>B6+B7</f>
        <v>13651459.06</v>
      </c>
      <c r="C5" s="36"/>
    </row>
    <row r="6" s="35" customFormat="1" ht="25" customHeight="1" spans="1:3">
      <c r="A6" s="102" t="s">
        <v>84</v>
      </c>
      <c r="B6" s="33">
        <v>13651459.06</v>
      </c>
      <c r="C6" s="36"/>
    </row>
    <row r="7" s="35" customFormat="1" ht="25" customHeight="1" spans="1:3">
      <c r="A7" s="102" t="s">
        <v>85</v>
      </c>
      <c r="B7" s="104"/>
      <c r="C7" s="36"/>
    </row>
    <row r="8" s="35" customFormat="1" ht="25" customHeight="1" spans="1:3">
      <c r="A8" s="102" t="s">
        <v>86</v>
      </c>
      <c r="B8" s="104">
        <f>B9+B10</f>
        <v>0</v>
      </c>
      <c r="C8" s="36"/>
    </row>
    <row r="9" s="35" customFormat="1" ht="25" customHeight="1" spans="1:3">
      <c r="A9" s="102" t="s">
        <v>87</v>
      </c>
      <c r="B9" s="104"/>
      <c r="C9" s="36"/>
    </row>
    <row r="10" s="35" customFormat="1" ht="25" customHeight="1" spans="1:3">
      <c r="A10" s="102" t="s">
        <v>88</v>
      </c>
      <c r="B10" s="104"/>
      <c r="C10" s="36"/>
    </row>
    <row r="11" s="35" customFormat="1" ht="25" customHeight="1" spans="1:3">
      <c r="A11" s="102" t="s">
        <v>89</v>
      </c>
      <c r="B11" s="104">
        <f>SUM(B12:B14)</f>
        <v>0</v>
      </c>
      <c r="C11" s="36"/>
    </row>
    <row r="12" s="35" customFormat="1" ht="25" customHeight="1" spans="1:3">
      <c r="A12" s="102" t="s">
        <v>90</v>
      </c>
      <c r="B12" s="104"/>
      <c r="C12" s="36"/>
    </row>
    <row r="13" s="35" customFormat="1" ht="25" customHeight="1" spans="1:3">
      <c r="A13" s="102" t="s">
        <v>91</v>
      </c>
      <c r="B13" s="104"/>
      <c r="C13" s="36"/>
    </row>
    <row r="14" s="35" customFormat="1" ht="25" customHeight="1" spans="1:3">
      <c r="A14" s="102" t="s">
        <v>92</v>
      </c>
      <c r="B14" s="104"/>
      <c r="C14" s="36"/>
    </row>
    <row r="15" s="35" customFormat="1" ht="25" customHeight="1" spans="1:3">
      <c r="A15" s="102" t="s">
        <v>93</v>
      </c>
      <c r="B15" s="104"/>
      <c r="C15" s="36"/>
    </row>
    <row r="16" s="35" customFormat="1" ht="25" customHeight="1" spans="1:3">
      <c r="A16" s="102" t="s">
        <v>94</v>
      </c>
      <c r="B16" s="104"/>
      <c r="C16" s="36"/>
    </row>
    <row r="17" s="35" customFormat="1" ht="25" customHeight="1" spans="1:3">
      <c r="A17" s="102" t="s">
        <v>95</v>
      </c>
      <c r="B17" s="104"/>
      <c r="C17" s="36"/>
    </row>
    <row r="18" s="35" customFormat="1" ht="25" customHeight="1" spans="1:3">
      <c r="A18" s="102" t="s">
        <v>96</v>
      </c>
      <c r="B18" s="104"/>
      <c r="C18" s="36"/>
    </row>
    <row r="19" s="35" customFormat="1" ht="25" customHeight="1" spans="1:3">
      <c r="A19" s="102" t="s">
        <v>97</v>
      </c>
      <c r="B19" s="103">
        <f>B20+B23+B26+B27</f>
        <v>0</v>
      </c>
      <c r="C19" s="36"/>
    </row>
    <row r="20" s="35" customFormat="1" ht="25" customHeight="1" spans="1:3">
      <c r="A20" s="102" t="s">
        <v>98</v>
      </c>
      <c r="B20" s="103">
        <f>B21+B22</f>
        <v>0</v>
      </c>
      <c r="C20" s="36"/>
    </row>
    <row r="21" s="35" customFormat="1" ht="25" customHeight="1" spans="1:3">
      <c r="A21" s="102" t="s">
        <v>99</v>
      </c>
      <c r="B21" s="103"/>
      <c r="C21" s="36"/>
    </row>
    <row r="22" s="35" customFormat="1" ht="25" customHeight="1" spans="1:3">
      <c r="A22" s="102" t="s">
        <v>100</v>
      </c>
      <c r="B22" s="103"/>
      <c r="C22" s="36"/>
    </row>
    <row r="23" s="35" customFormat="1" ht="25" customHeight="1" spans="1:3">
      <c r="A23" s="102" t="s">
        <v>101</v>
      </c>
      <c r="B23" s="103">
        <f>B24+B25</f>
        <v>0</v>
      </c>
      <c r="C23" s="36"/>
    </row>
    <row r="24" s="35" customFormat="1" ht="25" customHeight="1" spans="1:3">
      <c r="A24" s="102" t="s">
        <v>102</v>
      </c>
      <c r="B24" s="103"/>
      <c r="C24" s="36"/>
    </row>
    <row r="25" s="35" customFormat="1" ht="25" customHeight="1" spans="1:3">
      <c r="A25" s="102" t="s">
        <v>103</v>
      </c>
      <c r="B25" s="103"/>
      <c r="C25" s="36"/>
    </row>
    <row r="26" s="35" customFormat="1" ht="25" customHeight="1" spans="1:3">
      <c r="A26" s="102" t="s">
        <v>104</v>
      </c>
      <c r="B26" s="103"/>
      <c r="C26" s="36"/>
    </row>
    <row r="27" s="35" customFormat="1" ht="25" customHeight="1" spans="1:3">
      <c r="A27" s="102" t="s">
        <v>105</v>
      </c>
      <c r="B27" s="103"/>
      <c r="C27" s="36"/>
    </row>
    <row r="28" ht="25" customHeight="1" spans="1:2">
      <c r="A28" s="105"/>
      <c r="B28" s="103"/>
    </row>
    <row r="29" s="35" customFormat="1" ht="25" customHeight="1" spans="1:3">
      <c r="A29" s="106" t="s">
        <v>106</v>
      </c>
      <c r="B29" s="107">
        <f>B5+B8+B11+B15+B16+B17+B18+B19</f>
        <v>13651459.06</v>
      </c>
      <c r="C29" s="36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5"/>
  <sheetViews>
    <sheetView topLeftCell="A3" workbookViewId="0">
      <selection activeCell="D10" sqref="D10"/>
    </sheetView>
  </sheetViews>
  <sheetFormatPr defaultColWidth="10" defaultRowHeight="14.4" outlineLevelCol="5"/>
  <cols>
    <col min="1" max="1" width="12.1111111111111" customWidth="1"/>
    <col min="2" max="2" width="28.5555555555556" customWidth="1"/>
    <col min="3" max="3" width="15.0648148148148" customWidth="1"/>
    <col min="4" max="4" width="13.7037037037037" customWidth="1"/>
    <col min="5" max="6" width="8.33333333333333" customWidth="1"/>
  </cols>
  <sheetData>
    <row r="1" ht="14.3" customHeight="1" spans="1:6">
      <c r="A1" s="24"/>
      <c r="B1" s="24"/>
      <c r="C1" s="24"/>
      <c r="D1" s="24"/>
      <c r="E1" s="24"/>
      <c r="F1" s="24"/>
    </row>
    <row r="2" ht="39.85" customHeight="1" spans="1:6">
      <c r="A2" s="25" t="s">
        <v>107</v>
      </c>
      <c r="B2" s="25"/>
      <c r="C2" s="25"/>
      <c r="D2" s="25"/>
      <c r="E2" s="25"/>
      <c r="F2" s="25"/>
    </row>
    <row r="3" ht="22.75" customHeight="1" spans="1:6">
      <c r="A3" s="26" t="s">
        <v>31</v>
      </c>
      <c r="B3" s="26"/>
      <c r="C3" s="27"/>
      <c r="D3" s="27"/>
      <c r="E3" s="27"/>
      <c r="F3" s="27" t="s">
        <v>32</v>
      </c>
    </row>
    <row r="4" ht="31" customHeight="1" spans="1:6">
      <c r="A4" s="29" t="s">
        <v>108</v>
      </c>
      <c r="B4" s="29" t="s">
        <v>109</v>
      </c>
      <c r="C4" s="98" t="s">
        <v>110</v>
      </c>
      <c r="D4" s="99" t="s">
        <v>111</v>
      </c>
      <c r="E4" s="99" t="s">
        <v>112</v>
      </c>
      <c r="F4" s="99" t="s">
        <v>113</v>
      </c>
    </row>
    <row r="5" ht="44" customHeight="1" spans="1:6">
      <c r="A5" s="100" t="s">
        <v>114</v>
      </c>
      <c r="B5" s="100"/>
      <c r="C5" s="81">
        <f t="shared" ref="C5:C15" si="0">D5</f>
        <v>13651459.06</v>
      </c>
      <c r="D5" s="81">
        <f>D6+D9+D13</f>
        <v>13651459.06</v>
      </c>
      <c r="E5" s="81"/>
      <c r="F5" s="81"/>
    </row>
    <row r="6" ht="44" customHeight="1" spans="1:6">
      <c r="A6" s="54" t="s">
        <v>115</v>
      </c>
      <c r="B6" s="54" t="s">
        <v>116</v>
      </c>
      <c r="C6" s="81">
        <f t="shared" si="0"/>
        <v>12676764.37</v>
      </c>
      <c r="D6" s="81">
        <f>D7</f>
        <v>12676764.37</v>
      </c>
      <c r="E6" s="81"/>
      <c r="F6" s="81"/>
    </row>
    <row r="7" ht="44" customHeight="1" spans="1:6">
      <c r="A7" s="54" t="s">
        <v>117</v>
      </c>
      <c r="B7" s="58" t="s">
        <v>118</v>
      </c>
      <c r="C7" s="81">
        <f t="shared" si="0"/>
        <v>12676764.37</v>
      </c>
      <c r="D7" s="81">
        <f>D8</f>
        <v>12676764.37</v>
      </c>
      <c r="E7" s="81"/>
      <c r="F7" s="81"/>
    </row>
    <row r="8" ht="44" customHeight="1" spans="1:6">
      <c r="A8" s="58" t="s">
        <v>119</v>
      </c>
      <c r="B8" s="58" t="s">
        <v>120</v>
      </c>
      <c r="C8" s="81">
        <f t="shared" si="0"/>
        <v>12676764.37</v>
      </c>
      <c r="D8" s="33">
        <v>12676764.37</v>
      </c>
      <c r="E8" s="82"/>
      <c r="F8" s="82"/>
    </row>
    <row r="9" ht="44" customHeight="1" spans="1:6">
      <c r="A9" s="58" t="s">
        <v>121</v>
      </c>
      <c r="B9" s="54" t="s">
        <v>122</v>
      </c>
      <c r="C9" s="81">
        <f t="shared" si="0"/>
        <v>291230.28</v>
      </c>
      <c r="D9" s="57">
        <f>D10</f>
        <v>291230.28</v>
      </c>
      <c r="E9" s="57"/>
      <c r="F9" s="57"/>
    </row>
    <row r="10" ht="44" customHeight="1" spans="1:6">
      <c r="A10" s="58" t="s">
        <v>123</v>
      </c>
      <c r="B10" s="58" t="s">
        <v>124</v>
      </c>
      <c r="C10" s="81">
        <f t="shared" si="0"/>
        <v>291230.28</v>
      </c>
      <c r="D10" s="57">
        <f>D11+D12</f>
        <v>291230.28</v>
      </c>
      <c r="E10" s="57"/>
      <c r="F10" s="57"/>
    </row>
    <row r="11" ht="44" customHeight="1" spans="1:6">
      <c r="A11" s="58" t="s">
        <v>125</v>
      </c>
      <c r="B11" s="58" t="s">
        <v>126</v>
      </c>
      <c r="C11" s="81">
        <f t="shared" si="0"/>
        <v>219548.32</v>
      </c>
      <c r="D11" s="57">
        <v>219548.32</v>
      </c>
      <c r="E11" s="57"/>
      <c r="F11" s="57"/>
    </row>
    <row r="12" ht="44" customHeight="1" spans="1:6">
      <c r="A12" s="58" t="s">
        <v>127</v>
      </c>
      <c r="B12" s="58" t="s">
        <v>128</v>
      </c>
      <c r="C12" s="81">
        <f t="shared" si="0"/>
        <v>71681.96</v>
      </c>
      <c r="D12" s="57">
        <v>71681.96</v>
      </c>
      <c r="E12" s="57"/>
      <c r="F12" s="57"/>
    </row>
    <row r="13" ht="44" customHeight="1" spans="1:6">
      <c r="A13" s="58" t="s">
        <v>129</v>
      </c>
      <c r="B13" s="54" t="s">
        <v>130</v>
      </c>
      <c r="C13" s="81">
        <f t="shared" si="0"/>
        <v>683464.41</v>
      </c>
      <c r="D13" s="57">
        <f>D14</f>
        <v>683464.41</v>
      </c>
      <c r="E13" s="57"/>
      <c r="F13" s="57"/>
    </row>
    <row r="14" ht="44" customHeight="1" spans="1:6">
      <c r="A14" s="58" t="s">
        <v>131</v>
      </c>
      <c r="B14" s="58" t="s">
        <v>132</v>
      </c>
      <c r="C14" s="81">
        <f t="shared" si="0"/>
        <v>683464.41</v>
      </c>
      <c r="D14" s="57">
        <f>D15</f>
        <v>683464.41</v>
      </c>
      <c r="E14" s="57"/>
      <c r="F14" s="57"/>
    </row>
    <row r="15" ht="44" customHeight="1" spans="1:6">
      <c r="A15" s="58" t="s">
        <v>133</v>
      </c>
      <c r="B15" s="58" t="s">
        <v>134</v>
      </c>
      <c r="C15" s="81">
        <f t="shared" si="0"/>
        <v>683464.41</v>
      </c>
      <c r="D15" s="83">
        <v>683464.41</v>
      </c>
      <c r="E15" s="57"/>
      <c r="F15" s="57"/>
    </row>
  </sheetData>
  <mergeCells count="2">
    <mergeCell ref="A2:F2"/>
    <mergeCell ref="A3:B3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37"/>
  <sheetViews>
    <sheetView topLeftCell="A25" workbookViewId="0">
      <selection activeCell="E41" sqref="E41"/>
    </sheetView>
  </sheetViews>
  <sheetFormatPr defaultColWidth="10" defaultRowHeight="14.4" outlineLevelCol="6"/>
  <cols>
    <col min="1" max="1" width="24.5648148148148" customWidth="1"/>
    <col min="2" max="2" width="14.1111111111111" customWidth="1"/>
    <col min="3" max="3" width="31" customWidth="1"/>
    <col min="4" max="4" width="14.5555555555556" customWidth="1"/>
    <col min="5" max="5" width="18.7222222222222" customWidth="1"/>
    <col min="6" max="8" width="9.76851851851852" customWidth="1"/>
  </cols>
  <sheetData>
    <row r="1" ht="14.3" customHeight="1" spans="1:7">
      <c r="A1" s="24"/>
      <c r="B1" s="24"/>
      <c r="C1" s="24"/>
      <c r="D1" s="24"/>
      <c r="E1" s="24"/>
      <c r="F1" s="24"/>
      <c r="G1" s="24"/>
    </row>
    <row r="2" ht="28" customHeight="1" spans="1:7">
      <c r="A2" s="25" t="s">
        <v>135</v>
      </c>
      <c r="B2" s="25"/>
      <c r="C2" s="25"/>
      <c r="D2" s="25"/>
      <c r="E2" s="24"/>
      <c r="F2" s="24"/>
      <c r="G2" s="24"/>
    </row>
    <row r="3" ht="22.75" customHeight="1" spans="1:7">
      <c r="A3" s="27" t="s">
        <v>31</v>
      </c>
      <c r="B3" s="27"/>
      <c r="C3" s="67" t="s">
        <v>32</v>
      </c>
      <c r="D3" s="67"/>
      <c r="E3" s="27"/>
      <c r="F3" s="27"/>
      <c r="G3" s="27"/>
    </row>
    <row r="4" ht="22.75" customHeight="1" spans="1:7">
      <c r="A4" s="85" t="s">
        <v>33</v>
      </c>
      <c r="B4" s="85"/>
      <c r="C4" s="85" t="s">
        <v>34</v>
      </c>
      <c r="D4" s="85"/>
      <c r="E4" s="27"/>
      <c r="F4" s="27"/>
      <c r="G4" s="27"/>
    </row>
    <row r="5" ht="22.75" customHeight="1" spans="1:7">
      <c r="A5" s="85" t="s">
        <v>35</v>
      </c>
      <c r="B5" s="85" t="s">
        <v>36</v>
      </c>
      <c r="C5" s="85" t="s">
        <v>35</v>
      </c>
      <c r="D5" s="85" t="s">
        <v>114</v>
      </c>
      <c r="E5" s="27"/>
      <c r="F5" s="27"/>
      <c r="G5" s="27"/>
    </row>
    <row r="6" ht="22.75" customHeight="1" spans="1:7">
      <c r="A6" s="65" t="s">
        <v>136</v>
      </c>
      <c r="B6" s="93">
        <f>SUM(B7:B9)</f>
        <v>13651459.06</v>
      </c>
      <c r="C6" s="65" t="s">
        <v>137</v>
      </c>
      <c r="D6" s="93">
        <f>D7+D14+D16+D26</f>
        <v>13651459.06</v>
      </c>
      <c r="E6" s="27"/>
      <c r="F6" s="27"/>
      <c r="G6" s="27"/>
    </row>
    <row r="7" ht="22.75" customHeight="1" spans="1:7">
      <c r="A7" s="65" t="s">
        <v>138</v>
      </c>
      <c r="B7" s="33">
        <v>13651459.06</v>
      </c>
      <c r="C7" s="65" t="s">
        <v>139</v>
      </c>
      <c r="D7" s="33">
        <v>12676764.37</v>
      </c>
      <c r="E7" s="27"/>
      <c r="F7" s="27"/>
      <c r="G7" s="27"/>
    </row>
    <row r="8" ht="22.75" customHeight="1" spans="1:7">
      <c r="A8" s="65" t="s">
        <v>140</v>
      </c>
      <c r="B8" s="94"/>
      <c r="C8" s="65" t="s">
        <v>141</v>
      </c>
      <c r="D8" s="33"/>
      <c r="E8" s="27"/>
      <c r="F8" s="27"/>
      <c r="G8" s="27"/>
    </row>
    <row r="9" ht="22.75" customHeight="1" spans="1:7">
      <c r="A9" s="65" t="s">
        <v>142</v>
      </c>
      <c r="B9" s="94"/>
      <c r="C9" s="65" t="s">
        <v>143</v>
      </c>
      <c r="D9" s="33"/>
      <c r="E9" s="27"/>
      <c r="F9" s="27"/>
      <c r="G9" s="27"/>
    </row>
    <row r="10" ht="22.75" customHeight="1" spans="1:7">
      <c r="A10" s="65"/>
      <c r="B10" s="95"/>
      <c r="C10" s="65" t="s">
        <v>144</v>
      </c>
      <c r="D10" s="33"/>
      <c r="E10" s="27"/>
      <c r="F10" s="27"/>
      <c r="G10" s="27"/>
    </row>
    <row r="11" ht="22.75" customHeight="1" spans="1:7">
      <c r="A11" s="65"/>
      <c r="B11" s="95"/>
      <c r="C11" s="65" t="s">
        <v>145</v>
      </c>
      <c r="D11" s="33"/>
      <c r="E11" s="27"/>
      <c r="F11" s="27"/>
      <c r="G11" s="27"/>
    </row>
    <row r="12" ht="22.75" customHeight="1" spans="1:7">
      <c r="A12" s="65"/>
      <c r="B12" s="95"/>
      <c r="C12" s="65" t="s">
        <v>146</v>
      </c>
      <c r="D12" s="33"/>
      <c r="E12" s="27"/>
      <c r="F12" s="27"/>
      <c r="G12" s="27"/>
    </row>
    <row r="13" ht="22.75" customHeight="1" spans="1:7">
      <c r="A13" s="62"/>
      <c r="B13" s="90"/>
      <c r="C13" s="65" t="s">
        <v>147</v>
      </c>
      <c r="D13" s="33"/>
      <c r="E13" s="27"/>
      <c r="F13" s="27"/>
      <c r="G13" s="27"/>
    </row>
    <row r="14" ht="22.75" customHeight="1" spans="1:7">
      <c r="A14" s="65"/>
      <c r="B14" s="95"/>
      <c r="C14" s="65" t="s">
        <v>148</v>
      </c>
      <c r="D14" s="33">
        <v>291230.28</v>
      </c>
      <c r="E14" s="27"/>
      <c r="F14" s="27"/>
      <c r="G14" s="66"/>
    </row>
    <row r="15" ht="22.75" customHeight="1" spans="1:7">
      <c r="A15" s="65"/>
      <c r="B15" s="95"/>
      <c r="C15" s="65" t="s">
        <v>149</v>
      </c>
      <c r="D15" s="57"/>
      <c r="E15" s="27"/>
      <c r="F15" s="27"/>
      <c r="G15" s="27"/>
    </row>
    <row r="16" ht="22.75" customHeight="1" spans="1:7">
      <c r="A16" s="65"/>
      <c r="B16" s="95"/>
      <c r="C16" s="65" t="s">
        <v>150</v>
      </c>
      <c r="D16" s="33">
        <v>683464.41</v>
      </c>
      <c r="E16" s="27"/>
      <c r="F16" s="27"/>
      <c r="G16" s="27"/>
    </row>
    <row r="17" ht="22.75" customHeight="1" spans="1:7">
      <c r="A17" s="65"/>
      <c r="B17" s="95"/>
      <c r="C17" s="65" t="s">
        <v>151</v>
      </c>
      <c r="D17" s="94"/>
      <c r="E17" s="27"/>
      <c r="F17" s="27"/>
      <c r="G17" s="27"/>
    </row>
    <row r="18" ht="22.75" customHeight="1" spans="1:7">
      <c r="A18" s="65"/>
      <c r="B18" s="95"/>
      <c r="C18" s="65" t="s">
        <v>152</v>
      </c>
      <c r="D18" s="94"/>
      <c r="E18" s="27"/>
      <c r="F18" s="27"/>
      <c r="G18" s="27"/>
    </row>
    <row r="19" ht="22.75" customHeight="1" spans="1:7">
      <c r="A19" s="65"/>
      <c r="B19" s="65"/>
      <c r="C19" s="65" t="s">
        <v>153</v>
      </c>
      <c r="D19" s="94"/>
      <c r="E19" s="27"/>
      <c r="F19" s="27"/>
      <c r="G19" s="27"/>
    </row>
    <row r="20" ht="22.75" customHeight="1" spans="1:7">
      <c r="A20" s="65"/>
      <c r="B20" s="65"/>
      <c r="C20" s="65" t="s">
        <v>154</v>
      </c>
      <c r="D20" s="94"/>
      <c r="E20" s="27"/>
      <c r="F20" s="27"/>
      <c r="G20" s="27"/>
    </row>
    <row r="21" ht="22.75" customHeight="1" spans="1:7">
      <c r="A21" s="65"/>
      <c r="B21" s="65"/>
      <c r="C21" s="65" t="s">
        <v>155</v>
      </c>
      <c r="D21" s="94"/>
      <c r="E21" s="27"/>
      <c r="F21" s="27"/>
      <c r="G21" s="27"/>
    </row>
    <row r="22" ht="22.75" customHeight="1" spans="1:7">
      <c r="A22" s="65"/>
      <c r="B22" s="65"/>
      <c r="C22" s="65" t="s">
        <v>156</v>
      </c>
      <c r="D22" s="94"/>
      <c r="E22" s="27"/>
      <c r="F22" s="27"/>
      <c r="G22" s="27"/>
    </row>
    <row r="23" ht="22.75" customHeight="1" spans="1:7">
      <c r="A23" s="65"/>
      <c r="B23" s="65"/>
      <c r="C23" s="65" t="s">
        <v>157</v>
      </c>
      <c r="D23" s="94"/>
      <c r="E23" s="27"/>
      <c r="F23" s="27"/>
      <c r="G23" s="27"/>
    </row>
    <row r="24" ht="22.75" customHeight="1" spans="1:7">
      <c r="A24" s="65"/>
      <c r="B24" s="65"/>
      <c r="C24" s="65" t="s">
        <v>158</v>
      </c>
      <c r="D24" s="94"/>
      <c r="E24" s="27"/>
      <c r="F24" s="27"/>
      <c r="G24" s="27"/>
    </row>
    <row r="25" ht="22.75" customHeight="1" spans="1:7">
      <c r="A25" s="65"/>
      <c r="B25" s="65"/>
      <c r="C25" s="65" t="s">
        <v>159</v>
      </c>
      <c r="D25" s="94"/>
      <c r="E25" s="27"/>
      <c r="F25" s="27"/>
      <c r="G25" s="27"/>
    </row>
    <row r="26" ht="22.75" customHeight="1" spans="1:7">
      <c r="A26" s="65"/>
      <c r="B26" s="65"/>
      <c r="C26" s="65" t="s">
        <v>160</v>
      </c>
      <c r="D26" s="33"/>
      <c r="E26" s="27"/>
      <c r="F26" s="27"/>
      <c r="G26" s="27"/>
    </row>
    <row r="27" ht="22.75" customHeight="1" spans="1:7">
      <c r="A27" s="65"/>
      <c r="B27" s="65"/>
      <c r="C27" s="65" t="s">
        <v>161</v>
      </c>
      <c r="D27" s="94"/>
      <c r="E27" s="27"/>
      <c r="F27" s="27"/>
      <c r="G27" s="27"/>
    </row>
    <row r="28" ht="22.75" customHeight="1" spans="1:7">
      <c r="A28" s="65"/>
      <c r="B28" s="65"/>
      <c r="C28" s="65" t="s">
        <v>162</v>
      </c>
      <c r="D28" s="94"/>
      <c r="E28" s="27"/>
      <c r="F28" s="27"/>
      <c r="G28" s="27"/>
    </row>
    <row r="29" ht="22.75" customHeight="1" spans="1:7">
      <c r="A29" s="65"/>
      <c r="B29" s="65"/>
      <c r="C29" s="65" t="s">
        <v>163</v>
      </c>
      <c r="D29" s="94"/>
      <c r="E29" s="27"/>
      <c r="F29" s="27"/>
      <c r="G29" s="27"/>
    </row>
    <row r="30" ht="22.75" customHeight="1" spans="1:7">
      <c r="A30" s="65"/>
      <c r="B30" s="65"/>
      <c r="C30" s="65" t="s">
        <v>164</v>
      </c>
      <c r="D30" s="94"/>
      <c r="E30" s="27"/>
      <c r="F30" s="27"/>
      <c r="G30" s="27"/>
    </row>
    <row r="31" ht="22.75" customHeight="1" spans="1:7">
      <c r="A31" s="65"/>
      <c r="B31" s="65"/>
      <c r="C31" s="65" t="s">
        <v>165</v>
      </c>
      <c r="D31" s="94"/>
      <c r="E31" s="27"/>
      <c r="F31" s="27"/>
      <c r="G31" s="27"/>
    </row>
    <row r="32" ht="22.75" customHeight="1" spans="1:7">
      <c r="A32" s="65"/>
      <c r="B32" s="65"/>
      <c r="C32" s="65" t="s">
        <v>166</v>
      </c>
      <c r="D32" s="94"/>
      <c r="E32" s="27"/>
      <c r="F32" s="27"/>
      <c r="G32" s="27"/>
    </row>
    <row r="33" ht="22.75" customHeight="1" spans="1:7">
      <c r="A33" s="65"/>
      <c r="B33" s="65"/>
      <c r="C33" s="65" t="s">
        <v>167</v>
      </c>
      <c r="D33" s="94"/>
      <c r="E33" s="27"/>
      <c r="F33" s="27"/>
      <c r="G33" s="27"/>
    </row>
    <row r="34" ht="22.75" customHeight="1" spans="1:7">
      <c r="A34" s="65"/>
      <c r="B34" s="65"/>
      <c r="C34" s="65" t="s">
        <v>168</v>
      </c>
      <c r="D34" s="94"/>
      <c r="E34" s="27"/>
      <c r="F34" s="27"/>
      <c r="G34" s="27"/>
    </row>
    <row r="35" ht="22.75" customHeight="1" spans="1:7">
      <c r="A35" s="65"/>
      <c r="B35" s="65"/>
      <c r="C35" s="65" t="s">
        <v>169</v>
      </c>
      <c r="D35" s="94"/>
      <c r="E35" s="27"/>
      <c r="F35" s="27"/>
      <c r="G35" s="27"/>
    </row>
    <row r="36" ht="22.75" customHeight="1" spans="1:7">
      <c r="A36" s="65"/>
      <c r="B36" s="65"/>
      <c r="C36" s="65" t="s">
        <v>170</v>
      </c>
      <c r="D36" s="93"/>
      <c r="E36" s="27"/>
      <c r="F36" s="27"/>
      <c r="G36" s="27"/>
    </row>
    <row r="37" ht="22.75" customHeight="1" spans="1:7">
      <c r="A37" s="85" t="s">
        <v>171</v>
      </c>
      <c r="B37" s="96">
        <f>B6</f>
        <v>13651459.06</v>
      </c>
      <c r="C37" s="85" t="s">
        <v>172</v>
      </c>
      <c r="D37" s="97">
        <f>D6</f>
        <v>13651459.06</v>
      </c>
      <c r="E37" s="66"/>
      <c r="F37" s="27"/>
      <c r="G37" s="27"/>
    </row>
  </sheetData>
  <mergeCells count="4">
    <mergeCell ref="A2:D2"/>
    <mergeCell ref="C3:D3"/>
    <mergeCell ref="A4:B4"/>
    <mergeCell ref="C4:D4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8"/>
  <sheetViews>
    <sheetView workbookViewId="0">
      <selection activeCell="D6" sqref="D6"/>
    </sheetView>
  </sheetViews>
  <sheetFormatPr defaultColWidth="10" defaultRowHeight="14.4" outlineLevelRow="7"/>
  <cols>
    <col min="1" max="1" width="19.7777777777778" customWidth="1"/>
    <col min="2" max="2" width="15.6666666666667" customWidth="1"/>
    <col min="3" max="3" width="14.9259259259259" customWidth="1"/>
    <col min="4" max="4" width="12.3518518518519" customWidth="1"/>
    <col min="5" max="5" width="8.33333333333333" customWidth="1"/>
    <col min="6" max="6" width="8.77777777777778" customWidth="1"/>
    <col min="7" max="8" width="8.33333333333333" customWidth="1"/>
    <col min="9" max="9" width="6.88888888888889" customWidth="1"/>
    <col min="10" max="10" width="8.33333333333333" customWidth="1"/>
    <col min="11" max="11" width="15.7407407407407" customWidth="1"/>
  </cols>
  <sheetData>
    <row r="1" ht="14.3" customHeight="1" spans="1:1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ht="39.85" customHeight="1" spans="1:11">
      <c r="A2" s="25" t="s">
        <v>173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22.75" customHeight="1" spans="1:11">
      <c r="A3" s="26" t="s">
        <v>31</v>
      </c>
      <c r="B3" s="26"/>
      <c r="C3" s="27"/>
      <c r="D3" s="27"/>
      <c r="E3" s="27"/>
      <c r="F3" s="27"/>
      <c r="G3" s="27"/>
      <c r="H3" s="27"/>
      <c r="I3" s="27"/>
      <c r="J3" s="67" t="s">
        <v>32</v>
      </c>
      <c r="K3" s="67"/>
    </row>
    <row r="4" ht="22.75" customHeight="1" spans="1:11">
      <c r="A4" s="68" t="s">
        <v>174</v>
      </c>
      <c r="B4" s="68" t="s">
        <v>114</v>
      </c>
      <c r="C4" s="84" t="s">
        <v>175</v>
      </c>
      <c r="D4" s="85"/>
      <c r="E4" s="85"/>
      <c r="F4" s="85" t="s">
        <v>176</v>
      </c>
      <c r="G4" s="85"/>
      <c r="H4" s="85"/>
      <c r="I4" s="85" t="s">
        <v>177</v>
      </c>
      <c r="J4" s="85"/>
      <c r="K4" s="85"/>
    </row>
    <row r="5" ht="22.75" customHeight="1" spans="1:11">
      <c r="A5" s="68"/>
      <c r="B5" s="68"/>
      <c r="C5" s="30" t="s">
        <v>114</v>
      </c>
      <c r="D5" s="31" t="s">
        <v>111</v>
      </c>
      <c r="E5" s="31" t="s">
        <v>112</v>
      </c>
      <c r="F5" s="31" t="s">
        <v>114</v>
      </c>
      <c r="G5" s="31" t="s">
        <v>111</v>
      </c>
      <c r="H5" s="31" t="s">
        <v>112</v>
      </c>
      <c r="I5" s="31" t="s">
        <v>114</v>
      </c>
      <c r="J5" s="31" t="s">
        <v>111</v>
      </c>
      <c r="K5" s="31" t="s">
        <v>112</v>
      </c>
    </row>
    <row r="6" ht="35" customHeight="1" spans="1:11">
      <c r="A6" s="86" t="s">
        <v>114</v>
      </c>
      <c r="B6" s="87">
        <f>C6</f>
        <v>13651459.06</v>
      </c>
      <c r="C6" s="88">
        <f>D6</f>
        <v>13651459.06</v>
      </c>
      <c r="D6" s="33">
        <v>13651459.06</v>
      </c>
      <c r="E6" s="88"/>
      <c r="F6" s="88"/>
      <c r="G6" s="88"/>
      <c r="H6" s="88"/>
      <c r="I6" s="88"/>
      <c r="J6" s="88"/>
      <c r="K6" s="88"/>
    </row>
    <row r="7" ht="35" customHeight="1" spans="1:11">
      <c r="A7" s="89" t="s">
        <v>178</v>
      </c>
      <c r="B7" s="88">
        <f>C7</f>
        <v>13651459.06</v>
      </c>
      <c r="C7" s="88">
        <f>D7</f>
        <v>13651459.06</v>
      </c>
      <c r="D7" s="33">
        <v>13651459.06</v>
      </c>
      <c r="E7" s="90"/>
      <c r="F7" s="90"/>
      <c r="G7" s="90"/>
      <c r="H7" s="90"/>
      <c r="I7" s="90"/>
      <c r="J7" s="90"/>
      <c r="K7" s="90"/>
    </row>
    <row r="8" ht="35" customHeight="1" spans="1:11">
      <c r="A8" s="91"/>
      <c r="B8" s="92"/>
      <c r="C8" s="92"/>
      <c r="D8" s="90"/>
      <c r="E8" s="90"/>
      <c r="F8" s="90"/>
      <c r="G8" s="90"/>
      <c r="H8" s="90"/>
      <c r="I8" s="90"/>
      <c r="J8" s="90"/>
      <c r="K8" s="90"/>
    </row>
  </sheetData>
  <mergeCells count="8">
    <mergeCell ref="A2:K2"/>
    <mergeCell ref="A3:B3"/>
    <mergeCell ref="J3:K3"/>
    <mergeCell ref="C4:E4"/>
    <mergeCell ref="F4:H4"/>
    <mergeCell ref="I4:K4"/>
    <mergeCell ref="A4:A5"/>
    <mergeCell ref="B4:B5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6"/>
  <sheetViews>
    <sheetView topLeftCell="A2" workbookViewId="0">
      <selection activeCell="C6" sqref="C6"/>
    </sheetView>
  </sheetViews>
  <sheetFormatPr defaultColWidth="10" defaultRowHeight="14.4" outlineLevelCol="4"/>
  <cols>
    <col min="1" max="1" width="17.5" customWidth="1"/>
    <col min="2" max="2" width="25.787037037037" customWidth="1"/>
    <col min="3" max="5" width="25.6388888888889" customWidth="1"/>
  </cols>
  <sheetData>
    <row r="1" ht="14.3" customHeight="1" spans="1:1">
      <c r="A1" s="74"/>
    </row>
    <row r="2" ht="36.9" customHeight="1" spans="1:5">
      <c r="A2" s="25" t="s">
        <v>179</v>
      </c>
      <c r="B2" s="25"/>
      <c r="C2" s="25"/>
      <c r="D2" s="25"/>
      <c r="E2" s="25"/>
    </row>
    <row r="3" ht="21.85" customHeight="1" spans="1:5">
      <c r="A3" s="26" t="s">
        <v>31</v>
      </c>
      <c r="B3" s="26"/>
      <c r="C3" s="67" t="s">
        <v>32</v>
      </c>
      <c r="D3" s="67"/>
      <c r="E3" s="67"/>
    </row>
    <row r="4" ht="22.75" customHeight="1" spans="1:5">
      <c r="A4" s="68" t="s">
        <v>180</v>
      </c>
      <c r="B4" s="68"/>
      <c r="C4" s="68" t="s">
        <v>175</v>
      </c>
      <c r="D4" s="68"/>
      <c r="E4" s="68"/>
    </row>
    <row r="5" ht="22.75" customHeight="1" spans="1:5">
      <c r="A5" s="75" t="s">
        <v>181</v>
      </c>
      <c r="B5" s="75" t="s">
        <v>182</v>
      </c>
      <c r="C5" s="76" t="s">
        <v>114</v>
      </c>
      <c r="D5" s="75" t="s">
        <v>111</v>
      </c>
      <c r="E5" s="75" t="s">
        <v>112</v>
      </c>
    </row>
    <row r="6" ht="22.75" customHeight="1" spans="1:5">
      <c r="A6" s="77"/>
      <c r="B6" s="78" t="s">
        <v>114</v>
      </c>
      <c r="C6" s="79">
        <f t="shared" ref="C6:C16" si="0">D6</f>
        <v>13651459.056</v>
      </c>
      <c r="D6" s="80">
        <f>D7+D10+D14</f>
        <v>13651459.056</v>
      </c>
      <c r="E6" s="80"/>
    </row>
    <row r="7" ht="29" customHeight="1" spans="1:5">
      <c r="A7" s="54" t="s">
        <v>115</v>
      </c>
      <c r="B7" s="54" t="s">
        <v>116</v>
      </c>
      <c r="C7" s="81">
        <f t="shared" si="0"/>
        <v>12676764.37</v>
      </c>
      <c r="D7" s="81">
        <f>D8</f>
        <v>12676764.37</v>
      </c>
      <c r="E7" s="81"/>
    </row>
    <row r="8" ht="29" customHeight="1" spans="1:5">
      <c r="A8" s="54" t="s">
        <v>117</v>
      </c>
      <c r="B8" s="58" t="s">
        <v>118</v>
      </c>
      <c r="C8" s="81">
        <f t="shared" si="0"/>
        <v>12676764.37</v>
      </c>
      <c r="D8" s="81">
        <f>D9</f>
        <v>12676764.37</v>
      </c>
      <c r="E8" s="81"/>
    </row>
    <row r="9" ht="29" customHeight="1" spans="1:5">
      <c r="A9" s="58" t="s">
        <v>119</v>
      </c>
      <c r="B9" s="58" t="s">
        <v>120</v>
      </c>
      <c r="C9" s="81">
        <f t="shared" si="0"/>
        <v>12676764.37</v>
      </c>
      <c r="D9" s="33">
        <v>12676764.37</v>
      </c>
      <c r="E9" s="82"/>
    </row>
    <row r="10" ht="29" customHeight="1" spans="1:5">
      <c r="A10" s="58" t="s">
        <v>121</v>
      </c>
      <c r="B10" s="54" t="s">
        <v>122</v>
      </c>
      <c r="C10" s="81">
        <f t="shared" si="0"/>
        <v>291230.276</v>
      </c>
      <c r="D10" s="57">
        <f>D11</f>
        <v>291230.276</v>
      </c>
      <c r="E10" s="57"/>
    </row>
    <row r="11" ht="29" customHeight="1" spans="1:5">
      <c r="A11" s="58" t="s">
        <v>123</v>
      </c>
      <c r="B11" s="58" t="s">
        <v>124</v>
      </c>
      <c r="C11" s="81">
        <f t="shared" si="0"/>
        <v>291230.276</v>
      </c>
      <c r="D11" s="57">
        <f>D12+D13</f>
        <v>291230.276</v>
      </c>
      <c r="E11" s="57"/>
    </row>
    <row r="12" ht="29" customHeight="1" spans="1:5">
      <c r="A12" s="58" t="s">
        <v>125</v>
      </c>
      <c r="B12" s="58" t="s">
        <v>126</v>
      </c>
      <c r="C12" s="81">
        <f t="shared" si="0"/>
        <v>219548.32</v>
      </c>
      <c r="D12" s="57">
        <v>219548.32</v>
      </c>
      <c r="E12" s="57"/>
    </row>
    <row r="13" ht="29" customHeight="1" spans="1:5">
      <c r="A13" s="58" t="s">
        <v>127</v>
      </c>
      <c r="B13" s="58" t="s">
        <v>128</v>
      </c>
      <c r="C13" s="81">
        <f t="shared" si="0"/>
        <v>71681.956</v>
      </c>
      <c r="D13" s="57">
        <v>71681.956</v>
      </c>
      <c r="E13" s="57"/>
    </row>
    <row r="14" ht="29" customHeight="1" spans="1:5">
      <c r="A14" s="58" t="s">
        <v>129</v>
      </c>
      <c r="B14" s="54" t="s">
        <v>130</v>
      </c>
      <c r="C14" s="81">
        <f t="shared" si="0"/>
        <v>683464.41</v>
      </c>
      <c r="D14" s="57">
        <v>683464.41</v>
      </c>
      <c r="E14" s="57"/>
    </row>
    <row r="15" ht="29" customHeight="1" spans="1:5">
      <c r="A15" s="58" t="s">
        <v>131</v>
      </c>
      <c r="B15" s="58" t="s">
        <v>132</v>
      </c>
      <c r="C15" s="81">
        <f t="shared" si="0"/>
        <v>683464.41</v>
      </c>
      <c r="D15" s="57">
        <v>683464.41</v>
      </c>
      <c r="E15" s="57"/>
    </row>
    <row r="16" ht="29" customHeight="1" spans="1:5">
      <c r="A16" s="58" t="s">
        <v>133</v>
      </c>
      <c r="B16" s="58" t="s">
        <v>134</v>
      </c>
      <c r="C16" s="81">
        <f t="shared" si="0"/>
        <v>683464.41</v>
      </c>
      <c r="D16" s="83">
        <v>683464.41</v>
      </c>
      <c r="E16" s="57"/>
    </row>
  </sheetData>
  <mergeCells count="5">
    <mergeCell ref="A2:E2"/>
    <mergeCell ref="A3:B3"/>
    <mergeCell ref="C3:E3"/>
    <mergeCell ref="A4:B4"/>
    <mergeCell ref="C4:E4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33"/>
  <sheetViews>
    <sheetView workbookViewId="0">
      <selection activeCell="D12" sqref="D12"/>
    </sheetView>
  </sheetViews>
  <sheetFormatPr defaultColWidth="10" defaultRowHeight="14.4" outlineLevelCol="4"/>
  <cols>
    <col min="1" max="1" width="13.7037037037037" customWidth="1"/>
    <col min="2" max="2" width="33.1111111111111" customWidth="1"/>
    <col min="3" max="3" width="24.5555555555556" customWidth="1"/>
    <col min="4" max="4" width="31.3333333333333" customWidth="1"/>
    <col min="5" max="5" width="21.4444444444444" customWidth="1"/>
  </cols>
  <sheetData>
    <row r="1" ht="18.05" customHeight="1" spans="1:5">
      <c r="A1" s="24"/>
      <c r="B1" s="24"/>
      <c r="C1" s="24"/>
      <c r="D1" s="24"/>
      <c r="E1" s="24"/>
    </row>
    <row r="2" ht="24" customHeight="1" spans="1:5">
      <c r="A2" s="25" t="s">
        <v>183</v>
      </c>
      <c r="B2" s="25"/>
      <c r="C2" s="25"/>
      <c r="D2" s="25"/>
      <c r="E2" s="25"/>
    </row>
    <row r="3" ht="22.75" customHeight="1" spans="1:5">
      <c r="A3" s="66" t="s">
        <v>31</v>
      </c>
      <c r="B3" s="66"/>
      <c r="C3" s="27"/>
      <c r="D3" s="27"/>
      <c r="E3" s="67" t="s">
        <v>32</v>
      </c>
    </row>
    <row r="4" ht="22.75" customHeight="1" spans="1:5">
      <c r="A4" s="68" t="s">
        <v>184</v>
      </c>
      <c r="B4" s="68"/>
      <c r="C4" s="68" t="s">
        <v>185</v>
      </c>
      <c r="D4" s="68"/>
      <c r="E4" s="68"/>
    </row>
    <row r="5" ht="16" customHeight="1" spans="1:5">
      <c r="A5" s="68" t="s">
        <v>181</v>
      </c>
      <c r="B5" s="68" t="s">
        <v>182</v>
      </c>
      <c r="C5" s="68" t="s">
        <v>114</v>
      </c>
      <c r="D5" s="68" t="s">
        <v>186</v>
      </c>
      <c r="E5" s="68" t="s">
        <v>187</v>
      </c>
    </row>
    <row r="6" ht="16" customHeight="1" spans="1:5">
      <c r="A6" s="68"/>
      <c r="B6" s="69" t="s">
        <v>114</v>
      </c>
      <c r="C6" s="56">
        <f t="shared" ref="C6:C13" si="0">D6+E6</f>
        <v>13651459.056</v>
      </c>
      <c r="D6" s="56">
        <f>D7+D31</f>
        <v>11892349.886</v>
      </c>
      <c r="E6" s="56">
        <f>E15</f>
        <v>1759109.17</v>
      </c>
    </row>
    <row r="7" ht="16" customHeight="1" spans="1:5">
      <c r="A7" s="54" t="s">
        <v>188</v>
      </c>
      <c r="B7" s="55" t="s">
        <v>189</v>
      </c>
      <c r="C7" s="56">
        <f t="shared" si="0"/>
        <v>11672801.566</v>
      </c>
      <c r="D7" s="70">
        <f>SUM(D8:D14)</f>
        <v>11672801.566</v>
      </c>
      <c r="E7" s="70"/>
    </row>
    <row r="8" ht="16" customHeight="1" spans="1:5">
      <c r="A8" s="58" t="s">
        <v>190</v>
      </c>
      <c r="B8" s="59" t="s">
        <v>191</v>
      </c>
      <c r="C8" s="56">
        <f t="shared" si="0"/>
        <v>3953676</v>
      </c>
      <c r="D8" s="71">
        <v>3953676</v>
      </c>
      <c r="E8" s="72"/>
    </row>
    <row r="9" ht="16" customHeight="1" spans="1:5">
      <c r="A9" s="58" t="s">
        <v>192</v>
      </c>
      <c r="B9" s="59" t="s">
        <v>193</v>
      </c>
      <c r="C9" s="56">
        <f t="shared" si="0"/>
        <v>2638909.2</v>
      </c>
      <c r="D9" s="71">
        <v>2638909.2</v>
      </c>
      <c r="E9" s="57"/>
    </row>
    <row r="10" ht="16" customHeight="1" spans="1:5">
      <c r="A10" s="58" t="s">
        <v>194</v>
      </c>
      <c r="B10" s="59" t="s">
        <v>195</v>
      </c>
      <c r="C10" s="56">
        <f t="shared" si="0"/>
        <v>2221482</v>
      </c>
      <c r="D10" s="71">
        <v>2221482</v>
      </c>
      <c r="E10" s="57"/>
    </row>
    <row r="11" ht="16" customHeight="1" spans="1:5">
      <c r="A11" s="58">
        <v>30107</v>
      </c>
      <c r="B11" s="59" t="s">
        <v>196</v>
      </c>
      <c r="C11" s="56">
        <f t="shared" si="0"/>
        <v>2052384</v>
      </c>
      <c r="D11" s="71">
        <v>2052384</v>
      </c>
      <c r="E11" s="57"/>
    </row>
    <row r="12" ht="16" customHeight="1" spans="1:5">
      <c r="A12" s="58">
        <v>30110</v>
      </c>
      <c r="B12" s="59" t="s">
        <v>197</v>
      </c>
      <c r="C12" s="56">
        <f t="shared" si="0"/>
        <v>683464.41</v>
      </c>
      <c r="D12" s="71">
        <v>683464.41</v>
      </c>
      <c r="E12" s="57"/>
    </row>
    <row r="13" ht="16" customHeight="1" spans="1:5">
      <c r="A13" s="58">
        <v>30112</v>
      </c>
      <c r="B13" s="59" t="s">
        <v>198</v>
      </c>
      <c r="C13" s="56">
        <f t="shared" si="0"/>
        <v>71681.956</v>
      </c>
      <c r="D13" s="71">
        <v>71681.956</v>
      </c>
      <c r="E13" s="57"/>
    </row>
    <row r="14" ht="16" customHeight="1" spans="1:5">
      <c r="A14" s="58" t="s">
        <v>199</v>
      </c>
      <c r="B14" s="59" t="s">
        <v>200</v>
      </c>
      <c r="C14" s="56">
        <f t="shared" ref="C14:C26" si="1">D14+E14</f>
        <v>51204</v>
      </c>
      <c r="D14" s="71">
        <v>51204</v>
      </c>
      <c r="E14" s="57"/>
    </row>
    <row r="15" ht="16" customHeight="1" spans="1:5">
      <c r="A15" s="54" t="s">
        <v>201</v>
      </c>
      <c r="B15" s="55" t="s">
        <v>202</v>
      </c>
      <c r="C15" s="56">
        <f t="shared" si="1"/>
        <v>1759109.17</v>
      </c>
      <c r="D15" s="57"/>
      <c r="E15" s="57">
        <f>SUM(E16:E30)</f>
        <v>1759109.17</v>
      </c>
    </row>
    <row r="16" ht="16" customHeight="1" spans="1:5">
      <c r="A16" s="58" t="s">
        <v>203</v>
      </c>
      <c r="B16" s="59" t="s">
        <v>204</v>
      </c>
      <c r="C16" s="56">
        <f t="shared" si="1"/>
        <v>534000</v>
      </c>
      <c r="D16" s="57"/>
      <c r="E16" s="73">
        <v>534000</v>
      </c>
    </row>
    <row r="17" ht="16" customHeight="1" spans="1:5">
      <c r="A17" s="58" t="s">
        <v>205</v>
      </c>
      <c r="B17" s="59" t="s">
        <v>206</v>
      </c>
      <c r="C17" s="56">
        <f t="shared" si="1"/>
        <v>30000</v>
      </c>
      <c r="D17" s="57"/>
      <c r="E17" s="73">
        <v>30000</v>
      </c>
    </row>
    <row r="18" ht="16" customHeight="1" spans="1:5">
      <c r="A18" s="58" t="s">
        <v>207</v>
      </c>
      <c r="B18" s="59" t="s">
        <v>208</v>
      </c>
      <c r="C18" s="56">
        <f t="shared" si="1"/>
        <v>50000</v>
      </c>
      <c r="D18" s="57"/>
      <c r="E18" s="73">
        <v>50000</v>
      </c>
    </row>
    <row r="19" ht="16" customHeight="1" spans="1:5">
      <c r="A19" s="58" t="s">
        <v>209</v>
      </c>
      <c r="B19" s="59" t="s">
        <v>210</v>
      </c>
      <c r="C19" s="56">
        <f t="shared" si="1"/>
        <v>30000</v>
      </c>
      <c r="D19" s="57"/>
      <c r="E19" s="73">
        <v>30000</v>
      </c>
    </row>
    <row r="20" ht="16" customHeight="1" spans="1:5">
      <c r="A20" s="58" t="s">
        <v>211</v>
      </c>
      <c r="B20" s="59" t="s">
        <v>212</v>
      </c>
      <c r="C20" s="56">
        <f t="shared" si="1"/>
        <v>100000</v>
      </c>
      <c r="D20" s="57"/>
      <c r="E20" s="73">
        <v>100000</v>
      </c>
    </row>
    <row r="21" ht="16" customHeight="1" spans="1:5">
      <c r="A21" s="58" t="s">
        <v>213</v>
      </c>
      <c r="B21" s="59" t="s">
        <v>214</v>
      </c>
      <c r="C21" s="56">
        <f t="shared" si="1"/>
        <v>10000</v>
      </c>
      <c r="D21" s="57"/>
      <c r="E21" s="73">
        <v>10000</v>
      </c>
    </row>
    <row r="22" ht="16" customHeight="1" spans="1:5">
      <c r="A22" s="58" t="s">
        <v>215</v>
      </c>
      <c r="B22" s="59" t="s">
        <v>216</v>
      </c>
      <c r="C22" s="56">
        <f t="shared" si="1"/>
        <v>134000</v>
      </c>
      <c r="D22" s="57"/>
      <c r="E22" s="73">
        <v>134000</v>
      </c>
    </row>
    <row r="23" ht="16" customHeight="1" spans="1:5">
      <c r="A23" s="58" t="s">
        <v>217</v>
      </c>
      <c r="B23" s="59" t="s">
        <v>218</v>
      </c>
      <c r="C23" s="56">
        <f t="shared" si="1"/>
        <v>146000</v>
      </c>
      <c r="D23" s="57"/>
      <c r="E23" s="73">
        <v>146000</v>
      </c>
    </row>
    <row r="24" ht="16" customHeight="1" spans="1:5">
      <c r="A24" s="58" t="s">
        <v>219</v>
      </c>
      <c r="B24" s="59" t="s">
        <v>220</v>
      </c>
      <c r="C24" s="56">
        <f t="shared" si="1"/>
        <v>150000</v>
      </c>
      <c r="D24" s="57"/>
      <c r="E24" s="73">
        <v>150000</v>
      </c>
    </row>
    <row r="25" ht="16" customHeight="1" spans="1:5">
      <c r="A25" s="58" t="s">
        <v>221</v>
      </c>
      <c r="B25" s="59" t="s">
        <v>222</v>
      </c>
      <c r="C25" s="56">
        <f t="shared" si="1"/>
        <v>50000</v>
      </c>
      <c r="D25" s="57"/>
      <c r="E25" s="73">
        <v>50000</v>
      </c>
    </row>
    <row r="26" ht="16" customHeight="1" spans="1:5">
      <c r="A26" s="58" t="s">
        <v>223</v>
      </c>
      <c r="B26" s="59" t="s">
        <v>224</v>
      </c>
      <c r="C26" s="56">
        <f t="shared" si="1"/>
        <v>20000</v>
      </c>
      <c r="D26" s="57"/>
      <c r="E26" s="73">
        <v>20000</v>
      </c>
    </row>
    <row r="27" ht="16" customHeight="1" spans="1:5">
      <c r="A27" s="58" t="s">
        <v>225</v>
      </c>
      <c r="B27" s="59" t="s">
        <v>226</v>
      </c>
      <c r="C27" s="56">
        <f t="shared" ref="C27:C33" si="2">D27+E27</f>
        <v>152558.28</v>
      </c>
      <c r="D27" s="57"/>
      <c r="E27" s="73">
        <v>152558.28</v>
      </c>
    </row>
    <row r="28" ht="16" customHeight="1" spans="1:5">
      <c r="A28" s="58" t="s">
        <v>227</v>
      </c>
      <c r="B28" s="59" t="s">
        <v>228</v>
      </c>
      <c r="C28" s="56">
        <f t="shared" si="2"/>
        <v>125550.89</v>
      </c>
      <c r="D28" s="57"/>
      <c r="E28" s="73">
        <v>125550.89</v>
      </c>
    </row>
    <row r="29" ht="16" customHeight="1" spans="1:5">
      <c r="A29" s="58" t="s">
        <v>229</v>
      </c>
      <c r="B29" s="59" t="s">
        <v>230</v>
      </c>
      <c r="C29" s="56">
        <f t="shared" si="2"/>
        <v>50000</v>
      </c>
      <c r="D29" s="57"/>
      <c r="E29" s="73">
        <v>50000</v>
      </c>
    </row>
    <row r="30" ht="16" customHeight="1" spans="1:5">
      <c r="A30" s="58" t="s">
        <v>231</v>
      </c>
      <c r="B30" s="59" t="s">
        <v>232</v>
      </c>
      <c r="C30" s="56">
        <f t="shared" si="2"/>
        <v>177000</v>
      </c>
      <c r="D30" s="57"/>
      <c r="E30" s="73">
        <v>177000</v>
      </c>
    </row>
    <row r="31" ht="16" customHeight="1" spans="1:5">
      <c r="A31" s="54">
        <v>303</v>
      </c>
      <c r="B31" s="55" t="s">
        <v>233</v>
      </c>
      <c r="C31" s="56">
        <f t="shared" si="2"/>
        <v>219548.32</v>
      </c>
      <c r="D31" s="56">
        <f>D32+D33</f>
        <v>219548.32</v>
      </c>
      <c r="E31" s="57"/>
    </row>
    <row r="32" ht="16" customHeight="1" spans="1:5">
      <c r="A32" s="58">
        <v>30302</v>
      </c>
      <c r="B32" s="59" t="s">
        <v>234</v>
      </c>
      <c r="C32" s="56">
        <f t="shared" si="2"/>
        <v>149348.32</v>
      </c>
      <c r="D32" s="56">
        <v>149348.32</v>
      </c>
      <c r="E32" s="57"/>
    </row>
    <row r="33" ht="16" customHeight="1" spans="1:5">
      <c r="A33" s="58">
        <v>30305</v>
      </c>
      <c r="B33" s="59" t="s">
        <v>235</v>
      </c>
      <c r="C33" s="56">
        <f t="shared" si="2"/>
        <v>70200</v>
      </c>
      <c r="D33" s="56">
        <v>70200</v>
      </c>
      <c r="E33" s="57"/>
    </row>
  </sheetData>
  <mergeCells count="4">
    <mergeCell ref="A2:E2"/>
    <mergeCell ref="A3:B3"/>
    <mergeCell ref="A4:B4"/>
    <mergeCell ref="C4:E4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9"/>
  <sheetViews>
    <sheetView workbookViewId="0">
      <selection activeCell="G7" sqref="G7"/>
    </sheetView>
  </sheetViews>
  <sheetFormatPr defaultColWidth="10" defaultRowHeight="14.4" outlineLevelCol="7"/>
  <cols>
    <col min="1" max="1" width="32.4444444444444" customWidth="1"/>
    <col min="2" max="2" width="9.76851851851852" customWidth="1"/>
    <col min="3" max="3" width="12.9166666666667" customWidth="1"/>
    <col min="4" max="5" width="9.76851851851852" customWidth="1"/>
    <col min="6" max="6" width="12.4444444444444" customWidth="1"/>
    <col min="7" max="7" width="9.76851851851852" customWidth="1"/>
    <col min="8" max="8" width="27.1388888888889" customWidth="1"/>
  </cols>
  <sheetData>
    <row r="1" ht="31" customHeight="1" spans="1:8">
      <c r="A1" s="24"/>
      <c r="B1" s="24"/>
      <c r="C1" s="24"/>
      <c r="D1" s="24"/>
      <c r="E1" s="24"/>
      <c r="F1" s="24"/>
      <c r="G1" s="24"/>
      <c r="H1" s="24"/>
    </row>
    <row r="2" ht="39.85" customHeight="1" spans="1:8">
      <c r="A2" s="60" t="s">
        <v>236</v>
      </c>
      <c r="B2" s="60"/>
      <c r="C2" s="60"/>
      <c r="D2" s="60"/>
      <c r="E2" s="60"/>
      <c r="F2" s="60"/>
      <c r="G2" s="60"/>
      <c r="H2" s="60"/>
    </row>
    <row r="3" ht="22.75" customHeight="1" spans="1:8">
      <c r="A3" s="24" t="s">
        <v>31</v>
      </c>
      <c r="B3" s="24"/>
      <c r="C3" s="24"/>
      <c r="D3" s="24"/>
      <c r="E3" s="24"/>
      <c r="F3" s="24"/>
      <c r="G3" s="24"/>
      <c r="H3" s="61" t="s">
        <v>32</v>
      </c>
    </row>
    <row r="4" ht="22.75" customHeight="1" spans="1:8">
      <c r="A4" s="31" t="s">
        <v>174</v>
      </c>
      <c r="B4" s="31" t="s">
        <v>237</v>
      </c>
      <c r="C4" s="31"/>
      <c r="D4" s="31"/>
      <c r="E4" s="31"/>
      <c r="F4" s="31"/>
      <c r="G4" s="31" t="s">
        <v>238</v>
      </c>
      <c r="H4" s="31" t="s">
        <v>239</v>
      </c>
    </row>
    <row r="5" ht="22.75" customHeight="1" spans="1:8">
      <c r="A5" s="31"/>
      <c r="B5" s="31" t="s">
        <v>114</v>
      </c>
      <c r="C5" s="31" t="s">
        <v>240</v>
      </c>
      <c r="D5" s="31" t="s">
        <v>241</v>
      </c>
      <c r="E5" s="31" t="s">
        <v>242</v>
      </c>
      <c r="F5" s="31"/>
      <c r="G5" s="31"/>
      <c r="H5" s="31"/>
    </row>
    <row r="6" ht="22.75" customHeight="1" spans="1:8">
      <c r="A6" s="31"/>
      <c r="B6" s="31"/>
      <c r="C6" s="31"/>
      <c r="D6" s="31"/>
      <c r="E6" s="31" t="s">
        <v>243</v>
      </c>
      <c r="F6" s="31" t="s">
        <v>244</v>
      </c>
      <c r="G6" s="31"/>
      <c r="H6" s="31"/>
    </row>
    <row r="7" ht="35" customHeight="1" spans="1:8">
      <c r="A7" s="62" t="s">
        <v>114</v>
      </c>
      <c r="B7" s="63">
        <f>C7+D7+E7+F7+G7+H7</f>
        <v>100000</v>
      </c>
      <c r="C7" s="63"/>
      <c r="D7" s="64">
        <v>50000</v>
      </c>
      <c r="E7" s="63"/>
      <c r="F7" s="64">
        <v>50000</v>
      </c>
      <c r="G7" s="63"/>
      <c r="H7" s="63"/>
    </row>
    <row r="8" ht="35" customHeight="1" spans="1:8">
      <c r="A8" s="62" t="s">
        <v>178</v>
      </c>
      <c r="B8" s="63">
        <f>C8+D8+E8+F8+G8+H8</f>
        <v>100000</v>
      </c>
      <c r="C8" s="63"/>
      <c r="D8" s="64">
        <v>50000</v>
      </c>
      <c r="E8" s="63"/>
      <c r="F8" s="64">
        <v>50000</v>
      </c>
      <c r="G8" s="63"/>
      <c r="H8" s="63"/>
    </row>
    <row r="9" ht="35" customHeight="1" spans="1:8">
      <c r="A9" s="65"/>
      <c r="B9" s="34"/>
      <c r="C9" s="34"/>
      <c r="D9" s="34"/>
      <c r="E9" s="34"/>
      <c r="F9" s="34"/>
      <c r="G9" s="34"/>
      <c r="H9" s="34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26"/>
  <sheetViews>
    <sheetView topLeftCell="A10" workbookViewId="0">
      <selection activeCell="E19" sqref="E19"/>
    </sheetView>
  </sheetViews>
  <sheetFormatPr defaultColWidth="10" defaultRowHeight="14.4"/>
  <cols>
    <col min="1" max="1" width="9.76851851851852" customWidth="1"/>
    <col min="2" max="2" width="14.7777777777778" style="36" customWidth="1"/>
    <col min="3" max="3" width="37.6666666666667" style="36" customWidth="1"/>
    <col min="4" max="4" width="23.7777777777778" customWidth="1"/>
    <col min="5" max="5" width="26.1111111111111" customWidth="1"/>
    <col min="6" max="6" width="14.8888888888889" customWidth="1"/>
    <col min="7" max="11" width="9.76851851851852" customWidth="1"/>
  </cols>
  <sheetData>
    <row r="1" ht="23" customHeight="1" spans="1:11">
      <c r="A1" s="24"/>
      <c r="B1" s="45"/>
      <c r="C1" s="46"/>
      <c r="D1" s="24"/>
      <c r="E1" s="24"/>
      <c r="F1" s="24"/>
      <c r="G1" s="24"/>
      <c r="H1" s="24"/>
      <c r="I1" s="24"/>
      <c r="J1" s="24"/>
      <c r="K1" s="24"/>
    </row>
    <row r="2" ht="39.85" customHeight="1" spans="1:11">
      <c r="A2" s="25" t="s">
        <v>245</v>
      </c>
      <c r="B2" s="38"/>
      <c r="C2" s="38"/>
      <c r="D2" s="25"/>
      <c r="E2" s="25"/>
      <c r="F2" s="25"/>
      <c r="G2" s="24"/>
      <c r="H2" s="24"/>
      <c r="I2" s="24"/>
      <c r="J2" s="24"/>
      <c r="K2" s="24"/>
    </row>
    <row r="3" ht="22.75" customHeight="1" spans="1:11">
      <c r="A3" s="26" t="s">
        <v>31</v>
      </c>
      <c r="B3" s="26"/>
      <c r="C3" s="26"/>
      <c r="D3" s="27"/>
      <c r="E3" s="27"/>
      <c r="F3" s="27" t="s">
        <v>32</v>
      </c>
      <c r="G3" s="24"/>
      <c r="H3" s="24"/>
      <c r="I3" s="24"/>
      <c r="J3" s="24"/>
      <c r="K3" s="24"/>
    </row>
    <row r="4" ht="22.75" customHeight="1" spans="1:11">
      <c r="A4" s="29" t="s">
        <v>246</v>
      </c>
      <c r="B4" s="47" t="s">
        <v>247</v>
      </c>
      <c r="C4" s="48" t="s">
        <v>248</v>
      </c>
      <c r="D4" s="29" t="s">
        <v>114</v>
      </c>
      <c r="E4" s="29" t="s">
        <v>111</v>
      </c>
      <c r="F4" s="29" t="s">
        <v>112</v>
      </c>
      <c r="G4" s="24"/>
      <c r="H4" s="24"/>
      <c r="I4" s="24"/>
      <c r="J4" s="24"/>
      <c r="K4" s="24"/>
    </row>
    <row r="5" ht="28" customHeight="1" spans="1:11">
      <c r="A5" s="29"/>
      <c r="B5" s="49"/>
      <c r="C5" s="50" t="s">
        <v>114</v>
      </c>
      <c r="D5" s="51">
        <f>D6</f>
        <v>1759109.17</v>
      </c>
      <c r="E5" s="51">
        <v>1759109.17</v>
      </c>
      <c r="F5" s="52"/>
      <c r="G5" s="27"/>
      <c r="H5" s="27"/>
      <c r="I5" s="27"/>
      <c r="J5" s="27"/>
      <c r="K5" s="27"/>
    </row>
    <row r="6" ht="28" customHeight="1" spans="1:6">
      <c r="A6" s="53">
        <v>1</v>
      </c>
      <c r="B6" s="54" t="s">
        <v>201</v>
      </c>
      <c r="C6" s="55" t="s">
        <v>202</v>
      </c>
      <c r="D6" s="51">
        <v>1759109.17</v>
      </c>
      <c r="E6" s="56">
        <v>1759109.17</v>
      </c>
      <c r="F6" s="57"/>
    </row>
    <row r="7" ht="28" customHeight="1" spans="1:6">
      <c r="A7" s="53">
        <v>2</v>
      </c>
      <c r="B7" s="58" t="s">
        <v>203</v>
      </c>
      <c r="C7" s="59" t="s">
        <v>204</v>
      </c>
      <c r="D7" s="56">
        <v>534000</v>
      </c>
      <c r="E7" s="56">
        <v>534000</v>
      </c>
      <c r="F7" s="57"/>
    </row>
    <row r="8" ht="28" customHeight="1" spans="1:6">
      <c r="A8" s="53">
        <v>3</v>
      </c>
      <c r="B8" s="58" t="s">
        <v>205</v>
      </c>
      <c r="C8" s="59" t="s">
        <v>206</v>
      </c>
      <c r="D8" s="56">
        <v>30000</v>
      </c>
      <c r="E8" s="56">
        <v>30000</v>
      </c>
      <c r="F8" s="57"/>
    </row>
    <row r="9" ht="28" customHeight="1" spans="1:6">
      <c r="A9" s="53">
        <v>4</v>
      </c>
      <c r="B9" s="58" t="s">
        <v>207</v>
      </c>
      <c r="C9" s="59" t="s">
        <v>208</v>
      </c>
      <c r="D9" s="56">
        <v>50000</v>
      </c>
      <c r="E9" s="56">
        <v>50000</v>
      </c>
      <c r="F9" s="57"/>
    </row>
    <row r="10" ht="28" customHeight="1" spans="1:6">
      <c r="A10" s="53">
        <v>5</v>
      </c>
      <c r="B10" s="58" t="s">
        <v>209</v>
      </c>
      <c r="C10" s="59" t="s">
        <v>210</v>
      </c>
      <c r="D10" s="56">
        <v>30000</v>
      </c>
      <c r="E10" s="56">
        <v>30000</v>
      </c>
      <c r="F10" s="57"/>
    </row>
    <row r="11" ht="28" customHeight="1" spans="1:6">
      <c r="A11" s="53">
        <v>6</v>
      </c>
      <c r="B11" s="58" t="s">
        <v>211</v>
      </c>
      <c r="C11" s="59" t="s">
        <v>212</v>
      </c>
      <c r="D11" s="56">
        <v>100000</v>
      </c>
      <c r="E11" s="56">
        <v>100000</v>
      </c>
      <c r="F11" s="57"/>
    </row>
    <row r="12" ht="28" customHeight="1" spans="1:6">
      <c r="A12" s="53">
        <v>7</v>
      </c>
      <c r="B12" s="58" t="s">
        <v>213</v>
      </c>
      <c r="C12" s="59" t="s">
        <v>214</v>
      </c>
      <c r="D12" s="56">
        <v>10000</v>
      </c>
      <c r="E12" s="56">
        <v>10000</v>
      </c>
      <c r="F12" s="57"/>
    </row>
    <row r="13" ht="28" customHeight="1" spans="1:6">
      <c r="A13" s="53">
        <v>8</v>
      </c>
      <c r="B13" s="58" t="s">
        <v>215</v>
      </c>
      <c r="C13" s="59" t="s">
        <v>216</v>
      </c>
      <c r="D13" s="56">
        <v>134000</v>
      </c>
      <c r="E13" s="56">
        <v>134000</v>
      </c>
      <c r="F13" s="57"/>
    </row>
    <row r="14" ht="28" customHeight="1" spans="1:6">
      <c r="A14" s="53">
        <v>9</v>
      </c>
      <c r="B14" s="58" t="s">
        <v>217</v>
      </c>
      <c r="C14" s="59" t="s">
        <v>218</v>
      </c>
      <c r="D14" s="56">
        <v>146000</v>
      </c>
      <c r="E14" s="56">
        <v>146000</v>
      </c>
      <c r="F14" s="57"/>
    </row>
    <row r="15" ht="28" customHeight="1" spans="1:6">
      <c r="A15" s="53">
        <v>10</v>
      </c>
      <c r="B15" s="58" t="s">
        <v>219</v>
      </c>
      <c r="C15" s="59" t="s">
        <v>220</v>
      </c>
      <c r="D15" s="56">
        <v>150000</v>
      </c>
      <c r="E15" s="56">
        <v>150000</v>
      </c>
      <c r="F15" s="57"/>
    </row>
    <row r="16" ht="28" customHeight="1" spans="1:6">
      <c r="A16" s="53">
        <v>11</v>
      </c>
      <c r="B16" s="58" t="s">
        <v>221</v>
      </c>
      <c r="C16" s="59" t="s">
        <v>222</v>
      </c>
      <c r="D16" s="56">
        <v>50000</v>
      </c>
      <c r="E16" s="56">
        <v>50000</v>
      </c>
      <c r="F16" s="57"/>
    </row>
    <row r="17" ht="28" customHeight="1" spans="1:6">
      <c r="A17" s="53">
        <v>12</v>
      </c>
      <c r="B17" s="58" t="s">
        <v>223</v>
      </c>
      <c r="C17" s="59" t="s">
        <v>224</v>
      </c>
      <c r="D17" s="56">
        <v>20000</v>
      </c>
      <c r="E17" s="56">
        <v>20000</v>
      </c>
      <c r="F17" s="57"/>
    </row>
    <row r="18" ht="28" customHeight="1" spans="1:6">
      <c r="A18" s="53">
        <v>13</v>
      </c>
      <c r="B18" s="58" t="s">
        <v>225</v>
      </c>
      <c r="C18" s="59" t="s">
        <v>226</v>
      </c>
      <c r="D18" s="56">
        <v>152558.28</v>
      </c>
      <c r="E18" s="56">
        <v>152558.28</v>
      </c>
      <c r="F18" s="57"/>
    </row>
    <row r="19" ht="28" customHeight="1" spans="1:6">
      <c r="A19" s="53">
        <v>14</v>
      </c>
      <c r="B19" s="58" t="s">
        <v>227</v>
      </c>
      <c r="C19" s="59" t="s">
        <v>228</v>
      </c>
      <c r="D19" s="56">
        <v>125550.89</v>
      </c>
      <c r="E19" s="56">
        <v>125550.89</v>
      </c>
      <c r="F19" s="57"/>
    </row>
    <row r="20" ht="28" customHeight="1" spans="1:6">
      <c r="A20" s="53">
        <v>15</v>
      </c>
      <c r="B20" s="58" t="s">
        <v>229</v>
      </c>
      <c r="C20" s="59" t="s">
        <v>230</v>
      </c>
      <c r="D20" s="56">
        <v>50000</v>
      </c>
      <c r="E20" s="56">
        <v>50000</v>
      </c>
      <c r="F20" s="57"/>
    </row>
    <row r="21" ht="28" customHeight="1" spans="1:6">
      <c r="A21" s="53">
        <v>16</v>
      </c>
      <c r="B21" s="58" t="s">
        <v>231</v>
      </c>
      <c r="C21" s="59" t="s">
        <v>232</v>
      </c>
      <c r="D21" s="56">
        <v>177000</v>
      </c>
      <c r="E21" s="56">
        <v>177000</v>
      </c>
      <c r="F21" s="57"/>
    </row>
    <row r="24" spans="2:3">
      <c r="B24" s="35"/>
      <c r="C24" s="35"/>
    </row>
    <row r="25" spans="2:3">
      <c r="B25" s="35"/>
      <c r="C25" s="35"/>
    </row>
    <row r="26" spans="2:3">
      <c r="B26" s="35"/>
      <c r="C26" s="35"/>
    </row>
  </sheetData>
  <mergeCells count="2">
    <mergeCell ref="A2:F2"/>
    <mergeCell ref="A3:C3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P12"/>
  <sheetViews>
    <sheetView showGridLines="0" showZeros="0" workbookViewId="0">
      <selection activeCell="A3" sqref="A3"/>
    </sheetView>
  </sheetViews>
  <sheetFormatPr defaultColWidth="7.87962962962963" defaultRowHeight="12.75" customHeight="1"/>
  <cols>
    <col min="1" max="1" width="17" style="36" customWidth="1"/>
    <col min="2" max="2" width="41.3796296296296" style="36" customWidth="1"/>
    <col min="3" max="3" width="29.3796296296296" style="36" customWidth="1"/>
    <col min="4" max="4" width="2.5" style="36" customWidth="1"/>
    <col min="5" max="16" width="8" style="36"/>
    <col min="17" max="16384" width="7.87962962962963" style="35"/>
  </cols>
  <sheetData>
    <row r="1" ht="15" customHeight="1" spans="1:16">
      <c r="A1" s="37"/>
      <c r="B1" s="37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ht="32.25" customHeight="1" spans="1:16">
      <c r="A2" s="38" t="s">
        <v>249</v>
      </c>
      <c r="B2" s="38"/>
      <c r="C2" s="38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ht="15" customHeight="1" spans="1:16">
      <c r="A3" s="39" t="s">
        <v>31</v>
      </c>
      <c r="B3" s="35"/>
      <c r="C3" s="40" t="s">
        <v>32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ht="25.5" customHeight="1" spans="1:16">
      <c r="A4" s="41" t="s">
        <v>250</v>
      </c>
      <c r="B4" s="41"/>
      <c r="C4" s="42" t="s">
        <v>36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ht="25.5" customHeight="1" spans="1:16">
      <c r="A5" s="41" t="s">
        <v>251</v>
      </c>
      <c r="B5" s="41" t="s">
        <v>252</v>
      </c>
      <c r="C5" s="42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="35" customFormat="1" ht="25.5" customHeight="1" spans="1:3">
      <c r="A6" s="41" t="s">
        <v>114</v>
      </c>
      <c r="B6" s="41"/>
      <c r="C6" s="42"/>
    </row>
    <row r="7" s="35" customFormat="1" ht="26.25" customHeight="1" spans="1:4">
      <c r="A7" s="43"/>
      <c r="B7" s="43"/>
      <c r="C7" s="44">
        <v>0</v>
      </c>
      <c r="D7" s="36"/>
    </row>
    <row r="8" ht="26.25" customHeight="1" spans="1:16">
      <c r="A8" s="43"/>
      <c r="B8" s="43"/>
      <c r="C8" s="44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ht="26.25" customHeight="1" spans="1:16">
      <c r="A9" s="43"/>
      <c r="B9" s="43"/>
      <c r="C9" s="44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ht="26.25" customHeight="1" spans="1:3">
      <c r="A10" s="43"/>
      <c r="B10" s="43"/>
      <c r="C10" s="44"/>
    </row>
    <row r="11" ht="26.25" customHeight="1" spans="1:3">
      <c r="A11" s="43"/>
      <c r="B11" s="43"/>
      <c r="C11" s="44"/>
    </row>
    <row r="12" ht="26.25" customHeight="1" spans="1:3">
      <c r="A12" s="43"/>
      <c r="B12" s="43"/>
      <c r="C12" s="44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5"/>
  <sheetViews>
    <sheetView workbookViewId="0">
      <selection activeCell="C12" sqref="C12"/>
    </sheetView>
  </sheetViews>
  <sheetFormatPr defaultColWidth="10" defaultRowHeight="14.4" outlineLevelRow="4" outlineLevelCol="4"/>
  <cols>
    <col min="1" max="1" width="19.3240740740741" customWidth="1"/>
    <col min="2" max="2" width="23.1111111111111" customWidth="1"/>
    <col min="3" max="3" width="27.5555555555556" customWidth="1"/>
    <col min="4" max="4" width="24.212962962963" customWidth="1"/>
    <col min="5" max="5" width="29.3148148148148" customWidth="1"/>
  </cols>
  <sheetData>
    <row r="1" ht="14.3" customHeight="1" spans="1:5">
      <c r="A1" s="24"/>
      <c r="B1" s="24"/>
      <c r="C1" s="24"/>
      <c r="D1" s="24"/>
      <c r="E1" s="24"/>
    </row>
    <row r="2" ht="39.85" customHeight="1" spans="1:5">
      <c r="A2" s="25" t="s">
        <v>253</v>
      </c>
      <c r="B2" s="25"/>
      <c r="C2" s="25"/>
      <c r="D2" s="25"/>
      <c r="E2" s="25"/>
    </row>
    <row r="3" ht="22.75" customHeight="1" spans="1:5">
      <c r="A3" s="26" t="s">
        <v>31</v>
      </c>
      <c r="B3" s="26"/>
      <c r="C3" s="27"/>
      <c r="D3" s="27"/>
      <c r="E3" s="28" t="s">
        <v>32</v>
      </c>
    </row>
    <row r="4" ht="35" customHeight="1" spans="1:5">
      <c r="A4" s="29" t="s">
        <v>174</v>
      </c>
      <c r="B4" s="29" t="s">
        <v>114</v>
      </c>
      <c r="C4" s="30" t="s">
        <v>254</v>
      </c>
      <c r="D4" s="31" t="s">
        <v>255</v>
      </c>
      <c r="E4" s="31" t="s">
        <v>256</v>
      </c>
    </row>
    <row r="5" ht="35" customHeight="1" spans="1:5">
      <c r="A5" s="32"/>
      <c r="B5" s="33"/>
      <c r="C5" s="33"/>
      <c r="D5" s="34"/>
      <c r="E5" s="34"/>
    </row>
  </sheetData>
  <mergeCells count="2">
    <mergeCell ref="A2:E2"/>
    <mergeCell ref="A3:B3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B21" sqref="B21"/>
    </sheetView>
  </sheetViews>
  <sheetFormatPr defaultColWidth="9" defaultRowHeight="14.4" outlineLevelCol="1"/>
  <cols>
    <col min="1" max="1" width="34.1296296296296" customWidth="1"/>
    <col min="2" max="2" width="46" customWidth="1"/>
  </cols>
  <sheetData>
    <row r="1" ht="20.4" spans="1:2">
      <c r="A1" s="15" t="s">
        <v>257</v>
      </c>
      <c r="B1" s="15"/>
    </row>
    <row r="2" customFormat="1" spans="1:2">
      <c r="A2" s="16" t="s">
        <v>31</v>
      </c>
      <c r="B2" s="17" t="s">
        <v>258</v>
      </c>
    </row>
    <row r="3" ht="15" customHeight="1" spans="1:2">
      <c r="A3" s="18" t="s">
        <v>35</v>
      </c>
      <c r="B3" s="19" t="s">
        <v>36</v>
      </c>
    </row>
    <row r="4" spans="1:2">
      <c r="A4" s="18"/>
      <c r="B4" s="19"/>
    </row>
    <row r="5" spans="1:2">
      <c r="A5" s="13" t="s">
        <v>259</v>
      </c>
      <c r="B5" s="19">
        <v>1</v>
      </c>
    </row>
    <row r="6" spans="1:2">
      <c r="A6" s="20" t="s">
        <v>260</v>
      </c>
      <c r="B6" s="21"/>
    </row>
    <row r="7" spans="1:2">
      <c r="A7" s="22" t="s">
        <v>261</v>
      </c>
      <c r="B7" s="21"/>
    </row>
    <row r="8" spans="1:2">
      <c r="A8" s="22"/>
      <c r="B8" s="21"/>
    </row>
    <row r="9" spans="1:2">
      <c r="A9" s="22"/>
      <c r="B9" s="21"/>
    </row>
    <row r="10" spans="1:2">
      <c r="A10" s="22"/>
      <c r="B10" s="21"/>
    </row>
    <row r="11" spans="1:2">
      <c r="A11" s="22"/>
      <c r="B11" s="21"/>
    </row>
    <row r="12" spans="1:2">
      <c r="A12" s="22"/>
      <c r="B12" s="21"/>
    </row>
    <row r="13" spans="1:2">
      <c r="A13" s="22"/>
      <c r="B13" s="21"/>
    </row>
    <row r="14" spans="1:2">
      <c r="A14" s="22"/>
      <c r="B14" s="21"/>
    </row>
    <row r="15" spans="1:2">
      <c r="A15" s="22"/>
      <c r="B15" s="21"/>
    </row>
    <row r="16" customFormat="1" spans="1:1">
      <c r="A16" s="23" t="s">
        <v>262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opLeftCell="A6" workbookViewId="0">
      <selection activeCell="D9" sqref="D9:P9"/>
    </sheetView>
  </sheetViews>
  <sheetFormatPr defaultColWidth="9" defaultRowHeight="14.4"/>
  <cols>
    <col min="4" max="16" width="5.75" customWidth="1"/>
  </cols>
  <sheetData>
    <row r="1" ht="17.4" spans="1:16">
      <c r="A1" s="1" t="s">
        <v>263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Format="1" spans="1:1">
      <c r="A2" s="2" t="s">
        <v>264</v>
      </c>
    </row>
    <row r="3" ht="33" customHeight="1" spans="1:16">
      <c r="A3" s="3" t="s">
        <v>265</v>
      </c>
      <c r="B3" s="9" t="s">
        <v>178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ht="36" customHeight="1" spans="1:16">
      <c r="A4" s="3" t="s">
        <v>266</v>
      </c>
      <c r="B4" s="11" t="s">
        <v>267</v>
      </c>
      <c r="C4" s="5"/>
      <c r="D4" s="5"/>
      <c r="E4" s="5"/>
      <c r="F4" s="3" t="s">
        <v>268</v>
      </c>
      <c r="G4" s="3"/>
      <c r="H4" s="3"/>
      <c r="I4" s="3"/>
      <c r="J4" s="5">
        <v>18219841497</v>
      </c>
      <c r="K4" s="5"/>
      <c r="L4" s="5"/>
      <c r="M4" s="5"/>
      <c r="N4" s="5"/>
      <c r="O4" s="5"/>
      <c r="P4" s="5"/>
    </row>
    <row r="5" ht="36" customHeight="1" spans="1:16">
      <c r="A5" s="3" t="s">
        <v>269</v>
      </c>
      <c r="B5" s="3" t="s">
        <v>270</v>
      </c>
      <c r="C5" s="3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70" customHeight="1" spans="1:16">
      <c r="A6" s="3"/>
      <c r="B6" s="3" t="s">
        <v>271</v>
      </c>
      <c r="C6" s="3"/>
      <c r="D6" s="9" t="s">
        <v>272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36" customHeight="1" spans="1:16">
      <c r="A7" s="3"/>
      <c r="B7" s="3" t="s">
        <v>273</v>
      </c>
      <c r="C7" s="3"/>
      <c r="D7" s="12" t="s">
        <v>274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ht="36" customHeight="1" spans="1:16">
      <c r="A8" s="3"/>
      <c r="B8" s="3" t="s">
        <v>275</v>
      </c>
      <c r="C8" s="3"/>
      <c r="D8" s="9" t="s">
        <v>276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ht="36" customHeight="1" spans="1:16">
      <c r="A9" s="3" t="s">
        <v>277</v>
      </c>
      <c r="B9" s="3" t="s">
        <v>278</v>
      </c>
      <c r="C9" s="3"/>
      <c r="D9" s="12" t="s">
        <v>276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ht="62" customHeight="1" spans="1:16">
      <c r="A10" s="3"/>
      <c r="B10" s="13" t="s">
        <v>279</v>
      </c>
      <c r="C10" s="13"/>
      <c r="D10" s="9" t="s">
        <v>280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ht="36" customHeight="1" spans="1:16">
      <c r="A11" s="3"/>
      <c r="B11" s="13" t="s">
        <v>281</v>
      </c>
      <c r="C11" s="13"/>
      <c r="D11" s="3" t="s">
        <v>282</v>
      </c>
      <c r="E11" s="3"/>
      <c r="F11" s="3"/>
      <c r="G11" s="3"/>
      <c r="H11" s="3" t="s">
        <v>283</v>
      </c>
      <c r="I11" s="3"/>
      <c r="J11" s="3"/>
      <c r="K11" s="3"/>
      <c r="L11" s="3" t="s">
        <v>284</v>
      </c>
      <c r="M11" s="3"/>
      <c r="N11" s="3"/>
      <c r="O11" s="3"/>
      <c r="P11" s="3" t="s">
        <v>285</v>
      </c>
    </row>
    <row r="12" ht="36" customHeight="1" spans="1:16">
      <c r="A12" s="3"/>
      <c r="B12" s="14">
        <v>84</v>
      </c>
      <c r="C12" s="14"/>
      <c r="D12" s="4">
        <v>117</v>
      </c>
      <c r="E12" s="4"/>
      <c r="F12" s="4"/>
      <c r="G12" s="4"/>
      <c r="H12" s="4">
        <v>28</v>
      </c>
      <c r="I12" s="4"/>
      <c r="J12" s="4"/>
      <c r="K12" s="4"/>
      <c r="L12" s="4">
        <v>56</v>
      </c>
      <c r="M12" s="4"/>
      <c r="N12" s="4"/>
      <c r="O12" s="4"/>
      <c r="P12" s="4">
        <v>33</v>
      </c>
    </row>
    <row r="13" ht="49" customHeight="1" spans="1:16">
      <c r="A13" s="3" t="s">
        <v>286</v>
      </c>
      <c r="B13" s="9" t="s">
        <v>287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ht="36" customHeight="1" spans="1:16">
      <c r="A14" s="3" t="s">
        <v>288</v>
      </c>
      <c r="B14" s="3" t="s">
        <v>289</v>
      </c>
      <c r="C14" s="3" t="s">
        <v>290</v>
      </c>
      <c r="D14" s="3"/>
      <c r="E14" s="3"/>
      <c r="F14" s="3"/>
      <c r="G14" s="3" t="s">
        <v>291</v>
      </c>
      <c r="H14" s="3"/>
      <c r="I14" s="3"/>
      <c r="J14" s="3"/>
      <c r="K14" s="3" t="s">
        <v>292</v>
      </c>
      <c r="L14" s="3"/>
      <c r="M14" s="3"/>
      <c r="N14" s="3"/>
      <c r="O14" s="3" t="s">
        <v>293</v>
      </c>
      <c r="P14" s="3"/>
    </row>
    <row r="15" ht="36" customHeight="1" spans="1:16">
      <c r="A15" s="3"/>
      <c r="B15" s="5">
        <v>851.85</v>
      </c>
      <c r="C15" s="5">
        <f>G15-B15</f>
        <v>2363.64</v>
      </c>
      <c r="D15" s="5"/>
      <c r="E15" s="5"/>
      <c r="F15" s="5"/>
      <c r="G15" s="5">
        <v>3215.49</v>
      </c>
      <c r="H15" s="5"/>
      <c r="I15" s="5"/>
      <c r="J15" s="5"/>
      <c r="K15" s="5">
        <v>100</v>
      </c>
      <c r="L15" s="5"/>
      <c r="M15" s="5"/>
      <c r="N15" s="5"/>
      <c r="O15" s="5">
        <v>0</v>
      </c>
      <c r="P15" s="5"/>
    </row>
    <row r="16" ht="36" customHeight="1" spans="1:16">
      <c r="A16" s="3" t="s">
        <v>294</v>
      </c>
      <c r="B16" s="3" t="s">
        <v>295</v>
      </c>
      <c r="C16" s="3"/>
      <c r="D16" s="3"/>
      <c r="E16" s="3"/>
      <c r="F16" s="3"/>
      <c r="G16" s="3"/>
      <c r="H16" s="3"/>
      <c r="I16" s="3" t="s">
        <v>296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297</v>
      </c>
      <c r="C17" s="3"/>
      <c r="D17" s="3"/>
      <c r="E17" s="5"/>
      <c r="F17" s="5"/>
      <c r="G17" s="5"/>
      <c r="H17" s="5"/>
      <c r="I17" s="3" t="s">
        <v>186</v>
      </c>
      <c r="J17" s="3"/>
      <c r="K17" s="3"/>
      <c r="L17" s="3"/>
      <c r="M17" s="3"/>
      <c r="N17" s="5">
        <v>1189.24</v>
      </c>
      <c r="O17" s="5"/>
      <c r="P17" s="5"/>
    </row>
    <row r="18" ht="36" customHeight="1" spans="1:16">
      <c r="A18" s="3"/>
      <c r="B18" s="3" t="s">
        <v>298</v>
      </c>
      <c r="C18" s="3"/>
      <c r="D18" s="3"/>
      <c r="E18" s="5">
        <v>1365.15</v>
      </c>
      <c r="F18" s="5"/>
      <c r="G18" s="5"/>
      <c r="H18" s="5"/>
      <c r="I18" s="3" t="s">
        <v>187</v>
      </c>
      <c r="J18" s="3"/>
      <c r="K18" s="3"/>
      <c r="L18" s="3"/>
      <c r="M18" s="3"/>
      <c r="N18" s="5">
        <v>175.91</v>
      </c>
      <c r="O18" s="5"/>
      <c r="P18" s="5"/>
    </row>
    <row r="19" ht="36" customHeight="1" spans="1:16">
      <c r="A19" s="3"/>
      <c r="B19" s="3" t="s">
        <v>299</v>
      </c>
      <c r="C19" s="3"/>
      <c r="D19" s="3"/>
      <c r="E19" s="5"/>
      <c r="F19" s="5"/>
      <c r="G19" s="5"/>
      <c r="H19" s="5"/>
      <c r="I19" s="3" t="s">
        <v>300</v>
      </c>
      <c r="J19" s="3"/>
      <c r="K19" s="3"/>
      <c r="L19" s="3"/>
      <c r="M19" s="3"/>
      <c r="N19" s="5"/>
      <c r="O19" s="5"/>
      <c r="P19" s="5"/>
    </row>
    <row r="20" ht="36" customHeight="1" spans="1:16">
      <c r="A20" s="3"/>
      <c r="B20" s="3" t="s">
        <v>301</v>
      </c>
      <c r="C20" s="3"/>
      <c r="D20" s="3"/>
      <c r="E20" s="5">
        <v>1365.15</v>
      </c>
      <c r="F20" s="5"/>
      <c r="G20" s="5"/>
      <c r="H20" s="5"/>
      <c r="I20" s="3" t="s">
        <v>302</v>
      </c>
      <c r="J20" s="3"/>
      <c r="K20" s="3"/>
      <c r="L20" s="3"/>
      <c r="M20" s="3"/>
      <c r="N20" s="5">
        <f>N17+N18</f>
        <v>1365.15</v>
      </c>
      <c r="O20" s="5"/>
      <c r="P20" s="5"/>
    </row>
    <row r="21" ht="36" customHeight="1" spans="1:16">
      <c r="A21" s="3" t="s">
        <v>303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ht="36" customHeight="1" spans="1:16">
      <c r="A22" s="3" t="s">
        <v>304</v>
      </c>
      <c r="B22" s="3" t="s">
        <v>305</v>
      </c>
      <c r="C22" s="3"/>
      <c r="D22" s="3" t="s">
        <v>306</v>
      </c>
      <c r="E22" s="3"/>
      <c r="F22" s="3"/>
      <c r="G22" s="3"/>
      <c r="H22" s="3"/>
      <c r="I22" s="3"/>
      <c r="J22" s="3"/>
      <c r="K22" s="3"/>
      <c r="L22" s="3"/>
      <c r="M22" s="3" t="s">
        <v>307</v>
      </c>
      <c r="N22" s="3"/>
      <c r="O22" s="3"/>
      <c r="P22" s="3"/>
    </row>
    <row r="23" ht="25" customHeight="1" spans="1:16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ht="25" customHeight="1" spans="1:16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ht="25" customHeight="1" spans="1:16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8"/>
      <c r="N25" s="8"/>
      <c r="O25" s="8"/>
      <c r="P25" s="8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B3" sqref="B3:E3"/>
    </sheetView>
  </sheetViews>
  <sheetFormatPr defaultColWidth="9" defaultRowHeight="14.4"/>
  <sheetData>
    <row r="1" ht="17.4" spans="1:11">
      <c r="A1" s="1" t="s">
        <v>308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">
      <c r="A2" s="2" t="s">
        <v>264</v>
      </c>
    </row>
    <row r="3" ht="46" customHeight="1" spans="1:11">
      <c r="A3" s="3" t="s">
        <v>309</v>
      </c>
      <c r="B3" s="4"/>
      <c r="C3" s="4"/>
      <c r="D3" s="4"/>
      <c r="E3" s="4"/>
      <c r="F3" s="3" t="s">
        <v>310</v>
      </c>
      <c r="G3" s="3"/>
      <c r="H3" s="5"/>
      <c r="I3" s="5"/>
      <c r="J3" s="5"/>
      <c r="K3" s="5"/>
    </row>
    <row r="4" ht="46" customHeight="1" spans="1:11">
      <c r="A4" s="3" t="s">
        <v>311</v>
      </c>
      <c r="B4" s="4"/>
      <c r="C4" s="4"/>
      <c r="D4" s="4"/>
      <c r="E4" s="4"/>
      <c r="F4" s="3" t="s">
        <v>312</v>
      </c>
      <c r="G4" s="3"/>
      <c r="H4" s="5"/>
      <c r="I4" s="5"/>
      <c r="J4" s="5"/>
      <c r="K4" s="5"/>
    </row>
    <row r="5" ht="46" customHeight="1" spans="1:11">
      <c r="A5" s="3" t="s">
        <v>313</v>
      </c>
      <c r="B5" s="4"/>
      <c r="C5" s="4"/>
      <c r="D5" s="4"/>
      <c r="E5" s="4"/>
      <c r="F5" s="3" t="s">
        <v>314</v>
      </c>
      <c r="G5" s="3"/>
      <c r="H5" s="5"/>
      <c r="I5" s="5"/>
      <c r="J5" s="5"/>
      <c r="K5" s="5"/>
    </row>
    <row r="6" ht="46" customHeight="1" spans="1:11">
      <c r="A6" s="3" t="s">
        <v>315</v>
      </c>
      <c r="B6" s="4"/>
      <c r="C6" s="4"/>
      <c r="D6" s="4"/>
      <c r="E6" s="4"/>
      <c r="F6" s="3" t="s">
        <v>316</v>
      </c>
      <c r="G6" s="3"/>
      <c r="H6" s="5"/>
      <c r="I6" s="5"/>
      <c r="J6" s="5"/>
      <c r="K6" s="5"/>
    </row>
    <row r="7" ht="46" customHeight="1" spans="1:11">
      <c r="A7" s="3" t="s">
        <v>317</v>
      </c>
      <c r="B7" s="6" t="s">
        <v>318</v>
      </c>
      <c r="C7" s="5"/>
      <c r="D7" s="5"/>
      <c r="E7" s="6" t="s">
        <v>319</v>
      </c>
      <c r="F7" s="6"/>
      <c r="G7" s="5"/>
      <c r="H7" s="5"/>
      <c r="I7" s="6" t="s">
        <v>320</v>
      </c>
      <c r="J7" s="6"/>
      <c r="K7" s="5"/>
    </row>
    <row r="8" ht="46" customHeight="1" spans="1:11">
      <c r="A8" s="3" t="s">
        <v>321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46" customHeight="1" spans="1:11">
      <c r="A9" s="3" t="s">
        <v>304</v>
      </c>
      <c r="B9" s="3" t="s">
        <v>305</v>
      </c>
      <c r="C9" s="3"/>
      <c r="D9" s="3" t="s">
        <v>306</v>
      </c>
      <c r="E9" s="3"/>
      <c r="F9" s="3"/>
      <c r="G9" s="3"/>
      <c r="H9" s="3"/>
      <c r="I9" s="3"/>
      <c r="J9" s="3" t="s">
        <v>322</v>
      </c>
      <c r="K9" s="3"/>
    </row>
    <row r="10" ht="46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46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46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46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46" customHeight="1" spans="1:11">
      <c r="A14" s="4"/>
      <c r="B14" s="4"/>
      <c r="C14" s="4"/>
      <c r="D14" s="4"/>
      <c r="E14" s="4"/>
      <c r="F14" s="4"/>
      <c r="G14" s="4"/>
      <c r="H14" s="4"/>
      <c r="I14" s="4"/>
      <c r="J14" s="8"/>
      <c r="K14" s="8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2023-04-03T08:15:27Z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54C80BC5E32D4B2596A6365A6DA0E22A</vt:lpwstr>
  </property>
</Properties>
</file>