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Lenovo\Desktop\2022-2023年预算\九岘乡中心小学-2023年预算公开\"/>
    </mc:Choice>
  </mc:AlternateContent>
  <xr:revisionPtr revIDLastSave="0" documentId="13_ncr:1_{965FBD54-D0FC-4774-9CB4-7DF90A039756}" xr6:coauthVersionLast="47" xr6:coauthVersionMax="47" xr10:uidLastSave="{00000000-0000-0000-0000-000000000000}"/>
  <bookViews>
    <workbookView xWindow="-108" yWindow="0" windowWidth="22848" windowHeight="12240" activeTab="13" xr2:uid="{00000000-000D-0000-FFFF-FFFF00000000}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91029"/>
</workbook>
</file>

<file path=xl/calcChain.xml><?xml version="1.0" encoding="utf-8"?>
<calcChain xmlns="http://schemas.openxmlformats.org/spreadsheetml/2006/main">
  <c r="N20" i="17" l="1"/>
  <c r="D6" i="9"/>
  <c r="E6" i="9"/>
  <c r="C15" i="17"/>
  <c r="D16" i="11"/>
  <c r="D15" i="11"/>
  <c r="D14" i="11"/>
  <c r="D13" i="11"/>
  <c r="D12" i="11"/>
  <c r="D11" i="11"/>
  <c r="D10" i="11"/>
  <c r="D9" i="11"/>
  <c r="D8" i="11"/>
  <c r="D7" i="11"/>
  <c r="E6" i="11"/>
  <c r="D6" i="11"/>
  <c r="E5" i="11"/>
  <c r="D5" i="11"/>
  <c r="C23" i="9"/>
  <c r="C22" i="9" s="1"/>
  <c r="D22" i="9"/>
  <c r="C21" i="9"/>
  <c r="C20" i="9"/>
  <c r="C19" i="9"/>
  <c r="C18" i="9"/>
  <c r="C17" i="9"/>
  <c r="C11" i="9" s="1"/>
  <c r="C16" i="9"/>
  <c r="C15" i="9"/>
  <c r="C14" i="9"/>
  <c r="C13" i="9"/>
  <c r="C12" i="9"/>
  <c r="E11" i="9"/>
  <c r="C6" i="9" s="1"/>
  <c r="C10" i="9"/>
  <c r="C7" i="9" s="1"/>
  <c r="C9" i="9"/>
  <c r="C8" i="9"/>
  <c r="D7" i="9"/>
  <c r="C18" i="8"/>
  <c r="D17" i="8"/>
  <c r="C17" i="8"/>
  <c r="D16" i="8"/>
  <c r="C16" i="8" s="1"/>
  <c r="C15" i="8"/>
  <c r="D14" i="8"/>
  <c r="D11" i="8" s="1"/>
  <c r="C14" i="8"/>
  <c r="C13" i="8"/>
  <c r="D12" i="8"/>
  <c r="C12" i="8"/>
  <c r="C10" i="8"/>
  <c r="C9" i="8"/>
  <c r="C8" i="8"/>
  <c r="D7" i="8"/>
  <c r="C7" i="8" s="1"/>
  <c r="C7" i="7"/>
  <c r="B7" i="7" s="1"/>
  <c r="B17" i="5"/>
  <c r="C16" i="5"/>
  <c r="B16" i="5"/>
  <c r="C15" i="5"/>
  <c r="B15" i="5"/>
  <c r="B14" i="5"/>
  <c r="C13" i="5"/>
  <c r="C10" i="5" s="1"/>
  <c r="B10" i="5" s="1"/>
  <c r="B13" i="5"/>
  <c r="B12" i="5"/>
  <c r="C11" i="5"/>
  <c r="B11" i="5"/>
  <c r="B9" i="5"/>
  <c r="B8" i="5"/>
  <c r="C7" i="5"/>
  <c r="B7" i="5" s="1"/>
  <c r="D37" i="6"/>
  <c r="B37" i="6"/>
  <c r="B23" i="15"/>
  <c r="B20" i="15"/>
  <c r="B19" i="15" s="1"/>
  <c r="D39" i="3"/>
  <c r="D42" i="3" s="1"/>
  <c r="B39" i="3"/>
  <c r="B42" i="3" s="1"/>
  <c r="C11" i="8" l="1"/>
  <c r="D6" i="8"/>
  <c r="C6" i="8" s="1"/>
  <c r="C6" i="5"/>
  <c r="B29" i="15"/>
  <c r="C5" i="5" l="1"/>
  <c r="B5" i="5" s="1"/>
  <c r="B6" i="5"/>
</calcChain>
</file>

<file path=xl/sharedStrings.xml><?xml version="1.0" encoding="utf-8"?>
<sst xmlns="http://schemas.openxmlformats.org/spreadsheetml/2006/main" count="426" uniqueCount="338">
  <si>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</si>
  <si>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</si>
  <si>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</si>
  <si>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</si>
  <si>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</si>
  <si>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</si>
  <si>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</si>
  <si>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</si>
  <si>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</si>
  <si>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</si>
  <si>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</si>
  <si>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</si>
  <si>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</si>
  <si>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</si>
  <si>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</si>
  <si>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</si>
  <si>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</si>
  <si>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</si>
  <si>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</si>
  <si>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</si>
  <si>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</si>
  <si>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</si>
  <si>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</si>
  <si>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</si>
  <si>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</si>
  <si>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</si>
  <si>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</si>
  <si>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</si>
  <si>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</si>
  <si>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</si>
  <si>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</si>
  <si>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</si>
  <si>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</si>
  <si>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</si>
  <si>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</si>
  <si>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</si>
  <si>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</si>
  <si>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</si>
  <si>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</si>
  <si>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</si>
  <si>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</si>
  <si>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</si>
  <si>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</si>
  <si>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</si>
  <si>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</si>
  <si>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</si>
  <si>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</si>
  <si>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</si>
  <si>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</si>
  <si>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</si>
  <si>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</si>
  <si>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</si>
  <si>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</si>
  <si>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</si>
  <si>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</si>
  <si>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</si>
  <si>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</si>
  <si>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</si>
  <si>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</si>
  <si>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</si>
  <si>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</si>
  <si>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</si>
  <si>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</si>
  <si>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</si>
  <si>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</si>
  <si>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</si>
  <si>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</si>
  <si>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</si>
  <si>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</si>
  <si>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</si>
  <si>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</si>
  <si>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</si>
  <si>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</si>
  <si>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</si>
  <si>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</si>
  <si>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</si>
  <si>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</si>
  <si>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</si>
  <si>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</si>
  <si>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</si>
  <si>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</si>
  <si>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</si>
  <si>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</si>
  <si>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</si>
  <si>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</si>
  <si>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</si>
  <si>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</si>
  <si>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</si>
  <si>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</si>
  <si>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</si>
  <si>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</si>
  <si>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</si>
  <si>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</si>
  <si>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</si>
  <si>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</si>
  <si>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</si>
  <si>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</si>
  <si>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</si>
  <si>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</si>
  <si>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</si>
  <si>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</si>
  <si>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</si>
  <si>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</si>
  <si>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</si>
  <si>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</si>
  <si>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</si>
  <si>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</si>
  <si>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</si>
  <si>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</si>
  <si>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</si>
  <si>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</si>
  <si>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</si>
  <si>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</si>
  <si>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</si>
  <si>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</si>
  <si>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</si>
  <si>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</si>
  <si>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</si>
  <si>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</si>
  <si>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</si>
  <si>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</si>
  <si>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</si>
  <si>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</si>
  <si>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</si>
  <si>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</si>
  <si>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</si>
  <si>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</si>
  <si>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</si>
  <si>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</si>
  <si>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</si>
  <si>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</si>
  <si>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</si>
  <si>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</si>
  <si>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</si>
  <si>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</si>
  <si>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</si>
  <si>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</si>
  <si>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</si>
  <si>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</si>
  <si>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</si>
  <si>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</si>
  <si>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</si>
  <si>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</si>
  <si>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</si>
  <si>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</si>
  <si>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</si>
  <si>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</si>
  <si>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</si>
  <si>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</si>
  <si>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</si>
  <si>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</si>
  <si>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</si>
  <si>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</si>
  <si>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</si>
  <si>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</si>
  <si>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</si>
  <si>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</si>
  <si>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</si>
  <si>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</si>
  <si>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</si>
  <si>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</si>
  <si>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</si>
  <si>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</si>
  <si>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</si>
  <si>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</si>
  <si>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</si>
  <si>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</si>
  <si>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</si>
  <si>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</si>
  <si>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</si>
  <si>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</si>
  <si>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</si>
  <si>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</si>
  <si>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</si>
  <si>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</si>
  <si>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</si>
  <si>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</si>
  <si>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</si>
  <si>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</si>
  <si>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</si>
  <si>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</si>
  <si>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30201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</si>
  <si>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</si>
  <si>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</si>
  <si>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</si>
  <si>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</si>
  <si>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</si>
  <si>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</si>
  <si>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</si>
  <si>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</si>
  <si>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</si>
  <si>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</si>
  <si>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</si>
  <si>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</si>
  <si>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</si>
  <si>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</si>
  <si>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</si>
  <si>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</si>
  <si>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</si>
  <si>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</si>
  <si>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</si>
  <si>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</si>
  <si>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</si>
  <si>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</si>
  <si>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</si>
  <si>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</si>
  <si>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</si>
  <si>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</si>
  <si>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</si>
  <si>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</si>
  <si>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</si>
  <si>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</si>
  <si>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</si>
  <si>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</si>
  <si>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</si>
  <si>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</si>
  <si>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</si>
  <si>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</si>
  <si>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</si>
  <si>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</si>
  <si>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</si>
  <si>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</si>
  <si>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</si>
  <si>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</si>
  <si>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</si>
  <si>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</si>
  <si>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</si>
  <si>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</si>
  <si>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</si>
  <si>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</si>
  <si>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</si>
  <si>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</si>
  <si>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</si>
  <si>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</si>
  <si>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</si>
  <si>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</si>
  <si>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</si>
  <si>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</si>
  <si>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</si>
  <si>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</si>
  <si>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</si>
  <si>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</si>
  <si>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</si>
  <si>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</si>
  <si>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</si>
  <si>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</si>
  <si>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</si>
  <si>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</si>
  <si>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</si>
  <si>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</si>
  <si>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宁县九岘乡中心小学</t>
  </si>
  <si>
    <t>周宝荣</t>
  </si>
  <si>
    <t>户文</t>
  </si>
  <si>
    <t>韩宝有</t>
  </si>
  <si>
    <t>205-教育支出</t>
  </si>
  <si>
    <t>20502-普通教育</t>
  </si>
  <si>
    <t>2050201-学前教育</t>
  </si>
  <si>
    <t>2050202-小学教育</t>
  </si>
  <si>
    <t>208-社会保障和就业支出</t>
  </si>
  <si>
    <t>20805-行政事业单位养老支出</t>
  </si>
  <si>
    <t>2080502-事业单位离退休</t>
  </si>
  <si>
    <t>20899-其他社会保障和就业支出</t>
  </si>
  <si>
    <t>2089999-其他社会保障和就业支出</t>
  </si>
  <si>
    <t>210-卫生健康支出</t>
  </si>
  <si>
    <t>21011-行政事业单位医疗</t>
  </si>
  <si>
    <t>2101102-事业单位医疗</t>
  </si>
  <si>
    <t>205</t>
  </si>
  <si>
    <t>教育支出</t>
  </si>
  <si>
    <t>20502</t>
  </si>
  <si>
    <t xml:space="preserve"> 普通教育</t>
  </si>
  <si>
    <t>2050201</t>
  </si>
  <si>
    <t xml:space="preserve">   学前教育</t>
  </si>
  <si>
    <t>2050202</t>
  </si>
  <si>
    <t xml:space="preserve">   小学教育</t>
  </si>
  <si>
    <t>208</t>
  </si>
  <si>
    <t>社会保障和就业支出</t>
  </si>
  <si>
    <t>20805</t>
  </si>
  <si>
    <t xml:space="preserve"> 行政事业单位养老支出</t>
  </si>
  <si>
    <t>2080502</t>
  </si>
  <si>
    <t xml:space="preserve">   事业单位离退休</t>
  </si>
  <si>
    <t>20899</t>
  </si>
  <si>
    <t xml:space="preserve"> 其他社会保障和就业支出</t>
  </si>
  <si>
    <t>2089999</t>
  </si>
  <si>
    <t xml:space="preserve">   其他社会保障和就业支出</t>
  </si>
  <si>
    <t>210</t>
  </si>
  <si>
    <t>卫生健康支出</t>
  </si>
  <si>
    <t>21011</t>
  </si>
  <si>
    <t xml:space="preserve"> 行政事业单位医疗</t>
  </si>
  <si>
    <t>2101102</t>
  </si>
  <si>
    <t xml:space="preserve">   事业单位医疗</t>
  </si>
  <si>
    <t xml:space="preserve">  基本工资</t>
  </si>
  <si>
    <t>30102</t>
  </si>
  <si>
    <t xml:space="preserve">  津贴补贴</t>
  </si>
  <si>
    <t>30199</t>
  </si>
  <si>
    <t xml:space="preserve">  其他工资福利支出</t>
  </si>
  <si>
    <t>商品和服务支出</t>
  </si>
  <si>
    <t xml:space="preserve">  办公费</t>
  </si>
  <si>
    <t>30205</t>
  </si>
  <si>
    <t xml:space="preserve">  水费</t>
  </si>
  <si>
    <t>30206</t>
  </si>
  <si>
    <t xml:space="preserve">  电费</t>
  </si>
  <si>
    <t>30208</t>
  </si>
  <si>
    <t xml:space="preserve">  取暖费</t>
  </si>
  <si>
    <t>30211</t>
  </si>
  <si>
    <t xml:space="preserve">  差旅费</t>
  </si>
  <si>
    <t>30225</t>
  </si>
  <si>
    <t xml:space="preserve">  维修（护）费</t>
  </si>
  <si>
    <t>30216</t>
  </si>
  <si>
    <t xml:space="preserve">  培训费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</si>
  <si>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</si>
  <si>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</si>
  <si>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</si>
  <si>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</si>
  <si>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</si>
  <si>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</si>
  <si>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303</t>
  </si>
  <si>
    <t>对个人和家庭的补助</t>
  </si>
  <si>
    <t>30305</t>
  </si>
  <si>
    <t xml:space="preserve">  生活补助</t>
  </si>
  <si>
    <t>宁县九岘乡中心小学</t>
    <phoneticPr fontId="36" type="noConversion"/>
  </si>
  <si>
    <t>韩宝有</t>
    <phoneticPr fontId="36" type="noConversion"/>
  </si>
  <si>
    <t>制度建设完整</t>
    <phoneticPr fontId="36" type="noConversion"/>
  </si>
  <si>
    <t>负责小学义务教育，促进基础教育发展，负责小学学历教育等工作。</t>
    <phoneticPr fontId="36" type="noConversion"/>
  </si>
  <si>
    <t>无</t>
    <phoneticPr fontId="36" type="noConversion"/>
  </si>
  <si>
    <r>
      <rPr>
        <sz val="9"/>
        <color rgb="FF000000"/>
        <rFont val="微软雅黑"/>
        <family val="2"/>
        <charset val="134"/>
      </rPr>
      <t>中共宁县县委办公室、宁县人民政府办公室关于印发《宁县教育局职能配置、内设机构和人员编制规定》的通知（宁办字〔</t>
    </r>
    <r>
      <rPr>
        <sz val="9"/>
        <color indexed="8"/>
        <rFont val="Calibri"/>
        <family val="2"/>
      </rPr>
      <t>2019</t>
    </r>
    <r>
      <rPr>
        <sz val="9"/>
        <color rgb="FF000000"/>
        <rFont val="微软雅黑"/>
        <family val="2"/>
        <charset val="134"/>
      </rPr>
      <t>〕</t>
    </r>
    <r>
      <rPr>
        <sz val="9"/>
        <color indexed="8"/>
        <rFont val="Calibri"/>
        <family val="2"/>
      </rPr>
      <t>40</t>
    </r>
    <r>
      <rPr>
        <sz val="9"/>
        <color rgb="FF000000"/>
        <rFont val="微软雅黑"/>
        <family val="2"/>
        <charset val="134"/>
      </rPr>
      <t>号</t>
    </r>
    <r>
      <rPr>
        <sz val="9"/>
        <color indexed="8"/>
        <rFont val="Calibri"/>
        <family val="2"/>
      </rPr>
      <t xml:space="preserve"> </t>
    </r>
    <r>
      <rPr>
        <sz val="9"/>
        <color rgb="FF000000"/>
        <rFont val="微软雅黑"/>
        <family val="2"/>
        <charset val="134"/>
      </rPr>
      <t>）</t>
    </r>
    <phoneticPr fontId="36" type="noConversion"/>
  </si>
  <si>
    <t>产出指标</t>
    <phoneticPr fontId="36" type="noConversion"/>
  </si>
  <si>
    <t>效益指标</t>
    <phoneticPr fontId="36" type="noConversion"/>
  </si>
  <si>
    <t>满意度指标</t>
    <phoneticPr fontId="36" type="noConversion"/>
  </si>
  <si>
    <t>教师队伍素质、学生素质、教育教学质量</t>
    <phoneticPr fontId="36" type="noConversion"/>
  </si>
  <si>
    <t>学校和老师满意度、家长和学生满意度</t>
    <phoneticPr fontId="36" type="noConversion"/>
  </si>
  <si>
    <t>≥85%</t>
    <phoneticPr fontId="36" type="noConversion"/>
  </si>
  <si>
    <t>提升</t>
    <phoneticPr fontId="36" type="noConversion"/>
  </si>
  <si>
    <t>服务对象满意度指标</t>
    <phoneticPr fontId="36" type="noConversion"/>
  </si>
  <si>
    <t>社会效益指标</t>
    <phoneticPr fontId="36" type="noConversion"/>
  </si>
  <si>
    <t>数量指标</t>
    <phoneticPr fontId="36" type="noConversion"/>
  </si>
  <si>
    <t>各类资金使用率</t>
    <phoneticPr fontId="36" type="noConversion"/>
  </si>
  <si>
    <t>政府性基金预算支出情况表</t>
    <phoneticPr fontId="36" type="noConversion"/>
  </si>
  <si>
    <t>表十二、国有资本经营预算支出情况表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</si>
</sst>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0.00"/>
    <numFmt numFmtId="178" formatCode="#,##0.00_ ;[Red]\-#,##0.00\ "/>
    <numFmt numFmtId="179" formatCode="yyyy/mm/dd"/>
    <numFmt numFmtId="180" formatCode="0.00_ "/>
    <numFmt numFmtId="181" formatCode="0.00_);[Red]\(0.00\)"/>
  </numFmts>
  <fonts count="50">
    <font>
      <sz val="11"/>
      <color indexed="8"/>
      <name val="宋体"/>
      <charset val="1"/>
      <scheme val="minor"/>
    </font>
    <font>
      <b/>
      <sz val="14"/>
      <color indexed="8"/>
      <name val="仿宋_GB2312"/>
      <family val="3"/>
      <charset val="134"/>
    </font>
    <font>
      <sz val="10.5"/>
      <color indexed="8"/>
      <name val="Calibri"/>
      <family val="2"/>
    </font>
    <font>
      <b/>
      <sz val="9"/>
      <color indexed="8"/>
      <name val="宋体"/>
      <family val="3"/>
      <charset val="134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color rgb="FF000000"/>
      <name val="Calibri"/>
      <family val="2"/>
    </font>
    <font>
      <sz val="16"/>
      <color indexed="8"/>
      <name val="仿宋_GB2312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0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2"/>
      <charset val="134"/>
    </font>
    <font>
      <sz val="9"/>
      <color rgb="FF000000"/>
      <name val="微软雅黑"/>
      <family val="2"/>
      <charset val="134"/>
    </font>
    <font>
      <sz val="11"/>
      <color indexed="8"/>
      <name val="宋体"/>
      <family val="3"/>
      <charset val="134"/>
      <scheme val="minor"/>
    </font>
    <font>
      <b/>
      <sz val="9"/>
      <color rgb="FF00000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left" vertical="center"/>
    </xf>
    <xf numFmtId="176" fontId="22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0" fillId="0" borderId="0" xfId="0" applyFont="1">
      <alignment vertical="center"/>
    </xf>
    <xf numFmtId="0" fontId="20" fillId="0" borderId="1" xfId="1" applyFont="1" applyBorder="1" applyAlignment="1">
      <alignment vertical="center"/>
    </xf>
    <xf numFmtId="178" fontId="20" fillId="0" borderId="1" xfId="0" applyNumberFormat="1" applyFont="1" applyBorder="1" applyAlignment="1">
      <alignment horizontal="right" vertical="center"/>
    </xf>
    <xf numFmtId="178" fontId="28" fillId="0" borderId="1" xfId="0" applyNumberFormat="1" applyFont="1" applyBorder="1" applyAlignment="1">
      <alignment horizontal="right" vertical="center"/>
    </xf>
    <xf numFmtId="0" fontId="24" fillId="0" borderId="1" xfId="1" applyFont="1" applyBorder="1" applyAlignment="1">
      <alignment horizontal="center" vertical="center"/>
    </xf>
    <xf numFmtId="178" fontId="24" fillId="0" borderId="1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179" fontId="15" fillId="0" borderId="0" xfId="0" applyNumberFormat="1" applyFont="1" applyAlignment="1">
      <alignment vertical="center" wrapText="1"/>
    </xf>
    <xf numFmtId="181" fontId="26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181" fontId="15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>
      <alignment vertical="center"/>
    </xf>
    <xf numFmtId="180" fontId="34" fillId="0" borderId="1" xfId="0" applyNumberFormat="1" applyFont="1" applyBorder="1" applyAlignment="1">
      <alignment horizontal="right" vertical="center"/>
    </xf>
    <xf numFmtId="180" fontId="35" fillId="0" borderId="1" xfId="0" applyNumberFormat="1" applyFont="1" applyBorder="1" applyAlignment="1">
      <alignment horizontal="right" vertical="center"/>
    </xf>
    <xf numFmtId="181" fontId="0" fillId="0" borderId="1" xfId="0" applyNumberFormat="1" applyBorder="1" applyAlignment="1">
      <alignment horizontal="right" vertical="center"/>
    </xf>
    <xf numFmtId="181" fontId="37" fillId="0" borderId="1" xfId="0" applyNumberFormat="1" applyFont="1" applyBorder="1" applyAlignment="1">
      <alignment horizontal="right" vertical="center"/>
    </xf>
    <xf numFmtId="181" fontId="38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center" vertical="center"/>
    </xf>
    <xf numFmtId="178" fontId="39" fillId="0" borderId="1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right" vertical="center" wrapText="1"/>
    </xf>
    <xf numFmtId="49" fontId="35" fillId="0" borderId="1" xfId="0" applyNumberFormat="1" applyFont="1" applyBorder="1" applyAlignment="1">
      <alignment horizontal="center" vertical="center"/>
    </xf>
    <xf numFmtId="178" fontId="41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178" fontId="35" fillId="0" borderId="1" xfId="0" applyNumberFormat="1" applyFont="1" applyBorder="1" applyAlignment="1">
      <alignment horizontal="left" vertical="center" wrapText="1"/>
    </xf>
    <xf numFmtId="178" fontId="35" fillId="0" borderId="1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selection activeCell="I7" sqref="I7"/>
    </sheetView>
  </sheetViews>
  <sheetFormatPr defaultColWidth="10" defaultRowHeight="14.4"/>
  <cols>
    <col min="1" max="1" width="2.5546875" customWidth="1"/>
    <col min="2" max="2" width="14.21875" customWidth="1"/>
    <col min="3" max="4" width="9.77734375" customWidth="1"/>
    <col min="5" max="5" width="13.33203125" customWidth="1"/>
    <col min="6" max="6" width="12" customWidth="1"/>
    <col min="7" max="7" width="11.5546875" customWidth="1"/>
    <col min="8" max="11" width="9.77734375" customWidth="1"/>
  </cols>
  <sheetData>
    <row r="1" spans="1:11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2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2.8" customHeight="1">
      <c r="A3" s="15"/>
      <c r="B3" s="15" t="s">
        <v>0</v>
      </c>
      <c r="C3" s="109">
        <v>208038</v>
      </c>
      <c r="D3" s="109"/>
      <c r="E3" s="15"/>
      <c r="F3" s="15"/>
      <c r="G3" s="15"/>
      <c r="H3" s="15"/>
      <c r="I3" s="15"/>
      <c r="J3" s="15"/>
      <c r="K3" s="15"/>
    </row>
    <row r="4" spans="1:11" ht="22.8" customHeight="1">
      <c r="A4" s="15"/>
      <c r="B4" s="15" t="s">
        <v>1</v>
      </c>
      <c r="C4" s="110" t="s">
        <v>250</v>
      </c>
      <c r="D4" s="110"/>
      <c r="E4" s="110"/>
      <c r="F4" s="15"/>
      <c r="G4" s="15"/>
      <c r="H4" s="15"/>
      <c r="I4" s="15"/>
      <c r="J4" s="15"/>
      <c r="K4" s="15"/>
    </row>
    <row r="5" spans="1:11" ht="14.2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78.599999999999994" customHeight="1">
      <c r="A6" s="14"/>
      <c r="B6" s="111" t="s">
        <v>2</v>
      </c>
      <c r="C6" s="111"/>
      <c r="D6" s="111"/>
      <c r="E6" s="111"/>
      <c r="F6" s="111"/>
      <c r="G6" s="111"/>
      <c r="H6" s="111"/>
      <c r="I6" s="111"/>
      <c r="J6" s="111"/>
      <c r="K6" s="111"/>
    </row>
    <row r="7" spans="1:11" ht="22.8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22.8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22.8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22.8" customHeight="1">
      <c r="A10" s="15"/>
      <c r="B10" s="15" t="s">
        <v>3</v>
      </c>
      <c r="C10" s="15"/>
      <c r="F10" s="85" t="s">
        <v>4</v>
      </c>
      <c r="G10" s="86">
        <v>44966</v>
      </c>
      <c r="H10" s="15"/>
      <c r="I10" s="15"/>
      <c r="J10" s="15"/>
      <c r="K10" s="15"/>
    </row>
    <row r="11" spans="1:11" ht="22.8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ht="22.8" customHeight="1">
      <c r="A12" s="15"/>
      <c r="B12" s="85" t="s">
        <v>5</v>
      </c>
      <c r="C12" s="85" t="s">
        <v>251</v>
      </c>
      <c r="D12" s="15"/>
      <c r="E12" s="85" t="s">
        <v>6</v>
      </c>
      <c r="F12" s="14" t="s">
        <v>252</v>
      </c>
      <c r="G12" s="15"/>
      <c r="H12" s="85" t="s">
        <v>7</v>
      </c>
      <c r="I12" s="14" t="s">
        <v>253</v>
      </c>
      <c r="J12" s="15"/>
      <c r="K12" s="15"/>
    </row>
    <row r="13" spans="1:11" ht="14.25" customHeight="1">
      <c r="A13" s="14"/>
      <c r="B13" s="14"/>
      <c r="C13" s="14" t="s">
        <v>8</v>
      </c>
      <c r="D13" s="14"/>
      <c r="E13" s="14"/>
      <c r="F13" s="14"/>
      <c r="G13" s="14"/>
      <c r="H13" s="14"/>
      <c r="I13" s="14"/>
      <c r="J13" s="14"/>
      <c r="K13" s="14"/>
    </row>
    <row r="14" spans="1:11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4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mergeCells count="3">
    <mergeCell ref="C3:D3"/>
    <mergeCell ref="C4:E4"/>
    <mergeCell ref="B6:K6"/>
  </mergeCells>
  <phoneticPr fontId="3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"/>
  <sheetViews>
    <sheetView workbookViewId="0">
      <selection activeCell="A12" sqref="A12"/>
    </sheetView>
  </sheetViews>
  <sheetFormatPr defaultColWidth="10" defaultRowHeight="14.4"/>
  <cols>
    <col min="1" max="1" width="50.77734375" customWidth="1"/>
    <col min="2" max="2" width="9.77734375" customWidth="1"/>
    <col min="3" max="3" width="12.88671875" customWidth="1"/>
    <col min="4" max="7" width="9.77734375" customWidth="1"/>
    <col min="8" max="8" width="27.109375" customWidth="1"/>
  </cols>
  <sheetData>
    <row r="1" spans="1:8" ht="14.25" customHeight="1">
      <c r="A1" s="14"/>
      <c r="B1" s="14"/>
      <c r="C1" s="14"/>
      <c r="D1" s="14"/>
      <c r="E1" s="14"/>
      <c r="F1" s="14"/>
      <c r="G1" s="14"/>
      <c r="H1" s="14"/>
    </row>
    <row r="2" spans="1:8" ht="39.9" customHeight="1">
      <c r="A2" s="120" t="s">
        <v>167</v>
      </c>
      <c r="B2" s="120"/>
      <c r="C2" s="120"/>
      <c r="D2" s="120"/>
      <c r="E2" s="120"/>
      <c r="F2" s="120"/>
      <c r="G2" s="120"/>
      <c r="H2" s="120"/>
    </row>
    <row r="3" spans="1:8" ht="22.8" customHeight="1">
      <c r="A3" s="14"/>
      <c r="B3" s="14"/>
      <c r="C3" s="14"/>
      <c r="D3" s="14"/>
      <c r="E3" s="14"/>
      <c r="F3" s="14"/>
      <c r="G3" s="14"/>
      <c r="H3" s="40" t="s">
        <v>31</v>
      </c>
    </row>
    <row r="4" spans="1:8" ht="22.8" customHeight="1">
      <c r="A4" s="121" t="s">
        <v>152</v>
      </c>
      <c r="B4" s="121" t="s">
        <v>168</v>
      </c>
      <c r="C4" s="121"/>
      <c r="D4" s="121"/>
      <c r="E4" s="121"/>
      <c r="F4" s="121"/>
      <c r="G4" s="121" t="s">
        <v>169</v>
      </c>
      <c r="H4" s="121" t="s">
        <v>170</v>
      </c>
    </row>
    <row r="5" spans="1:8" ht="22.8" customHeight="1">
      <c r="A5" s="121"/>
      <c r="B5" s="121" t="s">
        <v>112</v>
      </c>
      <c r="C5" s="121" t="s">
        <v>171</v>
      </c>
      <c r="D5" s="121" t="s">
        <v>172</v>
      </c>
      <c r="E5" s="121" t="s">
        <v>173</v>
      </c>
      <c r="F5" s="121"/>
      <c r="G5" s="121"/>
      <c r="H5" s="121"/>
    </row>
    <row r="6" spans="1:8" ht="22.8" customHeight="1">
      <c r="A6" s="121"/>
      <c r="B6" s="121"/>
      <c r="C6" s="121"/>
      <c r="D6" s="121"/>
      <c r="E6" s="17" t="s">
        <v>174</v>
      </c>
      <c r="F6" s="17" t="s">
        <v>175</v>
      </c>
      <c r="G6" s="121"/>
      <c r="H6" s="121"/>
    </row>
    <row r="7" spans="1:8" ht="22.8" customHeight="1">
      <c r="A7" s="41" t="s">
        <v>112</v>
      </c>
      <c r="B7" s="42"/>
      <c r="C7" s="42"/>
      <c r="D7" s="42"/>
      <c r="E7" s="42"/>
      <c r="F7" s="42"/>
      <c r="G7" s="42"/>
      <c r="H7" s="42"/>
    </row>
    <row r="8" spans="1:8" ht="22.8" customHeight="1">
      <c r="A8" s="41" t="s">
        <v>250</v>
      </c>
      <c r="B8" s="42"/>
      <c r="C8" s="42"/>
      <c r="D8" s="42"/>
      <c r="E8" s="42"/>
      <c r="F8" s="42"/>
      <c r="G8" s="42"/>
      <c r="H8" s="42"/>
    </row>
    <row r="9" spans="1:8" ht="22.8" customHeight="1">
      <c r="A9" s="18"/>
      <c r="B9" s="19"/>
      <c r="C9" s="19"/>
      <c r="D9" s="19"/>
      <c r="E9" s="19"/>
      <c r="F9" s="19"/>
      <c r="G9" s="19"/>
      <c r="H9" s="19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workbookViewId="0">
      <selection activeCell="H17" sqref="H17"/>
    </sheetView>
  </sheetViews>
  <sheetFormatPr defaultColWidth="10" defaultRowHeight="14.4"/>
  <cols>
    <col min="1" max="1" width="9.77734375" customWidth="1"/>
    <col min="2" max="2" width="12" style="21" customWidth="1"/>
    <col min="3" max="3" width="29.6640625" style="21" customWidth="1"/>
    <col min="4" max="4" width="9.77734375" customWidth="1"/>
    <col min="5" max="5" width="12" customWidth="1"/>
    <col min="6" max="6" width="12.44140625" customWidth="1"/>
    <col min="7" max="11" width="9.77734375" customWidth="1"/>
  </cols>
  <sheetData>
    <row r="1" spans="1:11" ht="14.25" customHeight="1">
      <c r="A1" s="14"/>
      <c r="B1" s="28"/>
      <c r="C1" s="29"/>
      <c r="D1" s="14"/>
      <c r="E1" s="14"/>
      <c r="F1" s="14"/>
      <c r="G1" s="14"/>
      <c r="H1" s="14"/>
      <c r="I1" s="14"/>
      <c r="J1" s="14"/>
      <c r="K1" s="14"/>
    </row>
    <row r="2" spans="1:11" ht="39.9" customHeight="1">
      <c r="A2" s="113" t="s">
        <v>176</v>
      </c>
      <c r="B2" s="116"/>
      <c r="C2" s="116"/>
      <c r="D2" s="113"/>
      <c r="E2" s="113"/>
      <c r="F2" s="113"/>
      <c r="G2" s="14"/>
      <c r="H2" s="14"/>
      <c r="I2" s="14"/>
      <c r="J2" s="14"/>
      <c r="K2" s="14"/>
    </row>
    <row r="3" spans="1:11" ht="22.8" customHeight="1">
      <c r="A3" s="15"/>
      <c r="D3" s="15"/>
      <c r="E3" s="15"/>
      <c r="F3" s="15" t="s">
        <v>31</v>
      </c>
      <c r="G3" s="14"/>
      <c r="H3" s="14"/>
      <c r="I3" s="14"/>
      <c r="J3" s="14"/>
      <c r="K3" s="14"/>
    </row>
    <row r="4" spans="1:11" ht="22.8" customHeight="1">
      <c r="A4" s="30" t="s">
        <v>177</v>
      </c>
      <c r="B4" s="31" t="s">
        <v>178</v>
      </c>
      <c r="C4" s="32" t="s">
        <v>179</v>
      </c>
      <c r="D4" s="30" t="s">
        <v>112</v>
      </c>
      <c r="E4" s="30" t="s">
        <v>109</v>
      </c>
      <c r="F4" s="30" t="s">
        <v>110</v>
      </c>
      <c r="G4" s="14"/>
      <c r="H4" s="14"/>
      <c r="I4" s="14"/>
      <c r="J4" s="14"/>
      <c r="K4" s="14"/>
    </row>
    <row r="5" spans="1:11" ht="28.05" customHeight="1">
      <c r="A5" s="30"/>
      <c r="B5" s="33"/>
      <c r="C5" s="34" t="s">
        <v>112</v>
      </c>
      <c r="D5" s="35">
        <f>E5</f>
        <v>317831.41000000003</v>
      </c>
      <c r="E5" s="35">
        <f>E6</f>
        <v>317831.41000000003</v>
      </c>
      <c r="F5" s="35"/>
      <c r="G5" s="15"/>
      <c r="H5" s="15"/>
      <c r="I5" s="15"/>
      <c r="J5" s="15"/>
      <c r="K5" s="15"/>
    </row>
    <row r="6" spans="1:11" ht="28.05" customHeight="1">
      <c r="A6" s="36">
        <v>1</v>
      </c>
      <c r="B6" s="105" t="s">
        <v>180</v>
      </c>
      <c r="C6" s="106" t="s">
        <v>295</v>
      </c>
      <c r="D6" s="6">
        <f>E6</f>
        <v>317831.41000000003</v>
      </c>
      <c r="E6" s="91">
        <f>SUM(E7:E16)</f>
        <v>317831.41000000003</v>
      </c>
      <c r="F6" s="6"/>
    </row>
    <row r="7" spans="1:11" ht="28.05" customHeight="1">
      <c r="A7" s="36">
        <v>2</v>
      </c>
      <c r="B7" s="103" t="s">
        <v>181</v>
      </c>
      <c r="C7" s="104" t="s">
        <v>296</v>
      </c>
      <c r="D7" s="6">
        <f t="shared" ref="D7:D16" si="0">E7</f>
        <v>8000</v>
      </c>
      <c r="E7" s="6">
        <v>8000</v>
      </c>
      <c r="F7" s="6"/>
    </row>
    <row r="8" spans="1:11" ht="28.05" customHeight="1">
      <c r="A8" s="36">
        <v>3</v>
      </c>
      <c r="B8" s="103" t="s">
        <v>297</v>
      </c>
      <c r="C8" s="104" t="s">
        <v>298</v>
      </c>
      <c r="D8" s="6">
        <f t="shared" si="0"/>
        <v>7600</v>
      </c>
      <c r="E8" s="6">
        <v>7600</v>
      </c>
      <c r="F8" s="6"/>
    </row>
    <row r="9" spans="1:11" ht="28.05" customHeight="1">
      <c r="A9" s="36">
        <v>4</v>
      </c>
      <c r="B9" s="103" t="s">
        <v>299</v>
      </c>
      <c r="C9" s="104" t="s">
        <v>300</v>
      </c>
      <c r="D9" s="6">
        <f t="shared" si="0"/>
        <v>4000</v>
      </c>
      <c r="E9" s="6">
        <v>4000</v>
      </c>
      <c r="F9" s="6"/>
    </row>
    <row r="10" spans="1:11" ht="28.05" customHeight="1">
      <c r="A10" s="36">
        <v>5</v>
      </c>
      <c r="B10" s="103" t="s">
        <v>301</v>
      </c>
      <c r="C10" s="104" t="s">
        <v>302</v>
      </c>
      <c r="D10" s="6">
        <f t="shared" si="0"/>
        <v>8000</v>
      </c>
      <c r="E10" s="6">
        <v>8000</v>
      </c>
      <c r="F10" s="6"/>
    </row>
    <row r="11" spans="1:11" ht="28.05" customHeight="1">
      <c r="A11" s="36">
        <v>6</v>
      </c>
      <c r="B11" s="103" t="s">
        <v>303</v>
      </c>
      <c r="C11" s="104" t="s">
        <v>304</v>
      </c>
      <c r="D11" s="6">
        <f t="shared" si="0"/>
        <v>5000</v>
      </c>
      <c r="E11" s="6">
        <v>5000</v>
      </c>
      <c r="F11" s="6"/>
    </row>
    <row r="12" spans="1:11" ht="28.05" customHeight="1">
      <c r="A12" s="36">
        <v>7</v>
      </c>
      <c r="B12" s="103" t="s">
        <v>305</v>
      </c>
      <c r="C12" s="104" t="s">
        <v>306</v>
      </c>
      <c r="D12" s="6">
        <f t="shared" si="0"/>
        <v>30000</v>
      </c>
      <c r="E12" s="39">
        <v>30000</v>
      </c>
      <c r="F12" s="6"/>
    </row>
    <row r="13" spans="1:11" ht="28.05" customHeight="1">
      <c r="A13" s="36">
        <v>8</v>
      </c>
      <c r="B13" s="103" t="s">
        <v>307</v>
      </c>
      <c r="C13" s="104" t="s">
        <v>308</v>
      </c>
      <c r="D13" s="6">
        <f t="shared" si="0"/>
        <v>5000</v>
      </c>
      <c r="E13" s="6">
        <v>5000</v>
      </c>
      <c r="F13" s="6"/>
    </row>
    <row r="14" spans="1:11" ht="28.05" customHeight="1">
      <c r="A14" s="36">
        <v>9</v>
      </c>
      <c r="B14" s="103" t="s">
        <v>309</v>
      </c>
      <c r="C14" s="104" t="s">
        <v>310</v>
      </c>
      <c r="D14" s="6">
        <f t="shared" si="0"/>
        <v>10000</v>
      </c>
      <c r="E14" s="6">
        <v>10000</v>
      </c>
      <c r="F14" s="6"/>
    </row>
    <row r="15" spans="1:11" ht="28.05" customHeight="1">
      <c r="A15" s="36">
        <v>10</v>
      </c>
      <c r="B15" s="103" t="s">
        <v>311</v>
      </c>
      <c r="C15" s="104" t="s">
        <v>312</v>
      </c>
      <c r="D15" s="6">
        <f t="shared" si="0"/>
        <v>126270.02</v>
      </c>
      <c r="E15" s="6">
        <v>126270.02</v>
      </c>
      <c r="F15" s="6"/>
    </row>
    <row r="16" spans="1:11" ht="28.05" customHeight="1">
      <c r="A16" s="36">
        <v>11</v>
      </c>
      <c r="B16" s="103" t="s">
        <v>313</v>
      </c>
      <c r="C16" s="104" t="s">
        <v>314</v>
      </c>
      <c r="D16" s="6">
        <f t="shared" si="0"/>
        <v>113961.39</v>
      </c>
      <c r="E16" s="6">
        <v>113961.39</v>
      </c>
      <c r="F16" s="6"/>
    </row>
    <row r="17" spans="1:6" ht="28.05" customHeight="1">
      <c r="A17" s="6"/>
      <c r="B17" s="37"/>
      <c r="C17" s="38"/>
      <c r="D17" s="6"/>
      <c r="E17" s="6"/>
      <c r="F17" s="6"/>
    </row>
    <row r="18" spans="1:6" ht="28.05" customHeight="1">
      <c r="A18" s="6"/>
      <c r="B18" s="37"/>
      <c r="C18" s="38"/>
      <c r="D18" s="6"/>
      <c r="E18" s="6"/>
      <c r="F18" s="6"/>
    </row>
    <row r="19" spans="1:6" ht="28.05" customHeight="1">
      <c r="A19" s="6"/>
      <c r="B19" s="37"/>
      <c r="C19" s="38"/>
      <c r="D19" s="6"/>
      <c r="E19" s="6"/>
      <c r="F19" s="6"/>
    </row>
    <row r="25" spans="1:6">
      <c r="B25" s="20"/>
      <c r="C25" s="20"/>
    </row>
    <row r="26" spans="1:6">
      <c r="B26" s="20"/>
      <c r="C26" s="20"/>
    </row>
    <row r="27" spans="1:6">
      <c r="B27" s="20"/>
      <c r="C27" s="20"/>
    </row>
  </sheetData>
  <mergeCells count="1">
    <mergeCell ref="A2:F2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2"/>
  <sheetViews>
    <sheetView showGridLines="0" showZeros="0" workbookViewId="0">
      <selection activeCell="A2" sqref="A2:C2"/>
    </sheetView>
  </sheetViews>
  <sheetFormatPr defaultColWidth="7.88671875" defaultRowHeight="12.75" customHeight="1"/>
  <cols>
    <col min="1" max="1" width="17" style="21" customWidth="1"/>
    <col min="2" max="2" width="41.33203125" style="21" customWidth="1"/>
    <col min="3" max="3" width="29.33203125" style="21" customWidth="1"/>
    <col min="4" max="4" width="2.44140625" style="21" customWidth="1"/>
    <col min="5" max="16" width="8" style="21"/>
    <col min="17" max="16384" width="7.88671875" style="20"/>
  </cols>
  <sheetData>
    <row r="1" spans="1:16" ht="15" customHeight="1">
      <c r="A1" s="22"/>
      <c r="B1" s="22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32.25" customHeight="1">
      <c r="A2" s="116" t="s">
        <v>336</v>
      </c>
      <c r="B2" s="116"/>
      <c r="C2" s="11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" customHeight="1">
      <c r="A3" s="20"/>
      <c r="B3" s="20"/>
      <c r="C3" s="23" t="s">
        <v>31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25.5" customHeight="1">
      <c r="A4" s="122" t="s">
        <v>182</v>
      </c>
      <c r="B4" s="122"/>
      <c r="C4" s="123" t="s">
        <v>35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25.5" customHeight="1">
      <c r="A5" s="24" t="s">
        <v>183</v>
      </c>
      <c r="B5" s="24" t="s">
        <v>184</v>
      </c>
      <c r="C5" s="123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ht="25.5" customHeight="1">
      <c r="A6" s="24" t="s">
        <v>112</v>
      </c>
      <c r="B6" s="24"/>
      <c r="C6" s="25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ht="26.25" customHeight="1">
      <c r="A7" s="26"/>
      <c r="B7" s="26"/>
      <c r="C7" s="27">
        <v>0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 ht="26.25" customHeight="1">
      <c r="A8" s="26"/>
      <c r="B8" s="26"/>
      <c r="C8" s="2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26.25" customHeight="1">
      <c r="A9" s="26"/>
      <c r="B9" s="26"/>
      <c r="C9" s="2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26.25" customHeight="1">
      <c r="A10" s="26"/>
      <c r="B10" s="26"/>
      <c r="C10" s="27"/>
    </row>
    <row r="11" spans="1:16" ht="26.25" customHeight="1">
      <c r="A11" s="26"/>
      <c r="B11" s="26"/>
      <c r="C11" s="27"/>
    </row>
    <row r="12" spans="1:16" ht="26.25" customHeight="1">
      <c r="A12" s="26"/>
      <c r="B12" s="26"/>
      <c r="C12" s="27"/>
    </row>
  </sheetData>
  <sheetProtection formatCells="0" formatColumns="0" formatRows="0"/>
  <mergeCells count="3">
    <mergeCell ref="A2:C2"/>
    <mergeCell ref="A4:B4"/>
    <mergeCell ref="C4:C5"/>
  </mergeCells>
  <phoneticPr fontId="36" type="noConversion"/>
  <printOptions horizontalCentered="1"/>
  <pageMargins left="0.78740157480314998" right="0.39370078740157499" top="1.1811023622047201" bottom="0.78740157480314998" header="0" footer="0.39370078740157499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workbookViewId="0">
      <selection activeCell="C12" sqref="C12"/>
    </sheetView>
  </sheetViews>
  <sheetFormatPr defaultColWidth="10" defaultRowHeight="14.4"/>
  <cols>
    <col min="1" max="1" width="19.33203125" customWidth="1"/>
    <col min="2" max="2" width="18.21875" customWidth="1"/>
    <col min="3" max="3" width="20.21875" customWidth="1"/>
    <col min="4" max="4" width="24.21875" customWidth="1"/>
    <col min="5" max="5" width="29.33203125" customWidth="1"/>
  </cols>
  <sheetData>
    <row r="1" spans="1:5" ht="14.25" customHeight="1">
      <c r="A1" s="14"/>
      <c r="B1" s="14"/>
      <c r="C1" s="14"/>
      <c r="D1" s="14"/>
      <c r="E1" s="14"/>
    </row>
    <row r="2" spans="1:5" ht="39.9" customHeight="1">
      <c r="A2" s="113" t="s">
        <v>185</v>
      </c>
      <c r="B2" s="113"/>
      <c r="C2" s="113"/>
      <c r="D2" s="113"/>
      <c r="E2" s="113"/>
    </row>
    <row r="3" spans="1:5" ht="22.8" customHeight="1">
      <c r="A3" s="15"/>
      <c r="B3" s="15"/>
      <c r="C3" s="15"/>
      <c r="D3" s="15"/>
      <c r="E3" s="16" t="s">
        <v>31</v>
      </c>
    </row>
    <row r="4" spans="1:5" ht="22.8" customHeight="1">
      <c r="A4" s="17" t="s">
        <v>152</v>
      </c>
      <c r="B4" s="17" t="s">
        <v>112</v>
      </c>
      <c r="C4" s="17" t="s">
        <v>186</v>
      </c>
      <c r="D4" s="17" t="s">
        <v>187</v>
      </c>
      <c r="E4" s="17" t="s">
        <v>188</v>
      </c>
    </row>
    <row r="5" spans="1:5" ht="22.8" customHeight="1">
      <c r="A5" s="18" t="s">
        <v>250</v>
      </c>
      <c r="B5" s="19"/>
      <c r="C5" s="19"/>
      <c r="D5" s="19"/>
      <c r="E5" s="19"/>
    </row>
  </sheetData>
  <mergeCells count="1">
    <mergeCell ref="A2:E2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B16"/>
  <sheetViews>
    <sheetView tabSelected="1" workbookViewId="0">
      <selection sqref="A1:B1"/>
    </sheetView>
  </sheetViews>
  <sheetFormatPr defaultColWidth="9" defaultRowHeight="14.4"/>
  <cols>
    <col min="1" max="1" width="34.109375" customWidth="1"/>
    <col min="2" max="2" width="46" customWidth="1"/>
  </cols>
  <sheetData>
    <row r="1" spans="1:2" ht="20.399999999999999">
      <c r="A1" s="124" t="s">
        <v>337</v>
      </c>
      <c r="B1" s="124"/>
    </row>
    <row r="2" spans="1:2">
      <c r="A2" s="8" t="s">
        <v>189</v>
      </c>
    </row>
    <row r="3" spans="1:2" ht="15" customHeight="1">
      <c r="A3" s="125" t="s">
        <v>34</v>
      </c>
      <c r="B3" s="126" t="s">
        <v>35</v>
      </c>
    </row>
    <row r="4" spans="1:2">
      <c r="A4" s="125"/>
      <c r="B4" s="126"/>
    </row>
    <row r="5" spans="1:2">
      <c r="A5" s="7" t="s">
        <v>190</v>
      </c>
      <c r="B5" s="9">
        <v>1</v>
      </c>
    </row>
    <row r="6" spans="1:2">
      <c r="A6" s="10" t="s">
        <v>191</v>
      </c>
      <c r="B6" s="11"/>
    </row>
    <row r="7" spans="1:2">
      <c r="A7" s="12" t="s">
        <v>192</v>
      </c>
      <c r="B7" s="11"/>
    </row>
    <row r="8" spans="1:2">
      <c r="A8" s="12"/>
      <c r="B8" s="11"/>
    </row>
    <row r="9" spans="1:2">
      <c r="A9" s="12"/>
      <c r="B9" s="11"/>
    </row>
    <row r="10" spans="1:2">
      <c r="A10" s="12"/>
      <c r="B10" s="11"/>
    </row>
    <row r="11" spans="1:2">
      <c r="A11" s="12"/>
      <c r="B11" s="11"/>
    </row>
    <row r="12" spans="1:2">
      <c r="A12" s="12"/>
      <c r="B12" s="11"/>
    </row>
    <row r="13" spans="1:2">
      <c r="A13" s="12"/>
      <c r="B13" s="11"/>
    </row>
    <row r="14" spans="1:2">
      <c r="A14" s="12"/>
      <c r="B14" s="11"/>
    </row>
    <row r="15" spans="1:2">
      <c r="A15" s="12"/>
      <c r="B15" s="11"/>
    </row>
    <row r="16" spans="1:2">
      <c r="A16" s="13" t="s">
        <v>193</v>
      </c>
    </row>
  </sheetData>
  <mergeCells count="3">
    <mergeCell ref="A1:B1"/>
    <mergeCell ref="A3:A4"/>
    <mergeCell ref="B3:B4"/>
  </mergeCells>
  <phoneticPr fontId="3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P25"/>
  <sheetViews>
    <sheetView view="pageBreakPreview" zoomScaleNormal="100" workbookViewId="0">
      <selection activeCell="U8" sqref="U8"/>
    </sheetView>
  </sheetViews>
  <sheetFormatPr defaultColWidth="9" defaultRowHeight="14.4"/>
  <cols>
    <col min="4" max="16" width="5.77734375" customWidth="1"/>
  </cols>
  <sheetData>
    <row r="1" spans="1:16" ht="17.399999999999999">
      <c r="A1" s="137" t="s">
        <v>194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>
      <c r="A2" s="1" t="s">
        <v>195</v>
      </c>
    </row>
    <row r="3" spans="1:16" ht="33" customHeight="1">
      <c r="A3" s="2" t="s">
        <v>196</v>
      </c>
      <c r="B3" s="138" t="s">
        <v>319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ht="36" customHeight="1">
      <c r="A4" s="2" t="s">
        <v>197</v>
      </c>
      <c r="B4" s="138" t="s">
        <v>320</v>
      </c>
      <c r="C4" s="130"/>
      <c r="D4" s="130"/>
      <c r="E4" s="130"/>
      <c r="F4" s="127" t="s">
        <v>198</v>
      </c>
      <c r="G4" s="127"/>
      <c r="H4" s="127"/>
      <c r="I4" s="127"/>
      <c r="J4" s="130">
        <v>18793426257</v>
      </c>
      <c r="K4" s="130"/>
      <c r="L4" s="130"/>
      <c r="M4" s="130"/>
      <c r="N4" s="130"/>
      <c r="O4" s="130"/>
      <c r="P4" s="130"/>
    </row>
    <row r="5" spans="1:16" ht="36" customHeight="1">
      <c r="A5" s="127" t="s">
        <v>199</v>
      </c>
      <c r="B5" s="127" t="s">
        <v>200</v>
      </c>
      <c r="C5" s="127"/>
      <c r="D5" s="132" t="s">
        <v>324</v>
      </c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 ht="36" customHeight="1">
      <c r="A6" s="127"/>
      <c r="B6" s="127" t="s">
        <v>201</v>
      </c>
      <c r="C6" s="127"/>
      <c r="D6" s="132" t="s">
        <v>322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pans="1:16" ht="36" customHeight="1">
      <c r="A7" s="127"/>
      <c r="B7" s="127" t="s">
        <v>202</v>
      </c>
      <c r="C7" s="127"/>
      <c r="D7" s="136" t="s">
        <v>203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1:16" ht="36" customHeight="1">
      <c r="A8" s="127"/>
      <c r="B8" s="127" t="s">
        <v>204</v>
      </c>
      <c r="C8" s="127"/>
      <c r="D8" s="129" t="s">
        <v>323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36" customHeight="1">
      <c r="A9" s="127" t="s">
        <v>205</v>
      </c>
      <c r="B9" s="127" t="s">
        <v>206</v>
      </c>
      <c r="C9" s="127"/>
      <c r="D9" s="136" t="s">
        <v>207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6" ht="36" customHeight="1">
      <c r="A10" s="127"/>
      <c r="B10" s="134" t="s">
        <v>208</v>
      </c>
      <c r="C10" s="134"/>
      <c r="D10" s="129" t="s">
        <v>323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</row>
    <row r="11" spans="1:16" ht="36" customHeight="1">
      <c r="A11" s="127"/>
      <c r="B11" s="134" t="s">
        <v>209</v>
      </c>
      <c r="C11" s="134"/>
      <c r="D11" s="127" t="s">
        <v>210</v>
      </c>
      <c r="E11" s="127"/>
      <c r="F11" s="127"/>
      <c r="G11" s="127"/>
      <c r="H11" s="127" t="s">
        <v>211</v>
      </c>
      <c r="I11" s="127"/>
      <c r="J11" s="127"/>
      <c r="K11" s="127"/>
      <c r="L11" s="127" t="s">
        <v>212</v>
      </c>
      <c r="M11" s="127"/>
      <c r="N11" s="127"/>
      <c r="O11" s="127"/>
      <c r="P11" s="2" t="s">
        <v>213</v>
      </c>
    </row>
    <row r="12" spans="1:16" ht="36" customHeight="1">
      <c r="A12" s="127"/>
      <c r="B12" s="135">
        <v>43</v>
      </c>
      <c r="C12" s="135"/>
      <c r="D12" s="128">
        <v>91</v>
      </c>
      <c r="E12" s="128"/>
      <c r="F12" s="128"/>
      <c r="G12" s="128"/>
      <c r="H12" s="128">
        <v>0</v>
      </c>
      <c r="I12" s="128"/>
      <c r="J12" s="128"/>
      <c r="K12" s="128"/>
      <c r="L12" s="128">
        <v>33</v>
      </c>
      <c r="M12" s="128"/>
      <c r="N12" s="128"/>
      <c r="O12" s="128"/>
      <c r="P12" s="3">
        <v>58</v>
      </c>
    </row>
    <row r="13" spans="1:16" ht="41.4" customHeight="1">
      <c r="A13" s="2" t="s">
        <v>214</v>
      </c>
      <c r="B13" s="132" t="s">
        <v>321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</row>
    <row r="14" spans="1:16" ht="36" customHeight="1">
      <c r="A14" s="127" t="s">
        <v>215</v>
      </c>
      <c r="B14" s="2" t="s">
        <v>216</v>
      </c>
      <c r="C14" s="127" t="s">
        <v>217</v>
      </c>
      <c r="D14" s="127"/>
      <c r="E14" s="127"/>
      <c r="F14" s="127"/>
      <c r="G14" s="127" t="s">
        <v>218</v>
      </c>
      <c r="H14" s="127"/>
      <c r="I14" s="127"/>
      <c r="J14" s="127"/>
      <c r="K14" s="127" t="s">
        <v>219</v>
      </c>
      <c r="L14" s="127"/>
      <c r="M14" s="127"/>
      <c r="N14" s="127"/>
      <c r="O14" s="127" t="s">
        <v>220</v>
      </c>
      <c r="P14" s="127"/>
    </row>
    <row r="15" spans="1:16" ht="36" customHeight="1">
      <c r="A15" s="127"/>
      <c r="B15" s="4">
        <v>616.89710000000002</v>
      </c>
      <c r="C15" s="130">
        <f>G15-B15</f>
        <v>520.35558299999991</v>
      </c>
      <c r="D15" s="130"/>
      <c r="E15" s="130"/>
      <c r="F15" s="130"/>
      <c r="G15" s="130">
        <v>1137.2526829999999</v>
      </c>
      <c r="H15" s="130"/>
      <c r="I15" s="130"/>
      <c r="J15" s="130"/>
      <c r="K15" s="131">
        <v>1</v>
      </c>
      <c r="L15" s="130"/>
      <c r="M15" s="130"/>
      <c r="N15" s="130"/>
      <c r="O15" s="130">
        <v>0</v>
      </c>
      <c r="P15" s="130"/>
    </row>
    <row r="16" spans="1:16" ht="36" customHeight="1">
      <c r="A16" s="127" t="s">
        <v>221</v>
      </c>
      <c r="B16" s="127" t="s">
        <v>222</v>
      </c>
      <c r="C16" s="127"/>
      <c r="D16" s="127"/>
      <c r="E16" s="127"/>
      <c r="F16" s="127"/>
      <c r="G16" s="127"/>
      <c r="H16" s="127"/>
      <c r="I16" s="127" t="s">
        <v>223</v>
      </c>
      <c r="J16" s="127"/>
      <c r="K16" s="127"/>
      <c r="L16" s="127"/>
      <c r="M16" s="127"/>
      <c r="N16" s="127"/>
      <c r="O16" s="127"/>
      <c r="P16" s="127"/>
    </row>
    <row r="17" spans="1:16" ht="36" customHeight="1">
      <c r="A17" s="127"/>
      <c r="B17" s="127" t="s">
        <v>224</v>
      </c>
      <c r="C17" s="127"/>
      <c r="D17" s="127"/>
      <c r="E17" s="130"/>
      <c r="F17" s="130"/>
      <c r="G17" s="130"/>
      <c r="H17" s="130"/>
      <c r="I17" s="127" t="s">
        <v>162</v>
      </c>
      <c r="J17" s="127"/>
      <c r="K17" s="127"/>
      <c r="L17" s="127"/>
      <c r="M17" s="127"/>
      <c r="N17" s="130">
        <v>974.57998199999997</v>
      </c>
      <c r="O17" s="130"/>
      <c r="P17" s="130"/>
    </row>
    <row r="18" spans="1:16" ht="36" customHeight="1">
      <c r="A18" s="127"/>
      <c r="B18" s="127" t="s">
        <v>225</v>
      </c>
      <c r="C18" s="127"/>
      <c r="D18" s="127"/>
      <c r="E18" s="130">
        <v>1006.363123</v>
      </c>
      <c r="F18" s="130"/>
      <c r="G18" s="130"/>
      <c r="H18" s="130"/>
      <c r="I18" s="127" t="s">
        <v>163</v>
      </c>
      <c r="J18" s="127"/>
      <c r="K18" s="127"/>
      <c r="L18" s="127"/>
      <c r="M18" s="127"/>
      <c r="N18" s="130">
        <v>31.783141000000001</v>
      </c>
      <c r="O18" s="130"/>
      <c r="P18" s="130"/>
    </row>
    <row r="19" spans="1:16" ht="36" customHeight="1">
      <c r="A19" s="127"/>
      <c r="B19" s="127" t="s">
        <v>226</v>
      </c>
      <c r="C19" s="127"/>
      <c r="D19" s="127"/>
      <c r="E19" s="130"/>
      <c r="F19" s="130"/>
      <c r="G19" s="130"/>
      <c r="H19" s="130"/>
      <c r="I19" s="127" t="s">
        <v>227</v>
      </c>
      <c r="J19" s="127"/>
      <c r="K19" s="127"/>
      <c r="L19" s="127"/>
      <c r="M19" s="127"/>
      <c r="N19" s="130"/>
      <c r="O19" s="130"/>
      <c r="P19" s="130"/>
    </row>
    <row r="20" spans="1:16" ht="36" customHeight="1">
      <c r="A20" s="127"/>
      <c r="B20" s="127" t="s">
        <v>228</v>
      </c>
      <c r="C20" s="127"/>
      <c r="D20" s="127"/>
      <c r="E20" s="130">
        <v>1006.363123</v>
      </c>
      <c r="F20" s="130"/>
      <c r="G20" s="130"/>
      <c r="H20" s="130"/>
      <c r="I20" s="127" t="s">
        <v>229</v>
      </c>
      <c r="J20" s="127"/>
      <c r="K20" s="127"/>
      <c r="L20" s="127"/>
      <c r="M20" s="127"/>
      <c r="N20" s="130">
        <f>N17+N18</f>
        <v>1006.363123</v>
      </c>
      <c r="O20" s="130"/>
      <c r="P20" s="130"/>
    </row>
    <row r="21" spans="1:16" ht="36" customHeight="1">
      <c r="A21" s="2" t="s">
        <v>230</v>
      </c>
      <c r="B21" s="129" t="s">
        <v>323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</row>
    <row r="22" spans="1:16" ht="36" customHeight="1">
      <c r="A22" s="2" t="s">
        <v>231</v>
      </c>
      <c r="B22" s="127" t="s">
        <v>232</v>
      </c>
      <c r="C22" s="127"/>
      <c r="D22" s="127" t="s">
        <v>233</v>
      </c>
      <c r="E22" s="127"/>
      <c r="F22" s="127"/>
      <c r="G22" s="127"/>
      <c r="H22" s="127"/>
      <c r="I22" s="127"/>
      <c r="J22" s="127"/>
      <c r="K22" s="127"/>
      <c r="L22" s="127"/>
      <c r="M22" s="127" t="s">
        <v>234</v>
      </c>
      <c r="N22" s="127"/>
      <c r="O22" s="127"/>
      <c r="P22" s="127"/>
    </row>
    <row r="23" spans="1:16" ht="25.05" customHeight="1">
      <c r="A23" s="141" t="s">
        <v>325</v>
      </c>
      <c r="B23" s="142" t="s">
        <v>334</v>
      </c>
      <c r="C23" s="128"/>
      <c r="D23" s="142" t="s">
        <v>335</v>
      </c>
      <c r="E23" s="128"/>
      <c r="F23" s="128"/>
      <c r="G23" s="128"/>
      <c r="H23" s="128"/>
      <c r="I23" s="128"/>
      <c r="J23" s="128"/>
      <c r="K23" s="128"/>
      <c r="L23" s="128"/>
      <c r="M23" s="143">
        <v>1</v>
      </c>
      <c r="N23" s="128"/>
      <c r="O23" s="128"/>
      <c r="P23" s="128"/>
    </row>
    <row r="24" spans="1:16" ht="25.05" customHeight="1">
      <c r="A24" s="141" t="s">
        <v>326</v>
      </c>
      <c r="B24" s="142" t="s">
        <v>333</v>
      </c>
      <c r="C24" s="128"/>
      <c r="D24" s="142" t="s">
        <v>328</v>
      </c>
      <c r="E24" s="128"/>
      <c r="F24" s="128"/>
      <c r="G24" s="128"/>
      <c r="H24" s="128"/>
      <c r="I24" s="128"/>
      <c r="J24" s="128"/>
      <c r="K24" s="128"/>
      <c r="L24" s="128"/>
      <c r="M24" s="142" t="s">
        <v>331</v>
      </c>
      <c r="N24" s="128"/>
      <c r="O24" s="128"/>
      <c r="P24" s="128"/>
    </row>
    <row r="25" spans="1:16" ht="25.05" customHeight="1">
      <c r="A25" s="141" t="s">
        <v>327</v>
      </c>
      <c r="B25" s="142" t="s">
        <v>332</v>
      </c>
      <c r="C25" s="128"/>
      <c r="D25" s="142" t="s">
        <v>329</v>
      </c>
      <c r="E25" s="128"/>
      <c r="F25" s="128"/>
      <c r="G25" s="128"/>
      <c r="H25" s="128"/>
      <c r="I25" s="128"/>
      <c r="J25" s="128"/>
      <c r="K25" s="128"/>
      <c r="L25" s="128"/>
      <c r="M25" s="144" t="s">
        <v>330</v>
      </c>
      <c r="N25" s="145"/>
      <c r="O25" s="145"/>
      <c r="P25" s="145"/>
    </row>
  </sheetData>
  <mergeCells count="69">
    <mergeCell ref="D24:L24"/>
    <mergeCell ref="M24:P24"/>
    <mergeCell ref="B25:C25"/>
    <mergeCell ref="D25:L25"/>
    <mergeCell ref="M25:P25"/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20:D20"/>
    <mergeCell ref="E20:H20"/>
    <mergeCell ref="I20:M20"/>
    <mergeCell ref="N20:P20"/>
    <mergeCell ref="B17:D17"/>
    <mergeCell ref="E17:H17"/>
    <mergeCell ref="I17:M17"/>
    <mergeCell ref="N17:P17"/>
    <mergeCell ref="B18:D18"/>
    <mergeCell ref="E18:H18"/>
    <mergeCell ref="I18:M18"/>
    <mergeCell ref="N18:P18"/>
    <mergeCell ref="A5:A8"/>
    <mergeCell ref="A9:A12"/>
    <mergeCell ref="A14:A15"/>
    <mergeCell ref="A16:A20"/>
    <mergeCell ref="B24:C24"/>
    <mergeCell ref="B21:P21"/>
    <mergeCell ref="B22:C22"/>
    <mergeCell ref="D22:L22"/>
    <mergeCell ref="M22:P22"/>
    <mergeCell ref="B23:C23"/>
    <mergeCell ref="D23:L23"/>
    <mergeCell ref="M23:P23"/>
    <mergeCell ref="B19:D19"/>
    <mergeCell ref="E19:H19"/>
    <mergeCell ref="I19:M19"/>
    <mergeCell ref="N19:P19"/>
  </mergeCells>
  <phoneticPr fontId="36" type="noConversion"/>
  <pageMargins left="0.75" right="0.75" top="1" bottom="1" header="0.5" footer="0.5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K14"/>
  <sheetViews>
    <sheetView workbookViewId="0">
      <selection activeCell="D12" sqref="D12:I12"/>
    </sheetView>
  </sheetViews>
  <sheetFormatPr defaultColWidth="9" defaultRowHeight="14.4"/>
  <sheetData>
    <row r="1" spans="1:11" ht="17.399999999999999">
      <c r="A1" s="137" t="s">
        <v>235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>
      <c r="A2" s="1" t="s">
        <v>195</v>
      </c>
    </row>
    <row r="3" spans="1:11" ht="46.05" customHeight="1">
      <c r="A3" s="2" t="s">
        <v>236</v>
      </c>
      <c r="B3" s="128"/>
      <c r="C3" s="128"/>
      <c r="D3" s="128"/>
      <c r="E3" s="128"/>
      <c r="F3" s="127" t="s">
        <v>237</v>
      </c>
      <c r="G3" s="127"/>
      <c r="H3" s="130"/>
      <c r="I3" s="130"/>
      <c r="J3" s="130"/>
      <c r="K3" s="130"/>
    </row>
    <row r="4" spans="1:11" ht="46.05" customHeight="1">
      <c r="A4" s="2" t="s">
        <v>238</v>
      </c>
      <c r="B4" s="128"/>
      <c r="C4" s="128"/>
      <c r="D4" s="128"/>
      <c r="E4" s="128"/>
      <c r="F4" s="127" t="s">
        <v>239</v>
      </c>
      <c r="G4" s="127"/>
      <c r="H4" s="130"/>
      <c r="I4" s="130"/>
      <c r="J4" s="130"/>
      <c r="K4" s="130"/>
    </row>
    <row r="5" spans="1:11" ht="46.05" customHeight="1">
      <c r="A5" s="2" t="s">
        <v>240</v>
      </c>
      <c r="B5" s="128"/>
      <c r="C5" s="128"/>
      <c r="D5" s="128"/>
      <c r="E5" s="128"/>
      <c r="F5" s="127" t="s">
        <v>241</v>
      </c>
      <c r="G5" s="127"/>
      <c r="H5" s="130"/>
      <c r="I5" s="130"/>
      <c r="J5" s="130"/>
      <c r="K5" s="130"/>
    </row>
    <row r="6" spans="1:11" ht="46.05" customHeight="1">
      <c r="A6" s="2" t="s">
        <v>242</v>
      </c>
      <c r="B6" s="128"/>
      <c r="C6" s="128"/>
      <c r="D6" s="128"/>
      <c r="E6" s="128"/>
      <c r="F6" s="127" t="s">
        <v>243</v>
      </c>
      <c r="G6" s="127"/>
      <c r="H6" s="130"/>
      <c r="I6" s="130"/>
      <c r="J6" s="130"/>
      <c r="K6" s="130"/>
    </row>
    <row r="7" spans="1:11" ht="46.05" customHeight="1">
      <c r="A7" s="2" t="s">
        <v>244</v>
      </c>
      <c r="B7" s="5" t="s">
        <v>245</v>
      </c>
      <c r="C7" s="130"/>
      <c r="D7" s="130"/>
      <c r="E7" s="136" t="s">
        <v>246</v>
      </c>
      <c r="F7" s="136"/>
      <c r="G7" s="130"/>
      <c r="H7" s="130"/>
      <c r="I7" s="136" t="s">
        <v>247</v>
      </c>
      <c r="J7" s="136"/>
      <c r="K7" s="4"/>
    </row>
    <row r="8" spans="1:11" ht="46.05" customHeight="1">
      <c r="A8" s="2" t="s">
        <v>248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ht="46.05" customHeight="1">
      <c r="A9" s="2" t="s">
        <v>231</v>
      </c>
      <c r="B9" s="127" t="s">
        <v>232</v>
      </c>
      <c r="C9" s="127"/>
      <c r="D9" s="127" t="s">
        <v>233</v>
      </c>
      <c r="E9" s="127"/>
      <c r="F9" s="127"/>
      <c r="G9" s="127"/>
      <c r="H9" s="127"/>
      <c r="I9" s="127"/>
      <c r="J9" s="127" t="s">
        <v>249</v>
      </c>
      <c r="K9" s="127"/>
    </row>
    <row r="10" spans="1:11" ht="46.05" customHeight="1">
      <c r="A10" s="3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ht="46.05" customHeight="1">
      <c r="A11" s="3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ht="46.05" customHeight="1">
      <c r="A12" s="3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ht="46.05" customHeight="1">
      <c r="A13" s="3"/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ht="46.05" customHeight="1">
      <c r="A14" s="3"/>
      <c r="B14" s="128"/>
      <c r="C14" s="128"/>
      <c r="D14" s="128"/>
      <c r="E14" s="128"/>
      <c r="F14" s="128"/>
      <c r="G14" s="128"/>
      <c r="H14" s="128"/>
      <c r="I14" s="128"/>
      <c r="J14" s="139"/>
      <c r="K14" s="13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honeticPr fontId="36" type="noConversion"/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opLeftCell="A7" workbookViewId="0"/>
  </sheetViews>
  <sheetFormatPr defaultColWidth="10" defaultRowHeight="14.4"/>
  <cols>
    <col min="1" max="1" width="5" customWidth="1"/>
    <col min="2" max="2" width="56.33203125" customWidth="1"/>
    <col min="3" max="3" width="40.109375" customWidth="1"/>
  </cols>
  <sheetData>
    <row r="1" spans="1:3" ht="35.4" customHeight="1">
      <c r="A1" s="14"/>
      <c r="B1" s="14"/>
    </row>
    <row r="2" spans="1:3" ht="39.15" customHeight="1">
      <c r="A2" s="14"/>
      <c r="B2" s="112" t="s">
        <v>9</v>
      </c>
      <c r="C2" s="112"/>
    </row>
    <row r="3" spans="1:3" ht="29.4" customHeight="1">
      <c r="A3" s="82"/>
      <c r="B3" s="83" t="s">
        <v>10</v>
      </c>
      <c r="C3" s="83" t="s">
        <v>11</v>
      </c>
    </row>
    <row r="4" spans="1:3" ht="28.5" customHeight="1">
      <c r="A4" s="75"/>
      <c r="B4" s="84" t="s">
        <v>12</v>
      </c>
      <c r="C4" s="41" t="s">
        <v>13</v>
      </c>
    </row>
    <row r="5" spans="1:3" ht="28.5" customHeight="1">
      <c r="A5" s="75"/>
      <c r="B5" s="84" t="s">
        <v>14</v>
      </c>
      <c r="C5" s="41" t="s">
        <v>15</v>
      </c>
    </row>
    <row r="6" spans="1:3" ht="28.5" customHeight="1">
      <c r="A6" s="75"/>
      <c r="B6" s="84" t="s">
        <v>16</v>
      </c>
      <c r="C6" s="41" t="s">
        <v>17</v>
      </c>
    </row>
    <row r="7" spans="1:3" ht="28.5" customHeight="1">
      <c r="A7" s="75"/>
      <c r="B7" s="84" t="s">
        <v>18</v>
      </c>
      <c r="C7" s="41"/>
    </row>
    <row r="8" spans="1:3" ht="28.5" customHeight="1">
      <c r="A8" s="75"/>
      <c r="B8" s="84" t="s">
        <v>19</v>
      </c>
      <c r="C8" s="41" t="s">
        <v>20</v>
      </c>
    </row>
    <row r="9" spans="1:3" ht="28.5" customHeight="1">
      <c r="A9" s="75"/>
      <c r="B9" s="84" t="s">
        <v>21</v>
      </c>
      <c r="C9" s="41" t="s">
        <v>22</v>
      </c>
    </row>
    <row r="10" spans="1:3" ht="28.5" customHeight="1">
      <c r="A10" s="75"/>
      <c r="B10" s="84" t="s">
        <v>23</v>
      </c>
      <c r="C10" s="41" t="s">
        <v>24</v>
      </c>
    </row>
    <row r="11" spans="1:3" ht="28.5" customHeight="1">
      <c r="A11" s="75"/>
      <c r="B11" s="84" t="s">
        <v>25</v>
      </c>
      <c r="C11" s="41" t="s">
        <v>26</v>
      </c>
    </row>
    <row r="12" spans="1:3" ht="28.5" customHeight="1">
      <c r="A12" s="75"/>
      <c r="B12" s="84" t="s">
        <v>27</v>
      </c>
      <c r="C12" s="41"/>
    </row>
    <row r="13" spans="1:3" ht="28.5" customHeight="1">
      <c r="A13" s="14"/>
      <c r="B13" s="84" t="s">
        <v>28</v>
      </c>
      <c r="C13" s="41"/>
    </row>
    <row r="14" spans="1:3" ht="28.5" customHeight="1">
      <c r="A14" s="14"/>
      <c r="B14" s="84" t="s">
        <v>29</v>
      </c>
      <c r="C14" s="41" t="s">
        <v>13</v>
      </c>
    </row>
  </sheetData>
  <mergeCells count="1">
    <mergeCell ref="B2:C2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opLeftCell="A4" workbookViewId="0">
      <selection activeCell="E18" sqref="E18"/>
    </sheetView>
  </sheetViews>
  <sheetFormatPr defaultColWidth="10" defaultRowHeight="14.4"/>
  <cols>
    <col min="1" max="1" width="41.88671875" customWidth="1"/>
    <col min="2" max="2" width="16.6640625" customWidth="1"/>
    <col min="3" max="3" width="36.6640625" customWidth="1"/>
    <col min="4" max="4" width="14.5546875" customWidth="1"/>
  </cols>
  <sheetData>
    <row r="1" spans="1:4" ht="14.25" customHeight="1">
      <c r="A1" s="14"/>
      <c r="B1" s="14"/>
      <c r="C1" s="14"/>
      <c r="D1" s="14"/>
    </row>
    <row r="2" spans="1:4" ht="39.9" customHeight="1">
      <c r="A2" s="113" t="s">
        <v>30</v>
      </c>
      <c r="B2" s="113"/>
      <c r="C2" s="113"/>
      <c r="D2" s="113"/>
    </row>
    <row r="3" spans="1:4" ht="22.8" customHeight="1">
      <c r="A3" s="114"/>
      <c r="B3" s="114"/>
      <c r="C3" s="114"/>
      <c r="D3" s="76" t="s">
        <v>31</v>
      </c>
    </row>
    <row r="4" spans="1:4" ht="22.8" customHeight="1">
      <c r="A4" s="115" t="s">
        <v>32</v>
      </c>
      <c r="B4" s="115"/>
      <c r="C4" s="115" t="s">
        <v>33</v>
      </c>
      <c r="D4" s="115"/>
    </row>
    <row r="5" spans="1:4" ht="22.8" customHeight="1">
      <c r="A5" s="56" t="s">
        <v>34</v>
      </c>
      <c r="B5" s="56" t="s">
        <v>35</v>
      </c>
      <c r="C5" s="56" t="s">
        <v>34</v>
      </c>
      <c r="D5" s="56" t="s">
        <v>35</v>
      </c>
    </row>
    <row r="6" spans="1:4" ht="22.8" customHeight="1">
      <c r="A6" s="77" t="s">
        <v>36</v>
      </c>
      <c r="B6" s="63">
        <v>10063631.226399999</v>
      </c>
      <c r="C6" s="77" t="s">
        <v>37</v>
      </c>
      <c r="D6" s="63"/>
    </row>
    <row r="7" spans="1:4" ht="22.8" customHeight="1">
      <c r="A7" s="77" t="s">
        <v>38</v>
      </c>
      <c r="B7" s="63"/>
      <c r="C7" s="77" t="s">
        <v>39</v>
      </c>
      <c r="D7" s="78"/>
    </row>
    <row r="8" spans="1:4" ht="22.8" customHeight="1">
      <c r="A8" s="77" t="s">
        <v>40</v>
      </c>
      <c r="B8" s="63"/>
      <c r="C8" s="77" t="s">
        <v>41</v>
      </c>
      <c r="D8" s="78"/>
    </row>
    <row r="9" spans="1:4" ht="22.8" customHeight="1">
      <c r="A9" s="77" t="s">
        <v>42</v>
      </c>
      <c r="B9" s="63"/>
      <c r="C9" s="77" t="s">
        <v>43</v>
      </c>
      <c r="D9" s="78"/>
    </row>
    <row r="10" spans="1:4" ht="22.8" customHeight="1">
      <c r="A10" s="77" t="s">
        <v>44</v>
      </c>
      <c r="B10" s="63">
        <v>8600</v>
      </c>
      <c r="C10" s="77" t="s">
        <v>45</v>
      </c>
      <c r="D10" s="78">
        <v>9253192.4299999997</v>
      </c>
    </row>
    <row r="11" spans="1:4" ht="22.8" customHeight="1">
      <c r="A11" s="77" t="s">
        <v>46</v>
      </c>
      <c r="B11" s="63"/>
      <c r="C11" s="77" t="s">
        <v>47</v>
      </c>
      <c r="D11" s="78"/>
    </row>
    <row r="12" spans="1:4" ht="22.8" customHeight="1">
      <c r="A12" s="77" t="s">
        <v>48</v>
      </c>
      <c r="B12" s="63"/>
      <c r="C12" s="77" t="s">
        <v>49</v>
      </c>
      <c r="D12" s="78"/>
    </row>
    <row r="13" spans="1:4" ht="22.8" customHeight="1">
      <c r="A13" s="77" t="s">
        <v>50</v>
      </c>
      <c r="B13" s="63"/>
      <c r="C13" s="77" t="s">
        <v>51</v>
      </c>
      <c r="D13" s="78">
        <v>252061.24</v>
      </c>
    </row>
    <row r="14" spans="1:4" ht="22.8" customHeight="1">
      <c r="A14" s="77" t="s">
        <v>52</v>
      </c>
      <c r="B14" s="63"/>
      <c r="C14" s="77" t="s">
        <v>53</v>
      </c>
      <c r="D14" s="78"/>
    </row>
    <row r="15" spans="1:4" ht="22.8" customHeight="1">
      <c r="A15" s="77"/>
      <c r="B15" s="79"/>
      <c r="C15" s="77" t="s">
        <v>54</v>
      </c>
      <c r="D15" s="78">
        <v>566977.56000000006</v>
      </c>
    </row>
    <row r="16" spans="1:4" ht="22.8" customHeight="1">
      <c r="A16" s="77"/>
      <c r="B16" s="79"/>
      <c r="C16" s="77" t="s">
        <v>55</v>
      </c>
      <c r="D16" s="78"/>
    </row>
    <row r="17" spans="1:4" ht="22.8" customHeight="1">
      <c r="A17" s="77"/>
      <c r="B17" s="79"/>
      <c r="C17" s="77" t="s">
        <v>56</v>
      </c>
      <c r="D17" s="78"/>
    </row>
    <row r="18" spans="1:4" ht="22.8" customHeight="1">
      <c r="A18" s="77"/>
      <c r="B18" s="79"/>
      <c r="C18" s="77" t="s">
        <v>57</v>
      </c>
      <c r="D18" s="78"/>
    </row>
    <row r="19" spans="1:4" ht="22.8" customHeight="1">
      <c r="A19" s="77"/>
      <c r="B19" s="79"/>
      <c r="C19" s="77" t="s">
        <v>58</v>
      </c>
      <c r="D19" s="78"/>
    </row>
    <row r="20" spans="1:4" ht="22.8" customHeight="1">
      <c r="A20" s="80"/>
      <c r="B20" s="81"/>
      <c r="C20" s="77" t="s">
        <v>59</v>
      </c>
      <c r="D20" s="78"/>
    </row>
    <row r="21" spans="1:4" ht="22.8" customHeight="1">
      <c r="A21" s="80"/>
      <c r="B21" s="81"/>
      <c r="C21" s="77" t="s">
        <v>60</v>
      </c>
      <c r="D21" s="78"/>
    </row>
    <row r="22" spans="1:4" ht="22.8" customHeight="1">
      <c r="A22" s="80"/>
      <c r="B22" s="81"/>
      <c r="C22" s="77" t="s">
        <v>61</v>
      </c>
      <c r="D22" s="78"/>
    </row>
    <row r="23" spans="1:4" ht="22.8" customHeight="1">
      <c r="A23" s="80"/>
      <c r="B23" s="81"/>
      <c r="C23" s="77" t="s">
        <v>62</v>
      </c>
      <c r="D23" s="78"/>
    </row>
    <row r="24" spans="1:4" ht="22.8" customHeight="1">
      <c r="A24" s="80"/>
      <c r="B24" s="81"/>
      <c r="C24" s="77" t="s">
        <v>63</v>
      </c>
      <c r="D24" s="78"/>
    </row>
    <row r="25" spans="1:4" ht="22.8" customHeight="1">
      <c r="A25" s="77"/>
      <c r="B25" s="79"/>
      <c r="C25" s="77" t="s">
        <v>64</v>
      </c>
      <c r="D25" s="78"/>
    </row>
    <row r="26" spans="1:4" ht="22.8" customHeight="1">
      <c r="A26" s="77"/>
      <c r="B26" s="79"/>
      <c r="C26" s="77" t="s">
        <v>65</v>
      </c>
      <c r="D26" s="78"/>
    </row>
    <row r="27" spans="1:4" ht="22.8" customHeight="1">
      <c r="A27" s="77"/>
      <c r="B27" s="79"/>
      <c r="C27" s="77" t="s">
        <v>66</v>
      </c>
      <c r="D27" s="78"/>
    </row>
    <row r="28" spans="1:4" ht="22.8" customHeight="1">
      <c r="A28" s="80"/>
      <c r="B28" s="81"/>
      <c r="C28" s="77" t="s">
        <v>67</v>
      </c>
      <c r="D28" s="78"/>
    </row>
    <row r="29" spans="1:4" ht="22.8" customHeight="1">
      <c r="A29" s="80"/>
      <c r="B29" s="81"/>
      <c r="C29" s="77" t="s">
        <v>68</v>
      </c>
      <c r="D29" s="78"/>
    </row>
    <row r="30" spans="1:4" ht="22.8" customHeight="1">
      <c r="A30" s="80"/>
      <c r="B30" s="81"/>
      <c r="C30" s="77" t="s">
        <v>69</v>
      </c>
      <c r="D30" s="78"/>
    </row>
    <row r="31" spans="1:4" ht="22.8" customHeight="1">
      <c r="A31" s="80"/>
      <c r="B31" s="81"/>
      <c r="C31" s="77" t="s">
        <v>70</v>
      </c>
      <c r="D31" s="78"/>
    </row>
    <row r="32" spans="1:4" ht="22.8" customHeight="1">
      <c r="A32" s="80"/>
      <c r="B32" s="81"/>
      <c r="C32" s="77" t="s">
        <v>71</v>
      </c>
      <c r="D32" s="78"/>
    </row>
    <row r="33" spans="1:4" ht="22.8" customHeight="1">
      <c r="A33" s="77"/>
      <c r="B33" s="77"/>
      <c r="C33" s="77" t="s">
        <v>72</v>
      </c>
      <c r="D33" s="78"/>
    </row>
    <row r="34" spans="1:4" ht="22.8" customHeight="1">
      <c r="A34" s="77"/>
      <c r="B34" s="77"/>
      <c r="C34" s="77" t="s">
        <v>73</v>
      </c>
      <c r="D34" s="78"/>
    </row>
    <row r="35" spans="1:4" ht="22.8" customHeight="1">
      <c r="A35" s="77"/>
      <c r="B35" s="77"/>
      <c r="C35" s="77" t="s">
        <v>74</v>
      </c>
      <c r="D35" s="78"/>
    </row>
    <row r="36" spans="1:4" ht="22.8" customHeight="1">
      <c r="A36" s="77"/>
      <c r="B36" s="77"/>
      <c r="C36" s="77"/>
      <c r="D36" s="77"/>
    </row>
    <row r="37" spans="1:4" ht="22.8" customHeight="1">
      <c r="A37" s="77"/>
      <c r="B37" s="77"/>
      <c r="C37" s="77"/>
      <c r="D37" s="77"/>
    </row>
    <row r="38" spans="1:4" ht="22.8" customHeight="1">
      <c r="A38" s="77"/>
      <c r="B38" s="77"/>
      <c r="C38" s="77"/>
      <c r="D38" s="77"/>
    </row>
    <row r="39" spans="1:4" ht="22.8" customHeight="1">
      <c r="A39" s="80" t="s">
        <v>75</v>
      </c>
      <c r="B39" s="81">
        <f>SUM(B6:B14)</f>
        <v>10072231.226399999</v>
      </c>
      <c r="C39" s="80" t="s">
        <v>76</v>
      </c>
      <c r="D39" s="81">
        <f>SUM(D6:D38)</f>
        <v>10072231.23</v>
      </c>
    </row>
    <row r="40" spans="1:4" ht="22.8" customHeight="1">
      <c r="A40" s="80" t="s">
        <v>77</v>
      </c>
      <c r="B40" s="81"/>
      <c r="C40" s="80" t="s">
        <v>78</v>
      </c>
      <c r="D40" s="81"/>
    </row>
    <row r="41" spans="1:4" ht="22.8" customHeight="1">
      <c r="A41" s="77"/>
      <c r="B41" s="79"/>
      <c r="C41" s="77"/>
      <c r="D41" s="79"/>
    </row>
    <row r="42" spans="1:4" ht="22.8" customHeight="1">
      <c r="A42" s="80" t="s">
        <v>79</v>
      </c>
      <c r="B42" s="81">
        <f>B39+B40</f>
        <v>10072231.226399999</v>
      </c>
      <c r="C42" s="80" t="s">
        <v>80</v>
      </c>
      <c r="D42" s="81">
        <f>D39+D40</f>
        <v>10072231.23</v>
      </c>
    </row>
  </sheetData>
  <mergeCells count="4">
    <mergeCell ref="A2:D2"/>
    <mergeCell ref="A3:C3"/>
    <mergeCell ref="A4:B4"/>
    <mergeCell ref="C4:D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9"/>
  <sheetViews>
    <sheetView showZeros="0" workbookViewId="0">
      <selection activeCell="B7" sqref="B7"/>
    </sheetView>
  </sheetViews>
  <sheetFormatPr defaultColWidth="7.88671875" defaultRowHeight="12.75" customHeight="1"/>
  <cols>
    <col min="1" max="1" width="39.44140625" style="21" customWidth="1"/>
    <col min="2" max="2" width="35.6640625" style="21" customWidth="1"/>
    <col min="3" max="3" width="27.33203125" style="21" customWidth="1"/>
    <col min="4" max="16384" width="7.88671875" style="20"/>
  </cols>
  <sheetData>
    <row r="1" spans="1:2" ht="24.75" customHeight="1">
      <c r="A1" s="28"/>
    </row>
    <row r="2" spans="1:2" ht="24.75" customHeight="1">
      <c r="A2" s="116" t="s">
        <v>81</v>
      </c>
      <c r="B2" s="116"/>
    </row>
    <row r="3" spans="1:2" ht="24.75" customHeight="1">
      <c r="A3" s="69"/>
      <c r="B3" s="23" t="s">
        <v>31</v>
      </c>
    </row>
    <row r="4" spans="1:2" ht="24" customHeight="1">
      <c r="A4" s="32" t="s">
        <v>34</v>
      </c>
      <c r="B4" s="32" t="s">
        <v>35</v>
      </c>
    </row>
    <row r="5" spans="1:2" ht="25.05" customHeight="1">
      <c r="A5" s="70" t="s">
        <v>82</v>
      </c>
      <c r="B5" s="71">
        <v>10063631.226399999</v>
      </c>
    </row>
    <row r="6" spans="1:2" ht="25.05" customHeight="1">
      <c r="A6" s="70" t="s">
        <v>83</v>
      </c>
      <c r="B6" s="72">
        <v>10063631.226399999</v>
      </c>
    </row>
    <row r="7" spans="1:2" ht="25.05" customHeight="1">
      <c r="A7" s="70" t="s">
        <v>84</v>
      </c>
      <c r="B7" s="72"/>
    </row>
    <row r="8" spans="1:2" ht="25.05" customHeight="1">
      <c r="A8" s="70" t="s">
        <v>85</v>
      </c>
      <c r="B8" s="72">
        <v>0</v>
      </c>
    </row>
    <row r="9" spans="1:2" ht="25.05" customHeight="1">
      <c r="A9" s="70" t="s">
        <v>86</v>
      </c>
      <c r="B9" s="72"/>
    </row>
    <row r="10" spans="1:2" ht="25.05" customHeight="1">
      <c r="A10" s="70" t="s">
        <v>87</v>
      </c>
      <c r="B10" s="72"/>
    </row>
    <row r="11" spans="1:2" ht="25.05" customHeight="1">
      <c r="A11" s="70" t="s">
        <v>88</v>
      </c>
      <c r="B11" s="72">
        <v>8600</v>
      </c>
    </row>
    <row r="12" spans="1:2" ht="25.05" customHeight="1">
      <c r="A12" s="70" t="s">
        <v>89</v>
      </c>
      <c r="B12" s="72">
        <v>8600</v>
      </c>
    </row>
    <row r="13" spans="1:2" ht="25.05" customHeight="1">
      <c r="A13" s="70" t="s">
        <v>90</v>
      </c>
      <c r="B13" s="72"/>
    </row>
    <row r="14" spans="1:2" ht="25.05" customHeight="1">
      <c r="A14" s="70" t="s">
        <v>91</v>
      </c>
      <c r="B14" s="72"/>
    </row>
    <row r="15" spans="1:2" ht="25.05" customHeight="1">
      <c r="A15" s="70" t="s">
        <v>92</v>
      </c>
      <c r="B15" s="72"/>
    </row>
    <row r="16" spans="1:2" ht="25.05" customHeight="1">
      <c r="A16" s="70" t="s">
        <v>93</v>
      </c>
      <c r="B16" s="72"/>
    </row>
    <row r="17" spans="1:2" ht="25.05" customHeight="1">
      <c r="A17" s="70" t="s">
        <v>94</v>
      </c>
      <c r="B17" s="72"/>
    </row>
    <row r="18" spans="1:2" ht="25.05" customHeight="1">
      <c r="A18" s="70" t="s">
        <v>95</v>
      </c>
      <c r="B18" s="72"/>
    </row>
    <row r="19" spans="1:2" ht="25.05" customHeight="1">
      <c r="A19" s="70" t="s">
        <v>96</v>
      </c>
      <c r="B19" s="71">
        <f>B20+B23+B26+B27</f>
        <v>0</v>
      </c>
    </row>
    <row r="20" spans="1:2" ht="25.05" customHeight="1">
      <c r="A20" s="70" t="s">
        <v>97</v>
      </c>
      <c r="B20" s="71">
        <f>B21+B22</f>
        <v>0</v>
      </c>
    </row>
    <row r="21" spans="1:2" ht="25.05" customHeight="1">
      <c r="A21" s="70" t="s">
        <v>98</v>
      </c>
      <c r="B21" s="71"/>
    </row>
    <row r="22" spans="1:2" ht="25.05" customHeight="1">
      <c r="A22" s="70" t="s">
        <v>99</v>
      </c>
      <c r="B22" s="71"/>
    </row>
    <row r="23" spans="1:2" ht="25.05" customHeight="1">
      <c r="A23" s="70" t="s">
        <v>100</v>
      </c>
      <c r="B23" s="71">
        <f>B24+B25</f>
        <v>0</v>
      </c>
    </row>
    <row r="24" spans="1:2" ht="25.05" customHeight="1">
      <c r="A24" s="70" t="s">
        <v>101</v>
      </c>
      <c r="B24" s="71"/>
    </row>
    <row r="25" spans="1:2" ht="25.05" customHeight="1">
      <c r="A25" s="70" t="s">
        <v>102</v>
      </c>
      <c r="B25" s="71"/>
    </row>
    <row r="26" spans="1:2" ht="25.05" customHeight="1">
      <c r="A26" s="70" t="s">
        <v>103</v>
      </c>
      <c r="B26" s="71"/>
    </row>
    <row r="27" spans="1:2" ht="25.05" customHeight="1">
      <c r="A27" s="70" t="s">
        <v>104</v>
      </c>
      <c r="B27" s="71"/>
    </row>
    <row r="28" spans="1:2" ht="25.05" customHeight="1">
      <c r="A28" s="70"/>
      <c r="B28" s="71"/>
    </row>
    <row r="29" spans="1:2" ht="25.05" customHeight="1">
      <c r="A29" s="73" t="s">
        <v>105</v>
      </c>
      <c r="B29" s="74">
        <f>B5+B8+B11+B15+B16+B17+B18+B19</f>
        <v>10072231.226399999</v>
      </c>
    </row>
  </sheetData>
  <sheetProtection formatCells="0" formatColumns="0" formatRows="0"/>
  <mergeCells count="1">
    <mergeCell ref="A2:B2"/>
  </mergeCells>
  <phoneticPr fontId="36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topLeftCell="A4" workbookViewId="0">
      <selection activeCell="E7" sqref="E7"/>
    </sheetView>
  </sheetViews>
  <sheetFormatPr defaultColWidth="10" defaultRowHeight="14.4"/>
  <cols>
    <col min="1" max="1" width="41.21875" customWidth="1"/>
    <col min="2" max="2" width="15.109375" customWidth="1"/>
    <col min="3" max="3" width="16.109375" customWidth="1"/>
    <col min="4" max="4" width="13.33203125" customWidth="1"/>
    <col min="5" max="5" width="12.6640625" customWidth="1"/>
  </cols>
  <sheetData>
    <row r="1" spans="1:5" ht="14.25" customHeight="1">
      <c r="A1" s="14"/>
      <c r="B1" s="14"/>
      <c r="C1" s="14"/>
      <c r="D1" s="14"/>
      <c r="E1" s="14"/>
    </row>
    <row r="2" spans="1:5" ht="39.9" customHeight="1">
      <c r="A2" s="113" t="s">
        <v>106</v>
      </c>
      <c r="B2" s="113"/>
      <c r="C2" s="113"/>
      <c r="D2" s="113"/>
      <c r="E2" s="113"/>
    </row>
    <row r="3" spans="1:5" ht="22.8" customHeight="1">
      <c r="A3" s="15"/>
      <c r="B3" s="15"/>
      <c r="C3" s="15"/>
      <c r="D3" s="15"/>
      <c r="E3" s="15" t="s">
        <v>31</v>
      </c>
    </row>
    <row r="4" spans="1:5" ht="22.8" customHeight="1">
      <c r="A4" s="67" t="s">
        <v>107</v>
      </c>
      <c r="B4" s="67" t="s">
        <v>108</v>
      </c>
      <c r="C4" s="67" t="s">
        <v>109</v>
      </c>
      <c r="D4" s="67" t="s">
        <v>110</v>
      </c>
      <c r="E4" s="67" t="s">
        <v>111</v>
      </c>
    </row>
    <row r="5" spans="1:5" ht="22.8" customHeight="1">
      <c r="A5" s="68" t="s">
        <v>112</v>
      </c>
      <c r="B5" s="92">
        <f t="shared" ref="B5:B17" si="0">C5</f>
        <v>10072231.226399999</v>
      </c>
      <c r="C5" s="87">
        <f>C6+C10+C15</f>
        <v>10072231.226399999</v>
      </c>
      <c r="D5" s="54"/>
      <c r="E5" s="54"/>
    </row>
    <row r="6" spans="1:5" ht="24" customHeight="1">
      <c r="A6" s="88" t="s">
        <v>254</v>
      </c>
      <c r="B6" s="92">
        <f t="shared" si="0"/>
        <v>9253192.4279999994</v>
      </c>
      <c r="C6" s="87">
        <f>C7</f>
        <v>9253192.4279999994</v>
      </c>
      <c r="D6" s="54"/>
      <c r="E6" s="54"/>
    </row>
    <row r="7" spans="1:5" ht="24" customHeight="1">
      <c r="A7" s="88" t="s">
        <v>255</v>
      </c>
      <c r="B7" s="92">
        <f t="shared" si="0"/>
        <v>9253192.4279999994</v>
      </c>
      <c r="C7" s="87">
        <f>C8+C9</f>
        <v>9253192.4279999994</v>
      </c>
      <c r="D7" s="54"/>
      <c r="E7" s="54"/>
    </row>
    <row r="8" spans="1:5" ht="24" customHeight="1">
      <c r="A8" s="89" t="s">
        <v>256</v>
      </c>
      <c r="B8" s="93">
        <f t="shared" si="0"/>
        <v>86200</v>
      </c>
      <c r="C8" s="90">
        <v>86200</v>
      </c>
      <c r="D8" s="55"/>
      <c r="E8" s="55"/>
    </row>
    <row r="9" spans="1:5" ht="24" customHeight="1">
      <c r="A9" s="89" t="s">
        <v>257</v>
      </c>
      <c r="B9" s="93">
        <f t="shared" si="0"/>
        <v>9166992.4279999994</v>
      </c>
      <c r="C9" s="94">
        <v>9166992.4279999994</v>
      </c>
      <c r="D9" s="6"/>
      <c r="E9" s="6"/>
    </row>
    <row r="10" spans="1:5" ht="24" customHeight="1">
      <c r="A10" s="88" t="s">
        <v>258</v>
      </c>
      <c r="B10" s="92">
        <f t="shared" si="0"/>
        <v>252061.23990000002</v>
      </c>
      <c r="C10" s="95">
        <f>C11+C13</f>
        <v>252061.23990000002</v>
      </c>
      <c r="D10" s="91"/>
      <c r="E10" s="91"/>
    </row>
    <row r="11" spans="1:5" ht="24" customHeight="1">
      <c r="A11" s="88" t="s">
        <v>259</v>
      </c>
      <c r="B11" s="92">
        <f t="shared" si="0"/>
        <v>182612.73</v>
      </c>
      <c r="C11" s="95">
        <f>C12</f>
        <v>182612.73</v>
      </c>
      <c r="D11" s="91"/>
      <c r="E11" s="91"/>
    </row>
    <row r="12" spans="1:5" ht="24" customHeight="1">
      <c r="A12" s="89" t="s">
        <v>260</v>
      </c>
      <c r="B12" s="93">
        <f t="shared" si="0"/>
        <v>182612.73</v>
      </c>
      <c r="C12" s="94">
        <v>182612.73</v>
      </c>
      <c r="D12" s="6"/>
      <c r="E12" s="6"/>
    </row>
    <row r="13" spans="1:5" ht="24" customHeight="1">
      <c r="A13" s="88" t="s">
        <v>261</v>
      </c>
      <c r="B13" s="92">
        <f t="shared" si="0"/>
        <v>69448.509900000005</v>
      </c>
      <c r="C13" s="95">
        <f>C14</f>
        <v>69448.509900000005</v>
      </c>
      <c r="D13" s="91"/>
      <c r="E13" s="91"/>
    </row>
    <row r="14" spans="1:5" ht="24" customHeight="1">
      <c r="A14" s="89" t="s">
        <v>262</v>
      </c>
      <c r="B14" s="93">
        <f t="shared" si="0"/>
        <v>69448.509900000005</v>
      </c>
      <c r="C14" s="94">
        <v>69448.509900000005</v>
      </c>
      <c r="D14" s="6"/>
      <c r="E14" s="6"/>
    </row>
    <row r="15" spans="1:5" ht="24" customHeight="1">
      <c r="A15" s="88" t="s">
        <v>263</v>
      </c>
      <c r="B15" s="92">
        <f t="shared" si="0"/>
        <v>566977.55850000004</v>
      </c>
      <c r="C15" s="95">
        <f>C16</f>
        <v>566977.55850000004</v>
      </c>
      <c r="D15" s="91"/>
      <c r="E15" s="91"/>
    </row>
    <row r="16" spans="1:5" ht="24" customHeight="1">
      <c r="A16" s="88" t="s">
        <v>264</v>
      </c>
      <c r="B16" s="92">
        <f t="shared" si="0"/>
        <v>566977.55850000004</v>
      </c>
      <c r="C16" s="95">
        <f>C17</f>
        <v>566977.55850000004</v>
      </c>
      <c r="D16" s="91"/>
      <c r="E16" s="91"/>
    </row>
    <row r="17" spans="1:5" ht="24" customHeight="1">
      <c r="A17" s="89" t="s">
        <v>265</v>
      </c>
      <c r="B17" s="93">
        <f t="shared" si="0"/>
        <v>566977.55850000004</v>
      </c>
      <c r="C17" s="96">
        <v>566977.55850000004</v>
      </c>
      <c r="D17" s="6"/>
      <c r="E17" s="6"/>
    </row>
    <row r="18" spans="1:5" ht="24" customHeight="1">
      <c r="A18" s="89"/>
      <c r="B18" s="89"/>
      <c r="C18" s="6"/>
      <c r="D18" s="6"/>
      <c r="E18" s="6"/>
    </row>
    <row r="19" spans="1:5" ht="24" customHeight="1">
      <c r="A19" s="89"/>
      <c r="B19" s="89"/>
      <c r="C19" s="6"/>
      <c r="D19" s="6"/>
      <c r="E19" s="6"/>
    </row>
    <row r="20" spans="1:5" ht="24" customHeight="1">
      <c r="A20" s="89"/>
      <c r="B20" s="89"/>
      <c r="C20" s="6"/>
      <c r="D20" s="6"/>
      <c r="E20" s="6"/>
    </row>
    <row r="21" spans="1:5" ht="24" customHeight="1">
      <c r="A21" s="89"/>
      <c r="B21" s="89"/>
      <c r="C21" s="6"/>
      <c r="D21" s="6"/>
      <c r="E21" s="6"/>
    </row>
    <row r="22" spans="1:5" ht="24" customHeight="1">
      <c r="A22" s="89"/>
      <c r="B22" s="89"/>
      <c r="C22" s="6"/>
      <c r="D22" s="6"/>
      <c r="E22" s="6"/>
    </row>
    <row r="23" spans="1:5" ht="24" customHeight="1">
      <c r="A23" s="89"/>
      <c r="B23" s="89"/>
      <c r="C23" s="6"/>
      <c r="D23" s="6"/>
      <c r="E23" s="6"/>
    </row>
  </sheetData>
  <mergeCells count="1">
    <mergeCell ref="A2:E2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7"/>
  <sheetViews>
    <sheetView topLeftCell="A4" workbookViewId="0">
      <selection activeCell="B9" sqref="B9"/>
    </sheetView>
  </sheetViews>
  <sheetFormatPr defaultColWidth="10" defaultRowHeight="14.4"/>
  <cols>
    <col min="1" max="1" width="24.5546875" customWidth="1"/>
    <col min="2" max="2" width="16.6640625" customWidth="1"/>
    <col min="3" max="3" width="36.6640625" customWidth="1"/>
    <col min="4" max="4" width="14.5546875" customWidth="1"/>
    <col min="5" max="5" width="18.6640625" customWidth="1"/>
    <col min="6" max="8" width="9.77734375" customWidth="1"/>
  </cols>
  <sheetData>
    <row r="1" spans="1:7" ht="14.25" customHeight="1">
      <c r="A1" s="14"/>
      <c r="B1" s="14"/>
      <c r="C1" s="14"/>
      <c r="D1" s="14"/>
      <c r="E1" s="14"/>
      <c r="F1" s="14"/>
      <c r="G1" s="14"/>
    </row>
    <row r="2" spans="1:7" ht="39.9" customHeight="1">
      <c r="A2" s="113" t="s">
        <v>113</v>
      </c>
      <c r="B2" s="113"/>
      <c r="C2" s="113"/>
      <c r="D2" s="113"/>
      <c r="E2" s="14"/>
      <c r="F2" s="14"/>
      <c r="G2" s="14"/>
    </row>
    <row r="3" spans="1:7" ht="22.8" customHeight="1">
      <c r="A3" s="15"/>
      <c r="B3" s="15"/>
      <c r="C3" s="117" t="s">
        <v>31</v>
      </c>
      <c r="D3" s="117"/>
      <c r="E3" s="15"/>
      <c r="F3" s="15"/>
      <c r="G3" s="15"/>
    </row>
    <row r="4" spans="1:7" ht="22.8" customHeight="1">
      <c r="A4" s="115" t="s">
        <v>32</v>
      </c>
      <c r="B4" s="115"/>
      <c r="C4" s="115" t="s">
        <v>33</v>
      </c>
      <c r="D4" s="115"/>
      <c r="E4" s="15"/>
      <c r="F4" s="15"/>
      <c r="G4" s="15"/>
    </row>
    <row r="5" spans="1:7" ht="22.8" customHeight="1">
      <c r="A5" s="56" t="s">
        <v>34</v>
      </c>
      <c r="B5" s="56" t="s">
        <v>35</v>
      </c>
      <c r="C5" s="56" t="s">
        <v>34</v>
      </c>
      <c r="D5" s="56" t="s">
        <v>112</v>
      </c>
      <c r="E5" s="15"/>
      <c r="F5" s="15"/>
      <c r="G5" s="15"/>
    </row>
    <row r="6" spans="1:7" ht="22.8" customHeight="1">
      <c r="A6" s="18" t="s">
        <v>114</v>
      </c>
      <c r="B6" s="63">
        <v>10063631.226399999</v>
      </c>
      <c r="C6" s="18" t="s">
        <v>115</v>
      </c>
      <c r="D6" s="63">
        <v>10063631.228</v>
      </c>
      <c r="E6" s="15"/>
      <c r="F6" s="15"/>
      <c r="G6" s="15"/>
    </row>
    <row r="7" spans="1:7" ht="22.8" customHeight="1">
      <c r="A7" s="18" t="s">
        <v>116</v>
      </c>
      <c r="B7" s="63">
        <v>10063631.226399999</v>
      </c>
      <c r="C7" s="18" t="s">
        <v>117</v>
      </c>
      <c r="D7" s="63"/>
      <c r="E7" s="15"/>
      <c r="F7" s="15"/>
      <c r="G7" s="15"/>
    </row>
    <row r="8" spans="1:7" ht="22.8" customHeight="1">
      <c r="A8" s="18" t="s">
        <v>118</v>
      </c>
      <c r="B8" s="63"/>
      <c r="C8" s="18" t="s">
        <v>119</v>
      </c>
      <c r="D8" s="63"/>
      <c r="E8" s="15"/>
      <c r="F8" s="15"/>
      <c r="G8" s="15"/>
    </row>
    <row r="9" spans="1:7" ht="22.8" customHeight="1">
      <c r="A9" s="18" t="s">
        <v>120</v>
      </c>
      <c r="B9" s="63"/>
      <c r="C9" s="18" t="s">
        <v>121</v>
      </c>
      <c r="D9" s="63"/>
      <c r="E9" s="15"/>
      <c r="F9" s="15"/>
      <c r="G9" s="15"/>
    </row>
    <row r="10" spans="1:7" ht="22.8" customHeight="1">
      <c r="A10" s="18"/>
      <c r="B10" s="64"/>
      <c r="C10" s="18" t="s">
        <v>122</v>
      </c>
      <c r="D10" s="63"/>
      <c r="E10" s="15"/>
      <c r="F10" s="15"/>
      <c r="G10" s="15"/>
    </row>
    <row r="11" spans="1:7" ht="22.8" customHeight="1">
      <c r="A11" s="18"/>
      <c r="B11" s="64"/>
      <c r="C11" s="18" t="s">
        <v>123</v>
      </c>
      <c r="D11" s="63">
        <v>9244592.4279999994</v>
      </c>
      <c r="E11" s="15"/>
      <c r="F11" s="15"/>
      <c r="G11" s="15"/>
    </row>
    <row r="12" spans="1:7" ht="22.8" customHeight="1">
      <c r="A12" s="18"/>
      <c r="B12" s="64"/>
      <c r="C12" s="18" t="s">
        <v>124</v>
      </c>
      <c r="D12" s="63"/>
      <c r="E12" s="15"/>
      <c r="F12" s="15"/>
      <c r="G12" s="15"/>
    </row>
    <row r="13" spans="1:7" ht="22.8" customHeight="1">
      <c r="A13" s="41"/>
      <c r="B13" s="59"/>
      <c r="C13" s="18" t="s">
        <v>125</v>
      </c>
      <c r="D13" s="63"/>
      <c r="E13" s="15"/>
      <c r="F13" s="15"/>
      <c r="G13" s="15"/>
    </row>
    <row r="14" spans="1:7" ht="22.8" customHeight="1">
      <c r="A14" s="18"/>
      <c r="B14" s="64"/>
      <c r="C14" s="18" t="s">
        <v>126</v>
      </c>
      <c r="D14" s="63">
        <v>252061.24</v>
      </c>
      <c r="E14" s="15"/>
      <c r="F14" s="15"/>
      <c r="G14" s="43"/>
    </row>
    <row r="15" spans="1:7" ht="22.8" customHeight="1">
      <c r="A15" s="18"/>
      <c r="B15" s="64"/>
      <c r="C15" s="18" t="s">
        <v>127</v>
      </c>
      <c r="D15" s="63"/>
      <c r="E15" s="15"/>
      <c r="F15" s="15"/>
      <c r="G15" s="15"/>
    </row>
    <row r="16" spans="1:7" ht="22.8" customHeight="1">
      <c r="A16" s="18"/>
      <c r="B16" s="64"/>
      <c r="C16" s="18" t="s">
        <v>128</v>
      </c>
      <c r="D16" s="63">
        <v>566977.56000000006</v>
      </c>
      <c r="E16" s="15"/>
      <c r="F16" s="15"/>
      <c r="G16" s="15"/>
    </row>
    <row r="17" spans="1:7" ht="22.8" customHeight="1">
      <c r="A17" s="18"/>
      <c r="B17" s="64"/>
      <c r="C17" s="18" t="s">
        <v>129</v>
      </c>
      <c r="D17" s="63"/>
      <c r="E17" s="15"/>
      <c r="F17" s="15"/>
      <c r="G17" s="15"/>
    </row>
    <row r="18" spans="1:7" ht="22.8" customHeight="1">
      <c r="A18" s="18"/>
      <c r="B18" s="64"/>
      <c r="C18" s="18" t="s">
        <v>130</v>
      </c>
      <c r="D18" s="63"/>
      <c r="E18" s="15"/>
      <c r="F18" s="15"/>
      <c r="G18" s="15"/>
    </row>
    <row r="19" spans="1:7" ht="22.8" customHeight="1">
      <c r="A19" s="18"/>
      <c r="B19" s="18"/>
      <c r="C19" s="18" t="s">
        <v>131</v>
      </c>
      <c r="D19" s="63"/>
      <c r="E19" s="15"/>
      <c r="F19" s="15"/>
      <c r="G19" s="15"/>
    </row>
    <row r="20" spans="1:7" ht="22.8" customHeight="1">
      <c r="A20" s="18"/>
      <c r="B20" s="18"/>
      <c r="C20" s="18" t="s">
        <v>132</v>
      </c>
      <c r="D20" s="63"/>
      <c r="E20" s="15"/>
      <c r="F20" s="15"/>
      <c r="G20" s="15"/>
    </row>
    <row r="21" spans="1:7" ht="22.8" customHeight="1">
      <c r="A21" s="18"/>
      <c r="B21" s="18"/>
      <c r="C21" s="18" t="s">
        <v>133</v>
      </c>
      <c r="D21" s="63"/>
      <c r="E21" s="15"/>
      <c r="F21" s="15"/>
      <c r="G21" s="15"/>
    </row>
    <row r="22" spans="1:7" ht="22.8" customHeight="1">
      <c r="A22" s="18"/>
      <c r="B22" s="18"/>
      <c r="C22" s="18" t="s">
        <v>134</v>
      </c>
      <c r="D22" s="63"/>
      <c r="E22" s="15"/>
      <c r="F22" s="15"/>
      <c r="G22" s="15"/>
    </row>
    <row r="23" spans="1:7" ht="22.8" customHeight="1">
      <c r="A23" s="18"/>
      <c r="B23" s="18"/>
      <c r="C23" s="18" t="s">
        <v>135</v>
      </c>
      <c r="D23" s="63"/>
      <c r="E23" s="15"/>
      <c r="F23" s="15"/>
      <c r="G23" s="15"/>
    </row>
    <row r="24" spans="1:7" ht="22.8" customHeight="1">
      <c r="A24" s="18"/>
      <c r="B24" s="18"/>
      <c r="C24" s="18" t="s">
        <v>136</v>
      </c>
      <c r="D24" s="63"/>
      <c r="E24" s="15"/>
      <c r="F24" s="15"/>
      <c r="G24" s="15"/>
    </row>
    <row r="25" spans="1:7" ht="22.8" customHeight="1">
      <c r="A25" s="18"/>
      <c r="B25" s="18"/>
      <c r="C25" s="18" t="s">
        <v>137</v>
      </c>
      <c r="D25" s="63"/>
      <c r="E25" s="15"/>
      <c r="F25" s="15"/>
      <c r="G25" s="15"/>
    </row>
    <row r="26" spans="1:7" ht="22.8" customHeight="1">
      <c r="A26" s="18"/>
      <c r="B26" s="18"/>
      <c r="C26" s="18" t="s">
        <v>138</v>
      </c>
      <c r="D26" s="63"/>
      <c r="E26" s="15"/>
      <c r="F26" s="15"/>
      <c r="G26" s="15"/>
    </row>
    <row r="27" spans="1:7" ht="22.8" customHeight="1">
      <c r="A27" s="18"/>
      <c r="B27" s="18"/>
      <c r="C27" s="18" t="s">
        <v>139</v>
      </c>
      <c r="D27" s="63"/>
      <c r="E27" s="15"/>
      <c r="F27" s="15"/>
      <c r="G27" s="15"/>
    </row>
    <row r="28" spans="1:7" ht="22.8" customHeight="1">
      <c r="A28" s="18"/>
      <c r="B28" s="18"/>
      <c r="C28" s="18" t="s">
        <v>140</v>
      </c>
      <c r="D28" s="63"/>
      <c r="E28" s="15"/>
      <c r="F28" s="15"/>
      <c r="G28" s="15"/>
    </row>
    <row r="29" spans="1:7" ht="22.8" customHeight="1">
      <c r="A29" s="18"/>
      <c r="B29" s="18"/>
      <c r="C29" s="18" t="s">
        <v>141</v>
      </c>
      <c r="D29" s="63"/>
      <c r="E29" s="15"/>
      <c r="F29" s="15"/>
      <c r="G29" s="15"/>
    </row>
    <row r="30" spans="1:7" ht="22.8" customHeight="1">
      <c r="A30" s="18"/>
      <c r="B30" s="18"/>
      <c r="C30" s="18" t="s">
        <v>142</v>
      </c>
      <c r="D30" s="63"/>
      <c r="E30" s="15"/>
      <c r="F30" s="15"/>
      <c r="G30" s="15"/>
    </row>
    <row r="31" spans="1:7" ht="22.8" customHeight="1">
      <c r="A31" s="18"/>
      <c r="B31" s="18"/>
      <c r="C31" s="18" t="s">
        <v>143</v>
      </c>
      <c r="D31" s="63"/>
      <c r="E31" s="15"/>
      <c r="F31" s="15"/>
      <c r="G31" s="15"/>
    </row>
    <row r="32" spans="1:7" ht="22.8" customHeight="1">
      <c r="A32" s="18"/>
      <c r="B32" s="18"/>
      <c r="C32" s="18" t="s">
        <v>144</v>
      </c>
      <c r="D32" s="63"/>
      <c r="E32" s="15"/>
      <c r="F32" s="15"/>
      <c r="G32" s="15"/>
    </row>
    <row r="33" spans="1:7" ht="22.8" customHeight="1">
      <c r="A33" s="18"/>
      <c r="B33" s="18"/>
      <c r="C33" s="18" t="s">
        <v>145</v>
      </c>
      <c r="D33" s="63"/>
      <c r="E33" s="15"/>
      <c r="F33" s="15"/>
      <c r="G33" s="15"/>
    </row>
    <row r="34" spans="1:7" ht="22.8" customHeight="1">
      <c r="A34" s="18"/>
      <c r="B34" s="18"/>
      <c r="C34" s="18" t="s">
        <v>146</v>
      </c>
      <c r="D34" s="63"/>
      <c r="E34" s="15"/>
      <c r="F34" s="15"/>
      <c r="G34" s="15"/>
    </row>
    <row r="35" spans="1:7" ht="22.8" customHeight="1">
      <c r="A35" s="18"/>
      <c r="B35" s="18"/>
      <c r="C35" s="18" t="s">
        <v>147</v>
      </c>
      <c r="D35" s="63"/>
      <c r="E35" s="15"/>
      <c r="F35" s="15"/>
      <c r="G35" s="15"/>
    </row>
    <row r="36" spans="1:7" ht="22.8" customHeight="1">
      <c r="A36" s="18"/>
      <c r="B36" s="18"/>
      <c r="C36" s="18" t="s">
        <v>148</v>
      </c>
      <c r="D36" s="62"/>
      <c r="E36" s="15"/>
      <c r="F36" s="15"/>
      <c r="G36" s="15"/>
    </row>
    <row r="37" spans="1:7" ht="22.8" customHeight="1">
      <c r="A37" s="56" t="s">
        <v>149</v>
      </c>
      <c r="B37" s="65">
        <f>B6</f>
        <v>10063631.226399999</v>
      </c>
      <c r="C37" s="56" t="s">
        <v>150</v>
      </c>
      <c r="D37" s="66">
        <f>D6</f>
        <v>10063631.228</v>
      </c>
      <c r="E37" s="43"/>
      <c r="F37" s="15"/>
      <c r="G37" s="15"/>
    </row>
  </sheetData>
  <mergeCells count="4">
    <mergeCell ref="A2:D2"/>
    <mergeCell ref="C3:D3"/>
    <mergeCell ref="A4:B4"/>
    <mergeCell ref="C4:D4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"/>
  <sheetViews>
    <sheetView workbookViewId="0">
      <selection activeCell="C12" sqref="C12"/>
    </sheetView>
  </sheetViews>
  <sheetFormatPr defaultColWidth="10" defaultRowHeight="14.4"/>
  <cols>
    <col min="1" max="1" width="34.88671875" customWidth="1"/>
    <col min="2" max="2" width="18" customWidth="1"/>
    <col min="3" max="4" width="14.88671875" customWidth="1"/>
    <col min="5" max="5" width="15.21875" customWidth="1"/>
    <col min="6" max="6" width="15.109375" customWidth="1"/>
    <col min="7" max="7" width="18" customWidth="1"/>
    <col min="8" max="9" width="15.44140625" customWidth="1"/>
    <col min="10" max="11" width="15.77734375" customWidth="1"/>
  </cols>
  <sheetData>
    <row r="1" spans="1:11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39.9" customHeight="1">
      <c r="A2" s="113" t="s">
        <v>151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2.8" customHeight="1">
      <c r="A3" s="15"/>
      <c r="B3" s="15"/>
      <c r="C3" s="15"/>
      <c r="D3" s="15"/>
      <c r="E3" s="15"/>
      <c r="F3" s="15"/>
      <c r="G3" s="15"/>
      <c r="H3" s="15"/>
      <c r="I3" s="15"/>
      <c r="J3" s="117" t="s">
        <v>31</v>
      </c>
      <c r="K3" s="117"/>
    </row>
    <row r="4" spans="1:11" ht="22.8" customHeight="1">
      <c r="A4" s="115" t="s">
        <v>152</v>
      </c>
      <c r="B4" s="115" t="s">
        <v>112</v>
      </c>
      <c r="C4" s="115" t="s">
        <v>153</v>
      </c>
      <c r="D4" s="115"/>
      <c r="E4" s="115"/>
      <c r="F4" s="115" t="s">
        <v>154</v>
      </c>
      <c r="G4" s="115"/>
      <c r="H4" s="115"/>
      <c r="I4" s="115" t="s">
        <v>155</v>
      </c>
      <c r="J4" s="115"/>
      <c r="K4" s="115"/>
    </row>
    <row r="5" spans="1:11" ht="22.8" customHeight="1">
      <c r="A5" s="115"/>
      <c r="B5" s="115"/>
      <c r="C5" s="17" t="s">
        <v>112</v>
      </c>
      <c r="D5" s="17" t="s">
        <v>109</v>
      </c>
      <c r="E5" s="17" t="s">
        <v>110</v>
      </c>
      <c r="F5" s="17" t="s">
        <v>112</v>
      </c>
      <c r="G5" s="17" t="s">
        <v>109</v>
      </c>
      <c r="H5" s="17" t="s">
        <v>110</v>
      </c>
      <c r="I5" s="17" t="s">
        <v>112</v>
      </c>
      <c r="J5" s="17" t="s">
        <v>109</v>
      </c>
      <c r="K5" s="17" t="s">
        <v>110</v>
      </c>
    </row>
    <row r="6" spans="1:11" ht="22.8" customHeight="1">
      <c r="A6" s="41" t="s">
        <v>112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22.8" customHeight="1">
      <c r="A7" s="58" t="s">
        <v>250</v>
      </c>
      <c r="B7" s="57">
        <f>C7</f>
        <v>10063631.228</v>
      </c>
      <c r="C7" s="61">
        <f>D7</f>
        <v>10063631.228</v>
      </c>
      <c r="D7" s="64">
        <v>10063631.228</v>
      </c>
      <c r="E7" s="59"/>
      <c r="F7" s="59"/>
      <c r="G7" s="59"/>
      <c r="H7" s="59"/>
      <c r="I7" s="59"/>
      <c r="J7" s="59"/>
      <c r="K7" s="59"/>
    </row>
    <row r="8" spans="1:11" ht="22.8" customHeight="1">
      <c r="A8" s="60"/>
      <c r="B8" s="61"/>
      <c r="C8" s="61"/>
      <c r="D8" s="59"/>
      <c r="E8" s="59"/>
      <c r="F8" s="59"/>
      <c r="G8" s="59"/>
      <c r="H8" s="59"/>
      <c r="I8" s="59"/>
      <c r="J8" s="59"/>
      <c r="K8" s="59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topLeftCell="A4" workbookViewId="0">
      <selection activeCell="E8" sqref="E8"/>
    </sheetView>
  </sheetViews>
  <sheetFormatPr defaultColWidth="10" defaultRowHeight="14.4"/>
  <cols>
    <col min="1" max="1" width="17.44140625" customWidth="1"/>
    <col min="2" max="2" width="25.77734375" customWidth="1"/>
    <col min="3" max="5" width="25.6640625" customWidth="1"/>
  </cols>
  <sheetData>
    <row r="1" spans="1:5" ht="14.25" customHeight="1">
      <c r="A1" s="48"/>
    </row>
    <row r="2" spans="1:5" ht="36.9" customHeight="1">
      <c r="A2" s="113" t="s">
        <v>156</v>
      </c>
      <c r="B2" s="113"/>
      <c r="C2" s="113"/>
      <c r="D2" s="113"/>
      <c r="E2" s="113"/>
    </row>
    <row r="3" spans="1:5" ht="21.9" customHeight="1">
      <c r="A3" s="15"/>
      <c r="B3" s="15"/>
      <c r="C3" s="117" t="s">
        <v>31</v>
      </c>
      <c r="D3" s="117"/>
      <c r="E3" s="117"/>
    </row>
    <row r="4" spans="1:5" ht="22.8" customHeight="1">
      <c r="A4" s="118" t="s">
        <v>107</v>
      </c>
      <c r="B4" s="118"/>
      <c r="C4" s="118" t="s">
        <v>153</v>
      </c>
      <c r="D4" s="118"/>
      <c r="E4" s="118"/>
    </row>
    <row r="5" spans="1:5" ht="22.8" customHeight="1">
      <c r="A5" s="49" t="s">
        <v>157</v>
      </c>
      <c r="B5" s="49" t="s">
        <v>158</v>
      </c>
      <c r="C5" s="50" t="s">
        <v>112</v>
      </c>
      <c r="D5" s="49" t="s">
        <v>109</v>
      </c>
      <c r="E5" s="49" t="s">
        <v>110</v>
      </c>
    </row>
    <row r="6" spans="1:5" ht="24" customHeight="1">
      <c r="A6" s="51"/>
      <c r="B6" s="52" t="s">
        <v>112</v>
      </c>
      <c r="C6" s="92">
        <f t="shared" ref="C6:C18" si="0">D6</f>
        <v>10063631.226399999</v>
      </c>
      <c r="D6" s="87">
        <f>D7+D11+D16</f>
        <v>10063631.226399999</v>
      </c>
      <c r="E6" s="53"/>
    </row>
    <row r="7" spans="1:5" ht="24" customHeight="1">
      <c r="A7" s="88" t="s">
        <v>266</v>
      </c>
      <c r="B7" s="88" t="s">
        <v>267</v>
      </c>
      <c r="C7" s="92">
        <f t="shared" si="0"/>
        <v>9244592.4279999994</v>
      </c>
      <c r="D7" s="87">
        <f>D8</f>
        <v>9244592.4279999994</v>
      </c>
      <c r="E7" s="54"/>
    </row>
    <row r="8" spans="1:5" ht="24" customHeight="1">
      <c r="A8" s="88" t="s">
        <v>268</v>
      </c>
      <c r="B8" s="88" t="s">
        <v>269</v>
      </c>
      <c r="C8" s="92">
        <f t="shared" si="0"/>
        <v>9244592.4279999994</v>
      </c>
      <c r="D8" s="87">
        <v>9244592.4279999994</v>
      </c>
      <c r="E8" s="54"/>
    </row>
    <row r="9" spans="1:5" ht="24" customHeight="1">
      <c r="A9" s="89" t="s">
        <v>270</v>
      </c>
      <c r="B9" s="89" t="s">
        <v>271</v>
      </c>
      <c r="C9" s="93">
        <f t="shared" si="0"/>
        <v>86200</v>
      </c>
      <c r="D9" s="90">
        <v>86200</v>
      </c>
      <c r="E9" s="55"/>
    </row>
    <row r="10" spans="1:5" ht="24" customHeight="1">
      <c r="A10" s="89" t="s">
        <v>272</v>
      </c>
      <c r="B10" s="89" t="s">
        <v>273</v>
      </c>
      <c r="C10" s="93">
        <f t="shared" si="0"/>
        <v>9166992.4279999994</v>
      </c>
      <c r="D10" s="94">
        <v>9166992.4279999994</v>
      </c>
      <c r="E10" s="6"/>
    </row>
    <row r="11" spans="1:5" ht="24" customHeight="1">
      <c r="A11" s="88" t="s">
        <v>274</v>
      </c>
      <c r="B11" s="88" t="s">
        <v>275</v>
      </c>
      <c r="C11" s="92">
        <f t="shared" si="0"/>
        <v>252061.23990000002</v>
      </c>
      <c r="D11" s="95">
        <f>D12+D14</f>
        <v>252061.23990000002</v>
      </c>
      <c r="E11" s="6"/>
    </row>
    <row r="12" spans="1:5" ht="24" customHeight="1">
      <c r="A12" s="88" t="s">
        <v>276</v>
      </c>
      <c r="B12" s="88" t="s">
        <v>277</v>
      </c>
      <c r="C12" s="92">
        <f t="shared" si="0"/>
        <v>182612.73</v>
      </c>
      <c r="D12" s="95">
        <f>D13</f>
        <v>182612.73</v>
      </c>
      <c r="E12" s="6"/>
    </row>
    <row r="13" spans="1:5" ht="24" customHeight="1">
      <c r="A13" s="89" t="s">
        <v>278</v>
      </c>
      <c r="B13" s="89" t="s">
        <v>279</v>
      </c>
      <c r="C13" s="93">
        <f t="shared" si="0"/>
        <v>182612.73</v>
      </c>
      <c r="D13" s="94">
        <v>182612.73</v>
      </c>
      <c r="E13" s="6"/>
    </row>
    <row r="14" spans="1:5" ht="24" customHeight="1">
      <c r="A14" s="88" t="s">
        <v>280</v>
      </c>
      <c r="B14" s="88" t="s">
        <v>281</v>
      </c>
      <c r="C14" s="92">
        <f t="shared" si="0"/>
        <v>69448.509900000005</v>
      </c>
      <c r="D14" s="95">
        <f>D15</f>
        <v>69448.509900000005</v>
      </c>
      <c r="E14" s="6"/>
    </row>
    <row r="15" spans="1:5" ht="24" customHeight="1">
      <c r="A15" s="89" t="s">
        <v>282</v>
      </c>
      <c r="B15" s="89" t="s">
        <v>283</v>
      </c>
      <c r="C15" s="93">
        <f t="shared" si="0"/>
        <v>69448.509900000005</v>
      </c>
      <c r="D15" s="94">
        <v>69448.509900000005</v>
      </c>
      <c r="E15" s="6"/>
    </row>
    <row r="16" spans="1:5" ht="24" customHeight="1">
      <c r="A16" s="88" t="s">
        <v>284</v>
      </c>
      <c r="B16" s="88" t="s">
        <v>285</v>
      </c>
      <c r="C16" s="92">
        <f t="shared" si="0"/>
        <v>566977.55850000004</v>
      </c>
      <c r="D16" s="95">
        <f>D17</f>
        <v>566977.55850000004</v>
      </c>
      <c r="E16" s="6"/>
    </row>
    <row r="17" spans="1:5" ht="24" customHeight="1">
      <c r="A17" s="88" t="s">
        <v>286</v>
      </c>
      <c r="B17" s="88" t="s">
        <v>287</v>
      </c>
      <c r="C17" s="92">
        <f t="shared" si="0"/>
        <v>566977.55850000004</v>
      </c>
      <c r="D17" s="95">
        <f>D18</f>
        <v>566977.55850000004</v>
      </c>
      <c r="E17" s="6"/>
    </row>
    <row r="18" spans="1:5" ht="24" customHeight="1">
      <c r="A18" s="89" t="s">
        <v>288</v>
      </c>
      <c r="B18" s="89" t="s">
        <v>289</v>
      </c>
      <c r="C18" s="93">
        <f t="shared" si="0"/>
        <v>566977.55850000004</v>
      </c>
      <c r="D18" s="96">
        <v>566977.55850000004</v>
      </c>
      <c r="E18" s="6"/>
    </row>
    <row r="19" spans="1:5" ht="24" customHeight="1">
      <c r="A19" s="6"/>
      <c r="B19" s="6"/>
      <c r="C19" s="6"/>
      <c r="D19" s="6"/>
      <c r="E19" s="6"/>
    </row>
    <row r="20" spans="1:5" ht="24" customHeight="1">
      <c r="A20" s="6"/>
      <c r="B20" s="6"/>
      <c r="C20" s="6"/>
      <c r="D20" s="6"/>
      <c r="E20" s="6"/>
    </row>
    <row r="21" spans="1:5" ht="24" customHeight="1">
      <c r="A21" s="6"/>
      <c r="B21" s="6"/>
      <c r="C21" s="6"/>
      <c r="D21" s="6"/>
      <c r="E21" s="6"/>
    </row>
    <row r="22" spans="1:5" ht="24" customHeight="1">
      <c r="A22" s="6"/>
      <c r="B22" s="6"/>
      <c r="C22" s="6"/>
      <c r="D22" s="6"/>
      <c r="E22" s="6"/>
    </row>
  </sheetData>
  <mergeCells count="4">
    <mergeCell ref="A2:E2"/>
    <mergeCell ref="C3:E3"/>
    <mergeCell ref="A4:B4"/>
    <mergeCell ref="C4:E4"/>
  </mergeCells>
  <phoneticPr fontId="36" type="noConversion"/>
  <pageMargins left="0.75" right="0.75" top="0.268999993801117" bottom="0.268999993801117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>
      <selection activeCell="G6" sqref="G6"/>
    </sheetView>
  </sheetViews>
  <sheetFormatPr defaultColWidth="10" defaultRowHeight="14.4"/>
  <cols>
    <col min="1" max="1" width="13.6640625" customWidth="1"/>
    <col min="2" max="2" width="34.88671875" customWidth="1"/>
    <col min="3" max="3" width="19.6640625" customWidth="1"/>
    <col min="4" max="4" width="22.77734375" customWidth="1"/>
    <col min="5" max="5" width="21.44140625" customWidth="1"/>
  </cols>
  <sheetData>
    <row r="1" spans="1:7" ht="18" customHeight="1">
      <c r="A1" s="14"/>
      <c r="B1" s="14"/>
      <c r="C1" s="14"/>
      <c r="D1" s="14"/>
      <c r="E1" s="14"/>
    </row>
    <row r="2" spans="1:7" ht="39.9" customHeight="1">
      <c r="A2" s="113" t="s">
        <v>159</v>
      </c>
      <c r="B2" s="113"/>
      <c r="C2" s="113"/>
      <c r="D2" s="113"/>
      <c r="E2" s="113"/>
    </row>
    <row r="3" spans="1:7" ht="22.8" customHeight="1">
      <c r="A3" s="119"/>
      <c r="B3" s="119"/>
      <c r="C3" s="15"/>
      <c r="D3" s="15"/>
      <c r="E3" s="44" t="s">
        <v>31</v>
      </c>
    </row>
    <row r="4" spans="1:7" ht="22.8" customHeight="1">
      <c r="A4" s="118" t="s">
        <v>160</v>
      </c>
      <c r="B4" s="118"/>
      <c r="C4" s="118" t="s">
        <v>161</v>
      </c>
      <c r="D4" s="118"/>
      <c r="E4" s="118"/>
    </row>
    <row r="5" spans="1:7" ht="22.8" customHeight="1">
      <c r="A5" s="45" t="s">
        <v>157</v>
      </c>
      <c r="B5" s="45" t="s">
        <v>158</v>
      </c>
      <c r="C5" s="45" t="s">
        <v>112</v>
      </c>
      <c r="D5" s="45" t="s">
        <v>162</v>
      </c>
      <c r="E5" s="45" t="s">
        <v>163</v>
      </c>
    </row>
    <row r="6" spans="1:7" ht="24" customHeight="1">
      <c r="A6" s="45"/>
      <c r="B6" s="46" t="s">
        <v>112</v>
      </c>
      <c r="C6" s="47">
        <f>D6+E6</f>
        <v>10063631.23</v>
      </c>
      <c r="D6" s="47">
        <f>D7+D22</f>
        <v>9745799.8200000003</v>
      </c>
      <c r="E6" s="47">
        <f>E11</f>
        <v>317831.41000000003</v>
      </c>
      <c r="F6">
        <v>9745799.8200000003</v>
      </c>
      <c r="G6">
        <v>317831.40999999997</v>
      </c>
    </row>
    <row r="7" spans="1:7" ht="24" customHeight="1">
      <c r="A7" s="97" t="s">
        <v>164</v>
      </c>
      <c r="B7" s="88" t="s">
        <v>165</v>
      </c>
      <c r="C7" s="98">
        <f>SUM(C8:C10)</f>
        <v>9563187.0899999999</v>
      </c>
      <c r="D7" s="99">
        <f>D8+D9+D10</f>
        <v>9563187.0899999999</v>
      </c>
      <c r="E7" s="98"/>
    </row>
    <row r="8" spans="1:7" ht="24" customHeight="1">
      <c r="A8" s="100" t="s">
        <v>166</v>
      </c>
      <c r="B8" s="89" t="s">
        <v>290</v>
      </c>
      <c r="C8" s="101">
        <f>D8+E8</f>
        <v>3508554.9</v>
      </c>
      <c r="D8" s="102">
        <v>3508554.9</v>
      </c>
      <c r="E8" s="101"/>
    </row>
    <row r="9" spans="1:7" ht="24" customHeight="1">
      <c r="A9" s="100" t="s">
        <v>291</v>
      </c>
      <c r="B9" s="89" t="s">
        <v>292</v>
      </c>
      <c r="C9" s="101">
        <f>D9+E9</f>
        <v>2858706</v>
      </c>
      <c r="D9" s="102">
        <v>2858706</v>
      </c>
      <c r="E9" s="101"/>
    </row>
    <row r="10" spans="1:7" ht="24" customHeight="1">
      <c r="A10" s="103" t="s">
        <v>293</v>
      </c>
      <c r="B10" s="104" t="s">
        <v>294</v>
      </c>
      <c r="C10" s="101">
        <f>D10+E10</f>
        <v>3195926.19</v>
      </c>
      <c r="D10" s="102">
        <v>3195926.19</v>
      </c>
      <c r="E10" s="101"/>
    </row>
    <row r="11" spans="1:7" ht="24" customHeight="1">
      <c r="A11" s="105" t="s">
        <v>180</v>
      </c>
      <c r="B11" s="106" t="s">
        <v>295</v>
      </c>
      <c r="C11" s="98">
        <f>SUM(C12:C21)</f>
        <v>317831.41000000003</v>
      </c>
      <c r="D11" s="101"/>
      <c r="E11" s="98">
        <f>SUM(E12:E21)</f>
        <v>317831.41000000003</v>
      </c>
    </row>
    <row r="12" spans="1:7" ht="24" customHeight="1">
      <c r="A12" s="103" t="s">
        <v>181</v>
      </c>
      <c r="B12" s="104" t="s">
        <v>296</v>
      </c>
      <c r="C12" s="102">
        <f t="shared" ref="C12:C21" si="0">E12</f>
        <v>8000</v>
      </c>
      <c r="D12" s="101"/>
      <c r="E12" s="102">
        <v>8000</v>
      </c>
    </row>
    <row r="13" spans="1:7" ht="24" customHeight="1">
      <c r="A13" s="103" t="s">
        <v>297</v>
      </c>
      <c r="B13" s="104" t="s">
        <v>298</v>
      </c>
      <c r="C13" s="102">
        <f t="shared" si="0"/>
        <v>7600</v>
      </c>
      <c r="D13" s="101"/>
      <c r="E13" s="102">
        <v>7600</v>
      </c>
    </row>
    <row r="14" spans="1:7" ht="24" customHeight="1">
      <c r="A14" s="103" t="s">
        <v>299</v>
      </c>
      <c r="B14" s="104" t="s">
        <v>300</v>
      </c>
      <c r="C14" s="102">
        <f t="shared" si="0"/>
        <v>4000</v>
      </c>
      <c r="D14" s="101"/>
      <c r="E14" s="102">
        <v>4000</v>
      </c>
    </row>
    <row r="15" spans="1:7" ht="24" customHeight="1">
      <c r="A15" s="103" t="s">
        <v>301</v>
      </c>
      <c r="B15" s="104" t="s">
        <v>302</v>
      </c>
      <c r="C15" s="102">
        <f t="shared" si="0"/>
        <v>8000</v>
      </c>
      <c r="D15" s="101"/>
      <c r="E15" s="102">
        <v>8000</v>
      </c>
    </row>
    <row r="16" spans="1:7" ht="24" customHeight="1">
      <c r="A16" s="103" t="s">
        <v>303</v>
      </c>
      <c r="B16" s="104" t="s">
        <v>304</v>
      </c>
      <c r="C16" s="102">
        <f t="shared" si="0"/>
        <v>5000</v>
      </c>
      <c r="D16" s="98"/>
      <c r="E16" s="102">
        <v>5000</v>
      </c>
    </row>
    <row r="17" spans="1:5" ht="24" customHeight="1">
      <c r="A17" s="103" t="s">
        <v>305</v>
      </c>
      <c r="B17" s="104" t="s">
        <v>306</v>
      </c>
      <c r="C17" s="102">
        <f t="shared" si="0"/>
        <v>30000</v>
      </c>
      <c r="D17" s="101"/>
      <c r="E17" s="102">
        <v>30000</v>
      </c>
    </row>
    <row r="18" spans="1:5" ht="24" customHeight="1">
      <c r="A18" s="103" t="s">
        <v>307</v>
      </c>
      <c r="B18" s="104" t="s">
        <v>308</v>
      </c>
      <c r="C18" s="102">
        <f t="shared" si="0"/>
        <v>5000</v>
      </c>
      <c r="D18" s="101"/>
      <c r="E18" s="102">
        <v>5000</v>
      </c>
    </row>
    <row r="19" spans="1:5" ht="24" customHeight="1">
      <c r="A19" s="103" t="s">
        <v>309</v>
      </c>
      <c r="B19" s="104" t="s">
        <v>310</v>
      </c>
      <c r="C19" s="102">
        <f t="shared" si="0"/>
        <v>10000</v>
      </c>
      <c r="D19" s="101"/>
      <c r="E19" s="102">
        <v>10000</v>
      </c>
    </row>
    <row r="20" spans="1:5" ht="24" customHeight="1">
      <c r="A20" s="103" t="s">
        <v>311</v>
      </c>
      <c r="B20" s="104" t="s">
        <v>312</v>
      </c>
      <c r="C20" s="102">
        <f t="shared" si="0"/>
        <v>126270.02</v>
      </c>
      <c r="D20" s="101"/>
      <c r="E20" s="102">
        <v>126270.02</v>
      </c>
    </row>
    <row r="21" spans="1:5" ht="24" customHeight="1">
      <c r="A21" s="103" t="s">
        <v>313</v>
      </c>
      <c r="B21" s="104" t="s">
        <v>314</v>
      </c>
      <c r="C21" s="102">
        <f t="shared" si="0"/>
        <v>113961.39</v>
      </c>
      <c r="D21" s="101"/>
      <c r="E21" s="102">
        <v>113961.39</v>
      </c>
    </row>
    <row r="22" spans="1:5" ht="24" customHeight="1">
      <c r="A22" s="105" t="s">
        <v>315</v>
      </c>
      <c r="B22" s="106" t="s">
        <v>316</v>
      </c>
      <c r="C22" s="98">
        <f>C23</f>
        <v>182612.73</v>
      </c>
      <c r="D22" s="101">
        <f>D23</f>
        <v>182612.73</v>
      </c>
      <c r="E22" s="101"/>
    </row>
    <row r="23" spans="1:5" ht="24" customHeight="1">
      <c r="A23" s="100" t="s">
        <v>317</v>
      </c>
      <c r="B23" s="89" t="s">
        <v>318</v>
      </c>
      <c r="C23" s="101">
        <f>D23</f>
        <v>182612.73</v>
      </c>
      <c r="D23" s="101">
        <v>182612.73</v>
      </c>
      <c r="E23" s="101"/>
    </row>
    <row r="24" spans="1:5" ht="27" customHeight="1">
      <c r="A24" s="89"/>
      <c r="B24" s="89"/>
      <c r="C24" s="107"/>
      <c r="D24" s="107"/>
      <c r="E24" s="107"/>
    </row>
    <row r="25" spans="1:5" ht="27" customHeight="1">
      <c r="A25" s="89"/>
      <c r="B25" s="89"/>
      <c r="C25" s="108"/>
      <c r="D25" s="108"/>
      <c r="E25" s="108"/>
    </row>
    <row r="26" spans="1:5" ht="27" customHeight="1">
      <c r="A26" s="89"/>
      <c r="B26" s="89"/>
      <c r="C26" s="108"/>
      <c r="D26" s="108"/>
      <c r="E26" s="108"/>
    </row>
  </sheetData>
  <mergeCells count="4">
    <mergeCell ref="A2:E2"/>
    <mergeCell ref="A3:B3"/>
    <mergeCell ref="A4:B4"/>
    <mergeCell ref="C4:E4"/>
  </mergeCells>
  <phoneticPr fontId="3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2023-03-29T09:51:06Z</cp:lastPrinted>
  <dcterms:created xsi:type="dcterms:W3CDTF">2023-01-31T08:53:00Z</dcterms:created>
  <dcterms:modified xsi:type="dcterms:W3CDTF">2023-04-07T01:20:33Z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